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<sst xmlns="http://schemas.openxmlformats.org/spreadsheetml/2006/main" count="12455" uniqueCount="1410">
  <si>
    <t>File opened</t>
  </si>
  <si>
    <t>2023-06-23 08:25:15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</si>
  <si>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</si>
  <si>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</si>
  <si>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</si>
  <si>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</si>
  <si>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</si>
  <si>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</si>
  <si>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</si>
  <si>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</si>
  <si>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</si>
  <si>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</si>
  <si>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</si>
  <si>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</si>
  <si>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</si>
  <si>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Thu Jun 15 09:41</t>
  </si>
  <si>
    <t>H2O rangematch</t>
  </si>
  <si>
    <t>Thu Jun 15 09:48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</si>
  <si>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</si>
  <si>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</si>
  <si>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</si>
  <si>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</si>
  <si>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</si>
  <si>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</si>
  <si>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</si>
  <si>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</si>
  <si>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</si>
  <si>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08:25:15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</si>
  <si>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</si>
  <si>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</si>
  <si>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</si>
  <si>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</si>
  <si>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</si>
  <si>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</si>
  <si>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</si>
  <si>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</si>
  <si>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</si>
  <si>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</si>
  <si>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</si>
  <si>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</si>
  <si>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</si>
  <si>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</si>
  <si>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</si>
  <si>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</si>
  <si>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</si>
  <si>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</si>
  <si>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</si>
  <si>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</si>
  <si>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</si>
  <si>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</si>
  <si>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</si>
  <si>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</si>
  <si>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</si>
  <si>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</si>
  <si>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</si>
  <si>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</si>
  <si>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</si>
  <si>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</si>
  <si>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</si>
  <si>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</si>
  <si>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</si>
  <si>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</si>
  <si>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</si>
  <si>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</si>
  <si>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</si>
  <si>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</si>
  <si>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</si>
  <si>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</si>
  <si>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</si>
  <si>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</si>
  <si>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</si>
  <si>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</si>
  <si>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</si>
  <si>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</si>
  <si>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</si>
  <si>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</si>
  <si>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</si>
  <si>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</si>
  <si>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</si>
  <si>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</si>
  <si>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</si>
  <si>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</si>
  <si>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</si>
  <si>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2.17805 196.243 359.993 584.959 862.194 1050.3 1241.49 1375.13</t>
  </si>
  <si>
    <t>Fs_true</t>
  </si>
  <si>
    <t>1.08338 229.803 386.916 585.119 807.223 1001.65 1202.06 1400.62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</si>
  <si>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</si>
  <si>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</si>
  <si>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</si>
  <si>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</si>
  <si>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</si>
  <si>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</si>
  <si>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</si>
  <si>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</si>
  <si>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</si>
  <si>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</si>
  <si>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</si>
  <si>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</si>
  <si>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</si>
  <si>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</si>
  <si>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</si>
  <si>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</si>
  <si>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</si>
  <si>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</si>
  <si>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</si>
  <si>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</si>
  <si>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</si>
  <si>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</si>
  <si>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</si>
  <si>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</si>
  <si>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</si>
  <si>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</si>
  <si>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</si>
  <si>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</si>
  <si>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</si>
  <si>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</si>
  <si>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</si>
  <si>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</si>
  <si>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</si>
  <si>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</si>
  <si>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</si>
  <si>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</si>
  <si>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</si>
  <si>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</si>
  <si>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</si>
  <si>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</si>
  <si>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</si>
  <si>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</si>
  <si>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</si>
  <si>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</si>
  <si>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</si>
  <si>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</si>
  <si>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</si>
  <si>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</si>
  <si>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</si>
  <si>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</si>
  <si>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</si>
  <si>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</si>
  <si>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</si>
  <si>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</si>
  <si>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</si>
  <si>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</si>
  <si>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</si>
  <si>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</si>
  <si>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</si>
  <si>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</si>
  <si>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</si>
  <si>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</si>
  <si>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</si>
  <si>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</si>
  <si>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</si>
  <si>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</si>
  <si>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</si>
  <si>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</si>
  <si>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</si>
  <si>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</si>
  <si>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</si>
  <si>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</si>
  <si>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</si>
  <si>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</si>
  <si>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</si>
  <si>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</si>
  <si>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</si>
  <si>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</si>
  <si>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</si>
  <si>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</si>
  <si>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</si>
  <si>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</si>
  <si>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</si>
  <si>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</si>
  <si>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</si>
  <si>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</si>
  <si>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</si>
  <si>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</si>
  <si>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</si>
  <si>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</si>
  <si>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</si>
  <si>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</si>
  <si>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</si>
  <si>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</si>
  <si>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</si>
  <si>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</si>
  <si>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</si>
  <si>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</si>
  <si>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</si>
  <si>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</si>
  <si>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</si>
  <si>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</si>
  <si>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</si>
  <si>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</si>
  <si>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</si>
  <si>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</si>
  <si>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</si>
  <si>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</si>
  <si>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</si>
  <si>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</si>
  <si>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</si>
  <si>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</si>
  <si>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</si>
  <si>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</si>
  <si>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</si>
  <si>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</si>
  <si>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</si>
  <si>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</si>
  <si>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</si>
  <si>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</si>
  <si>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</si>
  <si>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</si>
  <si>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</si>
  <si>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</si>
  <si>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</si>
  <si>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</si>
  <si>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</si>
  <si>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</si>
  <si>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</si>
  <si>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</si>
  <si>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</si>
  <si>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</si>
  <si>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</si>
  <si>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</si>
  <si>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</si>
  <si>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</si>
  <si>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</si>
  <si>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</si>
  <si>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</si>
  <si>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</si>
  <si>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</si>
  <si>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</si>
  <si>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</si>
  <si>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</si>
  <si>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</si>
  <si>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</si>
  <si>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</si>
  <si>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</si>
  <si>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</si>
  <si>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</si>
  <si>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</si>
  <si>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</si>
  <si>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</si>
  <si>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</si>
  <si>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</si>
  <si>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</si>
  <si>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</si>
  <si>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</si>
  <si>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</si>
  <si>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</si>
  <si>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</si>
  <si>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</si>
  <si>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</si>
  <si>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</si>
  <si>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</si>
  <si>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</si>
  <si>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</si>
  <si>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</si>
  <si>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</si>
  <si>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</si>
  <si>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</si>
  <si>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</si>
  <si>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</si>
  <si>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</si>
  <si>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</si>
  <si>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</si>
  <si>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</si>
  <si>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</si>
  <si>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</si>
  <si>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</si>
  <si>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</si>
  <si>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</si>
  <si>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</si>
  <si>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</si>
  <si>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</si>
  <si>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</si>
  <si>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</si>
  <si>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</si>
  <si>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</si>
  <si>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</si>
  <si>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</si>
  <si>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</si>
  <si>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</si>
  <si>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</si>
  <si>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</si>
  <si>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</si>
  <si>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</si>
  <si>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</si>
  <si>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</si>
  <si>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</si>
  <si>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</si>
  <si>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</si>
  <si>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</si>
  <si>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</si>
  <si>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</si>
  <si>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</si>
  <si>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</si>
  <si>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</si>
  <si>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</si>
  <si>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</si>
  <si>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</si>
  <si>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</si>
  <si>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</si>
  <si>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</si>
  <si>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</si>
  <si>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</si>
  <si>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</si>
  <si>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</si>
  <si>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</si>
  <si>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</si>
  <si>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</si>
  <si>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</si>
  <si>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</si>
  <si>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</si>
  <si>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</si>
  <si>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</si>
  <si>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</si>
  <si>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</si>
  <si>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</si>
  <si>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</si>
  <si>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</si>
  <si>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</si>
  <si>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</si>
  <si>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</si>
  <si>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</si>
  <si>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</si>
  <si>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</si>
  <si>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</si>
  <si>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</si>
  <si>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</si>
  <si>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</si>
  <si>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</si>
  <si>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</si>
  <si>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</si>
  <si>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</si>
  <si>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</si>
  <si>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</si>
  <si>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</si>
  <si>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</si>
  <si>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</si>
  <si>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</si>
  <si>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</si>
  <si>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</si>
  <si>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</si>
  <si>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</si>
  <si>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</si>
  <si>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</si>
  <si>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</si>
  <si>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</si>
  <si>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</si>
  <si>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</si>
  <si>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</si>
  <si>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</si>
  <si>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</si>
  <si>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</si>
  <si>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</si>
  <si>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</si>
  <si>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</si>
  <si>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</si>
  <si>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</si>
  <si>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</si>
  <si>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</si>
  <si>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</si>
  <si>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</si>
  <si>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</si>
  <si>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</si>
  <si>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</si>
  <si>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</si>
  <si>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</si>
  <si>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</si>
  <si>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</si>
  <si>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</si>
  <si>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</si>
  <si>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</si>
  <si>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</si>
  <si>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</si>
  <si>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</si>
  <si>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</si>
  <si>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</si>
  <si>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</si>
  <si>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</si>
  <si>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</si>
  <si>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</si>
  <si>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</si>
  <si>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</si>
  <si>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</si>
  <si>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</si>
  <si>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</si>
  <si>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</si>
  <si>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</si>
  <si>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</si>
  <si>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</si>
  <si>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</si>
  <si>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</si>
  <si>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</si>
  <si>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</si>
  <si>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</si>
  <si>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</si>
  <si>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</si>
  <si>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</si>
  <si>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</si>
  <si>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</si>
  <si>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</si>
  <si>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</si>
  <si>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</si>
  <si>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</si>
  <si>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</si>
  <si>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</si>
  <si>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</si>
  <si>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</si>
  <si>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</si>
  <si>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</si>
  <si>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</si>
  <si>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</si>
  <si>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</si>
  <si>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</si>
  <si>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</si>
  <si>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</si>
  <si>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</si>
  <si>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</si>
  <si>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</si>
  <si>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</si>
  <si>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</si>
  <si>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</si>
  <si>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</si>
  <si>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</si>
  <si>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</si>
  <si>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</si>
  <si>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</si>
  <si>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</si>
  <si>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20230623 09:15:28</t>
  </si>
  <si>
    <t>09:15:28</t>
  </si>
  <si>
    <t>arch_01_</t>
  </si>
  <si>
    <t>-</t>
  </si>
  <si>
    <t>0: Broadleaf</t>
  </si>
  <si>
    <t>--:--:--</t>
  </si>
  <si>
    <t>2/2</t>
  </si>
  <si>
    <t>00000000</t>
  </si>
  <si>
    <t>iiiiiiii</t>
  </si>
  <si>
    <t>off</t>
  </si>
  <si>
    <t>new</t>
  </si>
  <si>
    <t>20230623 09:56:50</t>
  </si>
  <si>
    <t>09:56:50</t>
  </si>
  <si>
    <t>arch_01_scrh_01</t>
  </si>
  <si>
    <t>09:46:30</t>
  </si>
  <si>
    <t>20230623 09:56:55</t>
  </si>
  <si>
    <t>09:56:55</t>
  </si>
  <si>
    <t>1/2</t>
  </si>
  <si>
    <t>20230623 09:57:00</t>
  </si>
  <si>
    <t>09:57:00</t>
  </si>
  <si>
    <t>20230623 09:57:05</t>
  </si>
  <si>
    <t>09:57:05</t>
  </si>
  <si>
    <t>20230623 09:57:10</t>
  </si>
  <si>
    <t>09:57:10</t>
  </si>
  <si>
    <t>20230623 09:57:15</t>
  </si>
  <si>
    <t>09:57:15</t>
  </si>
  <si>
    <t>20230623 09:57:20</t>
  </si>
  <si>
    <t>09:57:20</t>
  </si>
  <si>
    <t>20230623 09:57:25</t>
  </si>
  <si>
    <t>09:57:25</t>
  </si>
  <si>
    <t>20230623 09:57:30</t>
  </si>
  <si>
    <t>09:57:30</t>
  </si>
  <si>
    <t>20230623 09:57:35</t>
  </si>
  <si>
    <t>09:57:35</t>
  </si>
  <si>
    <t>20230623 09:57:40</t>
  </si>
  <si>
    <t>09:57:40</t>
  </si>
  <si>
    <t>20230623 09:57:45</t>
  </si>
  <si>
    <t>09:57:45</t>
  </si>
  <si>
    <t>20230623 09:57:50</t>
  </si>
  <si>
    <t>09:57:50</t>
  </si>
  <si>
    <t>20230623 09:57:55</t>
  </si>
  <si>
    <t>09:57:55</t>
  </si>
  <si>
    <t>20230623 09:58:00</t>
  </si>
  <si>
    <t>09:58:00</t>
  </si>
  <si>
    <t>20230623 09:58:05</t>
  </si>
  <si>
    <t>09:58:05</t>
  </si>
  <si>
    <t>20230623 09:58:10</t>
  </si>
  <si>
    <t>09:58:10</t>
  </si>
  <si>
    <t>20230623 09:58:15</t>
  </si>
  <si>
    <t>09:58:15</t>
  </si>
  <si>
    <t>20230623 09:58:20</t>
  </si>
  <si>
    <t>09:58:20</t>
  </si>
  <si>
    <t>20230623 09:58:25</t>
  </si>
  <si>
    <t>09:58:25</t>
  </si>
  <si>
    <t>20230623 09:58:30</t>
  </si>
  <si>
    <t>09:58:30</t>
  </si>
  <si>
    <t>20230623 09:58:35</t>
  </si>
  <si>
    <t>09:58:35</t>
  </si>
  <si>
    <t>20230623 09:58:40</t>
  </si>
  <si>
    <t>09:58:40</t>
  </si>
  <si>
    <t>20230623 09:58:45</t>
  </si>
  <si>
    <t>09:58:45</t>
  </si>
  <si>
    <t>20230623 10:00:22</t>
  </si>
  <si>
    <t>10:00:22</t>
  </si>
  <si>
    <t>20230623 10:00:27</t>
  </si>
  <si>
    <t>10:00:27</t>
  </si>
  <si>
    <t>20230623 10:00:32</t>
  </si>
  <si>
    <t>10:00:32</t>
  </si>
  <si>
    <t>20230623 10:00:37</t>
  </si>
  <si>
    <t>10:00:37</t>
  </si>
  <si>
    <t>20230623 10:00:42</t>
  </si>
  <si>
    <t>10:00:42</t>
  </si>
  <si>
    <t>20230623 10:00:47</t>
  </si>
  <si>
    <t>10:00:47</t>
  </si>
  <si>
    <t>20230623 10:00:52</t>
  </si>
  <si>
    <t>10:00:52</t>
  </si>
  <si>
    <t>20230623 10:00:57</t>
  </si>
  <si>
    <t>10:00:57</t>
  </si>
  <si>
    <t>20230623 10:01:02</t>
  </si>
  <si>
    <t>10:01:02</t>
  </si>
  <si>
    <t>20230623 10:01:07</t>
  </si>
  <si>
    <t>10:01:07</t>
  </si>
  <si>
    <t>20230623 10:01:12</t>
  </si>
  <si>
    <t>10:01:12</t>
  </si>
  <si>
    <t>20230623 10:01:17</t>
  </si>
  <si>
    <t>10:01:17</t>
  </si>
  <si>
    <t>20230623 10:01:22</t>
  </si>
  <si>
    <t>10:01:22</t>
  </si>
  <si>
    <t>20230623 10:01:27</t>
  </si>
  <si>
    <t>10:01:27</t>
  </si>
  <si>
    <t>20230623 10:01:32</t>
  </si>
  <si>
    <t>10:01:32</t>
  </si>
  <si>
    <t>20230623 10:01:37</t>
  </si>
  <si>
    <t>10:01:37</t>
  </si>
  <si>
    <t>20230623 10:01:42</t>
  </si>
  <si>
    <t>10:01:42</t>
  </si>
  <si>
    <t>20230623 10:01:47</t>
  </si>
  <si>
    <t>10:01:47</t>
  </si>
  <si>
    <t>20230623 10:01:52</t>
  </si>
  <si>
    <t>10:01:52</t>
  </si>
  <si>
    <t>20230623 10:01:57</t>
  </si>
  <si>
    <t>10:01:57</t>
  </si>
  <si>
    <t>20230623 10:02:02</t>
  </si>
  <si>
    <t>10:02:02</t>
  </si>
  <si>
    <t>20230623 10:02:07</t>
  </si>
  <si>
    <t>10:02:07</t>
  </si>
  <si>
    <t>20230623 10:02:12</t>
  </si>
  <si>
    <t>10:02:12</t>
  </si>
  <si>
    <t>20230623 10:02:17</t>
  </si>
  <si>
    <t>10:02:17</t>
  </si>
  <si>
    <t>20230623 10:02:22</t>
  </si>
  <si>
    <t>10:02:22</t>
  </si>
  <si>
    <t>20230623 10:02:27</t>
  </si>
  <si>
    <t>10:02:27</t>
  </si>
  <si>
    <t>20230623 10:02:32</t>
  </si>
  <si>
    <t>10:02:32</t>
  </si>
  <si>
    <t>20230623 10:02:37</t>
  </si>
  <si>
    <t>10:02:37</t>
  </si>
  <si>
    <t>20230623 10:02:42</t>
  </si>
  <si>
    <t>10:02:42</t>
  </si>
  <si>
    <t>20230623 10:02:47</t>
  </si>
  <si>
    <t>10:02:47</t>
  </si>
  <si>
    <t>20230623 10:02:52</t>
  </si>
  <si>
    <t>10:02:52</t>
  </si>
  <si>
    <t>20230623 10:02:57</t>
  </si>
  <si>
    <t>10:02:57</t>
  </si>
  <si>
    <t>20230623 10:03:02</t>
  </si>
  <si>
    <t>10:03:02</t>
  </si>
  <si>
    <t>20230623 10:03:07</t>
  </si>
  <si>
    <t>10:03:07</t>
  </si>
  <si>
    <t>20230623 10:03:12</t>
  </si>
  <si>
    <t>10:03:12</t>
  </si>
  <si>
    <t>20230623 10:03:17</t>
  </si>
  <si>
    <t>10:03:17</t>
  </si>
  <si>
    <t>20230623 10:03:22</t>
  </si>
  <si>
    <t>10:03:22</t>
  </si>
  <si>
    <t>20230623 10:03:27</t>
  </si>
  <si>
    <t>10:03:27</t>
  </si>
  <si>
    <t>20230623 10:03:32</t>
  </si>
  <si>
    <t>10:03:32</t>
  </si>
  <si>
    <t>20230623 10:03:37</t>
  </si>
  <si>
    <t>10:03:37</t>
  </si>
  <si>
    <t>20230623 10:03:42</t>
  </si>
  <si>
    <t>10:03:42</t>
  </si>
  <si>
    <t>20230623 10:03:47</t>
  </si>
  <si>
    <t>10:03:47</t>
  </si>
  <si>
    <t>20230623 10:03:52</t>
  </si>
  <si>
    <t>10:03:52</t>
  </si>
  <si>
    <t>20230623 10:03:57</t>
  </si>
  <si>
    <t>10:03:57</t>
  </si>
  <si>
    <t>20230623 10:04:02</t>
  </si>
  <si>
    <t>10:04:02</t>
  </si>
  <si>
    <t>20230623 10:04:07</t>
  </si>
  <si>
    <t>10:04:07</t>
  </si>
  <si>
    <t>20230623 10:04:12</t>
  </si>
  <si>
    <t>10:04:12</t>
  </si>
  <si>
    <t>20230623 10:04:17</t>
  </si>
  <si>
    <t>10:04:17</t>
  </si>
  <si>
    <t>20230623 10:04:22</t>
  </si>
  <si>
    <t>10:04:22</t>
  </si>
  <si>
    <t>20230623 10:04:27</t>
  </si>
  <si>
    <t>10:04:27</t>
  </si>
  <si>
    <t>20230623 10:04:32</t>
  </si>
  <si>
    <t>10:04:32</t>
  </si>
  <si>
    <t>20230623 10:04:37</t>
  </si>
  <si>
    <t>10:04:37</t>
  </si>
  <si>
    <t>20230623 10:04:42</t>
  </si>
  <si>
    <t>10:04:42</t>
  </si>
  <si>
    <t>20230623 10:04:47</t>
  </si>
  <si>
    <t>10:04:47</t>
  </si>
  <si>
    <t>20230623 10:04:52</t>
  </si>
  <si>
    <t>10:04:52</t>
  </si>
  <si>
    <t>20230623 10:04:57</t>
  </si>
  <si>
    <t>10:04:57</t>
  </si>
  <si>
    <t>20230623 10:05:02</t>
  </si>
  <si>
    <t>10:05:02</t>
  </si>
  <si>
    <t>20230623 10:05:07</t>
  </si>
  <si>
    <t>10:05:07</t>
  </si>
  <si>
    <t>20230623 10:05:12</t>
  </si>
  <si>
    <t>10:05:12</t>
  </si>
  <si>
    <t>20230623 10:05:17</t>
  </si>
  <si>
    <t>10:05:17</t>
  </si>
  <si>
    <t>20230623 10:05:22</t>
  </si>
  <si>
    <t>10:05:22</t>
  </si>
  <si>
    <t>20230623 10:05:27</t>
  </si>
  <si>
    <t>10:05:27</t>
  </si>
  <si>
    <t>20230623 10:05:32</t>
  </si>
  <si>
    <t>10:05:32</t>
  </si>
  <si>
    <t>20230623 10:05:37</t>
  </si>
  <si>
    <t>10:05:37</t>
  </si>
  <si>
    <t>20230623 10:05:42</t>
  </si>
  <si>
    <t>10:05:42</t>
  </si>
  <si>
    <t>20230623 10:05:47</t>
  </si>
  <si>
    <t>10:05:47</t>
  </si>
  <si>
    <t>20230623 10:05:52</t>
  </si>
  <si>
    <t>10:05:52</t>
  </si>
  <si>
    <t>20230623 10:05:57</t>
  </si>
  <si>
    <t>10:05:57</t>
  </si>
  <si>
    <t>20230623 10:06:02</t>
  </si>
  <si>
    <t>10:06:02</t>
  </si>
  <si>
    <t>20230623 10:06:07</t>
  </si>
  <si>
    <t>10:06:07</t>
  </si>
  <si>
    <t>20230623 10:06:11</t>
  </si>
  <si>
    <t>10:06:11</t>
  </si>
  <si>
    <t>20230623 10:06:17</t>
  </si>
  <si>
    <t>10:06:17</t>
  </si>
  <si>
    <t>0/2</t>
  </si>
  <si>
    <t>20230623 10:59:17</t>
  </si>
  <si>
    <t>10:59:17</t>
  </si>
  <si>
    <t>arch_01_dicha_01</t>
  </si>
  <si>
    <t>10:15:04</t>
  </si>
  <si>
    <t>20230623 10:59:22</t>
  </si>
  <si>
    <t>10:59:22</t>
  </si>
  <si>
    <t>20230623 10:59:27</t>
  </si>
  <si>
    <t>10:59:27</t>
  </si>
  <si>
    <t>20230623 10:59:32</t>
  </si>
  <si>
    <t>10:59:32</t>
  </si>
  <si>
    <t>20230623 10:59:37</t>
  </si>
  <si>
    <t>10:59:37</t>
  </si>
  <si>
    <t>20230623 10:59:42</t>
  </si>
  <si>
    <t>10:59:42</t>
  </si>
  <si>
    <t>20230623 10:59:47</t>
  </si>
  <si>
    <t>10:59:47</t>
  </si>
  <si>
    <t>20230623 10:59:52</t>
  </si>
  <si>
    <t>10:59:52</t>
  </si>
  <si>
    <t>20230623 10:59:57</t>
  </si>
  <si>
    <t>10:59:57</t>
  </si>
  <si>
    <t>20230623 11:00:02</t>
  </si>
  <si>
    <t>11:00:02</t>
  </si>
  <si>
    <t>20230623 11:00:07</t>
  </si>
  <si>
    <t>11:00:07</t>
  </si>
  <si>
    <t>20230623 11:00:12</t>
  </si>
  <si>
    <t>11:00:12</t>
  </si>
  <si>
    <t>20230623 11:00:17</t>
  </si>
  <si>
    <t>11:00:17</t>
  </si>
  <si>
    <t>20230623 11:00:22</t>
  </si>
  <si>
    <t>11:00:22</t>
  </si>
  <si>
    <t>20230623 11:00:27</t>
  </si>
  <si>
    <t>11:00:27</t>
  </si>
  <si>
    <t>20230623 11:00:32</t>
  </si>
  <si>
    <t>11:00:32</t>
  </si>
  <si>
    <t>20230623 11:00:37</t>
  </si>
  <si>
    <t>11:00:37</t>
  </si>
  <si>
    <t>20230623 11:00:42</t>
  </si>
  <si>
    <t>11:00:42</t>
  </si>
  <si>
    <t>20230623 11:00:47</t>
  </si>
  <si>
    <t>11:00:47</t>
  </si>
  <si>
    <t>20230623 11:00:52</t>
  </si>
  <si>
    <t>11:00:52</t>
  </si>
  <si>
    <t>20230623 11:00:57</t>
  </si>
  <si>
    <t>11:00:57</t>
  </si>
  <si>
    <t>20230623 11:01:02</t>
  </si>
  <si>
    <t>11:01:02</t>
  </si>
  <si>
    <t>20230623 11:01:07</t>
  </si>
  <si>
    <t>11:01:07</t>
  </si>
  <si>
    <t>20230623 11:01:12</t>
  </si>
  <si>
    <t>11:01:12</t>
  </si>
  <si>
    <t>20230623 11:02:49</t>
  </si>
  <si>
    <t>11:02:49</t>
  </si>
  <si>
    <t>20230623 11:02:54</t>
  </si>
  <si>
    <t>11:02:54</t>
  </si>
  <si>
    <t>20230623 11:02:59</t>
  </si>
  <si>
    <t>11:02:59</t>
  </si>
  <si>
    <t>20230623 11:03:04</t>
  </si>
  <si>
    <t>11:03:04</t>
  </si>
  <si>
    <t>20230623 11:03:09</t>
  </si>
  <si>
    <t>11:03:09</t>
  </si>
  <si>
    <t>20230623 11:03:14</t>
  </si>
  <si>
    <t>11:03:14</t>
  </si>
  <si>
    <t>20230623 11:03:19</t>
  </si>
  <si>
    <t>11:03:19</t>
  </si>
  <si>
    <t>20230623 11:03:24</t>
  </si>
  <si>
    <t>11:03:24</t>
  </si>
  <si>
    <t>20230623 11:03:29</t>
  </si>
  <si>
    <t>11:03:29</t>
  </si>
  <si>
    <t>20230623 11:03:34</t>
  </si>
  <si>
    <t>11:03:34</t>
  </si>
  <si>
    <t>20230623 11:03:39</t>
  </si>
  <si>
    <t>11:03:39</t>
  </si>
  <si>
    <t>20230623 11:03:44</t>
  </si>
  <si>
    <t>11:03:44</t>
  </si>
  <si>
    <t>20230623 11:03:49</t>
  </si>
  <si>
    <t>11:03:49</t>
  </si>
  <si>
    <t>20230623 11:03:54</t>
  </si>
  <si>
    <t>11:03:54</t>
  </si>
  <si>
    <t>20230623 11:03:59</t>
  </si>
  <si>
    <t>11:03:59</t>
  </si>
  <si>
    <t>20230623 11:04:04</t>
  </si>
  <si>
    <t>11:04:04</t>
  </si>
  <si>
    <t>20230623 11:04:09</t>
  </si>
  <si>
    <t>11:04:09</t>
  </si>
  <si>
    <t>20230623 11:04:14</t>
  </si>
  <si>
    <t>11:04:14</t>
  </si>
  <si>
    <t>20230623 11:04:19</t>
  </si>
  <si>
    <t>11:04:19</t>
  </si>
  <si>
    <t>20230623 11:04:24</t>
  </si>
  <si>
    <t>11:04:24</t>
  </si>
  <si>
    <t>20230623 11:04:29</t>
  </si>
  <si>
    <t>11:04:29</t>
  </si>
  <si>
    <t>20230623 11:04:34</t>
  </si>
  <si>
    <t>11:04:34</t>
  </si>
  <si>
    <t>20230623 11:04:39</t>
  </si>
  <si>
    <t>11:04:39</t>
  </si>
  <si>
    <t>20230623 11:04:44</t>
  </si>
  <si>
    <t>11:04:44</t>
  </si>
  <si>
    <t>20230623 11:04:49</t>
  </si>
  <si>
    <t>11:04:49</t>
  </si>
  <si>
    <t>20230623 11:04:54</t>
  </si>
  <si>
    <t>11:04:54</t>
  </si>
  <si>
    <t>20230623 11:04:59</t>
  </si>
  <si>
    <t>11:04:59</t>
  </si>
  <si>
    <t>20230623 11:05:04</t>
  </si>
  <si>
    <t>11:05:04</t>
  </si>
  <si>
    <t>20230623 11:05:09</t>
  </si>
  <si>
    <t>11:05:09</t>
  </si>
  <si>
    <t>20230623 11:05:14</t>
  </si>
  <si>
    <t>11:05:14</t>
  </si>
  <si>
    <t>20230623 11:05:19</t>
  </si>
  <si>
    <t>11:05:19</t>
  </si>
  <si>
    <t>20230623 11:05:24</t>
  </si>
  <si>
    <t>11:05:24</t>
  </si>
  <si>
    <t>20230623 11:05:29</t>
  </si>
  <si>
    <t>11:05:29</t>
  </si>
  <si>
    <t>20230623 11:05:34</t>
  </si>
  <si>
    <t>11:05:34</t>
  </si>
  <si>
    <t>20230623 11:05:39</t>
  </si>
  <si>
    <t>11:05:39</t>
  </si>
  <si>
    <t>20230623 11:05:44</t>
  </si>
  <si>
    <t>11:05:44</t>
  </si>
  <si>
    <t>20230623 11:05:49</t>
  </si>
  <si>
    <t>11:05:49</t>
  </si>
  <si>
    <t>20230623 11:05:54</t>
  </si>
  <si>
    <t>11:05:54</t>
  </si>
  <si>
    <t>20230623 11:05:59</t>
  </si>
  <si>
    <t>11:05:59</t>
  </si>
  <si>
    <t>20230623 11:06:04</t>
  </si>
  <si>
    <t>11:06:04</t>
  </si>
  <si>
    <t>20230623 11:06:09</t>
  </si>
  <si>
    <t>11:06:09</t>
  </si>
  <si>
    <t>20230623 11:06:14</t>
  </si>
  <si>
    <t>11:06:14</t>
  </si>
  <si>
    <t>20230623 11:06:19</t>
  </si>
  <si>
    <t>11:06:19</t>
  </si>
  <si>
    <t>20230623 11:06:24</t>
  </si>
  <si>
    <t>11:06:24</t>
  </si>
  <si>
    <t>20230623 11:06:29</t>
  </si>
  <si>
    <t>11:06:29</t>
  </si>
  <si>
    <t>20230623 11:06:34</t>
  </si>
  <si>
    <t>11:06:34</t>
  </si>
  <si>
    <t>20230623 11:06:39</t>
  </si>
  <si>
    <t>11:06:39</t>
  </si>
  <si>
    <t>20230623 11:06:44</t>
  </si>
  <si>
    <t>11:06:44</t>
  </si>
  <si>
    <t>20230623 11:06:49</t>
  </si>
  <si>
    <t>11:06:49</t>
  </si>
  <si>
    <t>20230623 11:06:54</t>
  </si>
  <si>
    <t>11:06:54</t>
  </si>
  <si>
    <t>20230623 11:06:59</t>
  </si>
  <si>
    <t>11:06:59</t>
  </si>
  <si>
    <t>20230623 11:07:04</t>
  </si>
  <si>
    <t>11:07:04</t>
  </si>
  <si>
    <t>20230623 11:07:09</t>
  </si>
  <si>
    <t>11:07:09</t>
  </si>
  <si>
    <t>20230623 11:07:14</t>
  </si>
  <si>
    <t>11:07:14</t>
  </si>
  <si>
    <t>20230623 11:07:19</t>
  </si>
  <si>
    <t>11:07:19</t>
  </si>
  <si>
    <t>20230623 11:07:24</t>
  </si>
  <si>
    <t>11:07:24</t>
  </si>
  <si>
    <t>20230623 11:07:29</t>
  </si>
  <si>
    <t>11:07:29</t>
  </si>
  <si>
    <t>20230623 11:07:34</t>
  </si>
  <si>
    <t>11:07:34</t>
  </si>
  <si>
    <t>20230623 11:07:39</t>
  </si>
  <si>
    <t>11:07:39</t>
  </si>
  <si>
    <t>20230623 11:07:44</t>
  </si>
  <si>
    <t>11:07:44</t>
  </si>
  <si>
    <t>20230623 11:07:49</t>
  </si>
  <si>
    <t>11:07:49</t>
  </si>
  <si>
    <t>20230623 11:07:54</t>
  </si>
  <si>
    <t>11:07:54</t>
  </si>
  <si>
    <t>20230623 11:07:59</t>
  </si>
  <si>
    <t>11:07:59</t>
  </si>
  <si>
    <t>20230623 11:08:04</t>
  </si>
  <si>
    <t>11:08:04</t>
  </si>
  <si>
    <t>20230623 11:08:09</t>
  </si>
  <si>
    <t>11:08:09</t>
  </si>
  <si>
    <t>20230623 11:08:14</t>
  </si>
  <si>
    <t>11:08:14</t>
  </si>
  <si>
    <t>20230623 11:08:19</t>
  </si>
  <si>
    <t>11:08:19</t>
  </si>
  <si>
    <t>20230623 11:08:24</t>
  </si>
  <si>
    <t>11:08:24</t>
  </si>
  <si>
    <t>20230623 11:08:29</t>
  </si>
  <si>
    <t>11:08:29</t>
  </si>
  <si>
    <t>20230623 11:08:34</t>
  </si>
  <si>
    <t>11:08:34</t>
  </si>
  <si>
    <t>20230623 11:08:39</t>
  </si>
  <si>
    <t>11:08:39</t>
  </si>
  <si>
    <t>20230623 11:08:44</t>
  </si>
  <si>
    <t>11:08:44</t>
  </si>
  <si>
    <t>20230623 11:17:43</t>
  </si>
  <si>
    <t>11:17:43</t>
  </si>
  <si>
    <t>20230623 12:33:53</t>
  </si>
  <si>
    <t>12:33:53</t>
  </si>
  <si>
    <t>arch_01_qumi_01</t>
  </si>
  <si>
    <t>12:08:11</t>
  </si>
  <si>
    <t>20230623 12:33:58</t>
  </si>
  <si>
    <t>12:33:58</t>
  </si>
  <si>
    <t>20230623 12:34:03</t>
  </si>
  <si>
    <t>12:34:03</t>
  </si>
  <si>
    <t>20230623 12:34:08</t>
  </si>
  <si>
    <t>12:34:08</t>
  </si>
  <si>
    <t>20230623 12:34:13</t>
  </si>
  <si>
    <t>12:34:13</t>
  </si>
  <si>
    <t>20230623 12:34:18</t>
  </si>
  <si>
    <t>12:34:18</t>
  </si>
  <si>
    <t>20230623 12:34:23</t>
  </si>
  <si>
    <t>12:34:23</t>
  </si>
  <si>
    <t>20230623 12:34:28</t>
  </si>
  <si>
    <t>12:34:28</t>
  </si>
  <si>
    <t>20230623 12:34:33</t>
  </si>
  <si>
    <t>12:34:33</t>
  </si>
  <si>
    <t>20230623 12:34:38</t>
  </si>
  <si>
    <t>12:34:38</t>
  </si>
  <si>
    <t>20230623 12:34:43</t>
  </si>
  <si>
    <t>12:34:43</t>
  </si>
  <si>
    <t>20230623 12:34:48</t>
  </si>
  <si>
    <t>12:34:48</t>
  </si>
  <si>
    <t>20230623 12:34:53</t>
  </si>
  <si>
    <t>12:34:53</t>
  </si>
  <si>
    <t>20230623 12:34:58</t>
  </si>
  <si>
    <t>12:34:58</t>
  </si>
  <si>
    <t>20230623 12:35:03</t>
  </si>
  <si>
    <t>12:35:03</t>
  </si>
  <si>
    <t>20230623 12:35:08</t>
  </si>
  <si>
    <t>12:35:08</t>
  </si>
  <si>
    <t>20230623 12:35:13</t>
  </si>
  <si>
    <t>12:35:13</t>
  </si>
  <si>
    <t>20230623 12:35:18</t>
  </si>
  <si>
    <t>12:35:18</t>
  </si>
  <si>
    <t>20230623 12:35:23</t>
  </si>
  <si>
    <t>12:35:23</t>
  </si>
  <si>
    <t>20230623 12:35:28</t>
  </si>
  <si>
    <t>12:35:28</t>
  </si>
  <si>
    <t>20230623 12:35:33</t>
  </si>
  <si>
    <t>12:35:33</t>
  </si>
  <si>
    <t>20230623 12:35:38</t>
  </si>
  <si>
    <t>12:35:38</t>
  </si>
  <si>
    <t>20230623 12:35:43</t>
  </si>
  <si>
    <t>12:35:43</t>
  </si>
  <si>
    <t>20230623 12:35:48</t>
  </si>
  <si>
    <t>12:35:48</t>
  </si>
  <si>
    <t>20230623 12:37:25</t>
  </si>
  <si>
    <t>12:37:25</t>
  </si>
  <si>
    <t>20230623 12:37:30</t>
  </si>
  <si>
    <t>12:37:30</t>
  </si>
  <si>
    <t>20230623 12:37:35</t>
  </si>
  <si>
    <t>12:37:35</t>
  </si>
  <si>
    <t>20230623 12:37:40</t>
  </si>
  <si>
    <t>12:37:40</t>
  </si>
  <si>
    <t>20230623 12:37:45</t>
  </si>
  <si>
    <t>12:37:45</t>
  </si>
  <si>
    <t>20230623 12:37:50</t>
  </si>
  <si>
    <t>12:37:50</t>
  </si>
  <si>
    <t>20230623 12:37:55</t>
  </si>
  <si>
    <t>12:37:55</t>
  </si>
  <si>
    <t>20230623 12:38:00</t>
  </si>
  <si>
    <t>12:38:00</t>
  </si>
  <si>
    <t>20230623 12:38:05</t>
  </si>
  <si>
    <t>12:38:05</t>
  </si>
  <si>
    <t>20230623 12:38:10</t>
  </si>
  <si>
    <t>12:38:10</t>
  </si>
  <si>
    <t>20230623 12:38:15</t>
  </si>
  <si>
    <t>12:38:15</t>
  </si>
  <si>
    <t>20230623 12:38:20</t>
  </si>
  <si>
    <t>12:38:20</t>
  </si>
  <si>
    <t>20230623 12:38:25</t>
  </si>
  <si>
    <t>12:38:25</t>
  </si>
  <si>
    <t>20230623 12:38:30</t>
  </si>
  <si>
    <t>12:38:30</t>
  </si>
  <si>
    <t>20230623 12:38:35</t>
  </si>
  <si>
    <t>12:38:35</t>
  </si>
  <si>
    <t>20230623 12:38:40</t>
  </si>
  <si>
    <t>12:38:40</t>
  </si>
  <si>
    <t>20230623 12:38:45</t>
  </si>
  <si>
    <t>12:38:45</t>
  </si>
  <si>
    <t>20230623 12:38:50</t>
  </si>
  <si>
    <t>12:38:50</t>
  </si>
  <si>
    <t>20230623 12:38:55</t>
  </si>
  <si>
    <t>12:38:55</t>
  </si>
  <si>
    <t>20230623 12:39:00</t>
  </si>
  <si>
    <t>12:39:00</t>
  </si>
  <si>
    <t>20230623 12:39:05</t>
  </si>
  <si>
    <t>12:39:05</t>
  </si>
  <si>
    <t>20230623 12:39:10</t>
  </si>
  <si>
    <t>12:39:10</t>
  </si>
  <si>
    <t>20230623 12:39:15</t>
  </si>
  <si>
    <t>12:39:15</t>
  </si>
  <si>
    <t>20230623 12:39:20</t>
  </si>
  <si>
    <t>12:39:20</t>
  </si>
  <si>
    <t>20230623 12:39:25</t>
  </si>
  <si>
    <t>12:39:25</t>
  </si>
  <si>
    <t>20230623 12:39:30</t>
  </si>
  <si>
    <t>12:39:30</t>
  </si>
  <si>
    <t>20230623 12:39:35</t>
  </si>
  <si>
    <t>12:39:35</t>
  </si>
  <si>
    <t>20230623 12:39:40</t>
  </si>
  <si>
    <t>12:39:40</t>
  </si>
  <si>
    <t>20230623 12:39:45</t>
  </si>
  <si>
    <t>12:39:45</t>
  </si>
  <si>
    <t>20230623 12:39:50</t>
  </si>
  <si>
    <t>12:39:50</t>
  </si>
  <si>
    <t>20230623 12:39:55</t>
  </si>
  <si>
    <t>12:39:55</t>
  </si>
  <si>
    <t>20230623 12:40:00</t>
  </si>
  <si>
    <t>12:40:00</t>
  </si>
  <si>
    <t>20230623 12:40:05</t>
  </si>
  <si>
    <t>12:40:05</t>
  </si>
  <si>
    <t>20230623 12:40:10</t>
  </si>
  <si>
    <t>12:40:10</t>
  </si>
  <si>
    <t>20230623 12:40:15</t>
  </si>
  <si>
    <t>12:40:15</t>
  </si>
  <si>
    <t>20230623 12:40:20</t>
  </si>
  <si>
    <t>12:40:20</t>
  </si>
  <si>
    <t>20230623 12:40:25</t>
  </si>
  <si>
    <t>12:40:25</t>
  </si>
  <si>
    <t>20230623 12:40:30</t>
  </si>
  <si>
    <t>12:40:30</t>
  </si>
  <si>
    <t>20230623 12:40:35</t>
  </si>
  <si>
    <t>12:40:35</t>
  </si>
  <si>
    <t>20230623 12:40:40</t>
  </si>
  <si>
    <t>12:40:40</t>
  </si>
  <si>
    <t>20230623 12:40:45</t>
  </si>
  <si>
    <t>12:40:45</t>
  </si>
  <si>
    <t>20230623 12:40:50</t>
  </si>
  <si>
    <t>12:40:50</t>
  </si>
  <si>
    <t>20230623 12:40:55</t>
  </si>
  <si>
    <t>12:40:55</t>
  </si>
  <si>
    <t>20230623 12:41:00</t>
  </si>
  <si>
    <t>12:41:00</t>
  </si>
  <si>
    <t>20230623 12:41:05</t>
  </si>
  <si>
    <t>12:41:05</t>
  </si>
  <si>
    <t>20230623 12:41:10</t>
  </si>
  <si>
    <t>12:41:10</t>
  </si>
  <si>
    <t>20230623 12:41:15</t>
  </si>
  <si>
    <t>12:41:15</t>
  </si>
  <si>
    <t>20230623 12:41:20</t>
  </si>
  <si>
    <t>12:41:20</t>
  </si>
  <si>
    <t>20230623 12:41:25</t>
  </si>
  <si>
    <t>12:41:25</t>
  </si>
  <si>
    <t>20230623 12:41:30</t>
  </si>
  <si>
    <t>12:41:30</t>
  </si>
  <si>
    <t>20230623 12:41:35</t>
  </si>
  <si>
    <t>12:41:35</t>
  </si>
  <si>
    <t>20230623 12:41:40</t>
  </si>
  <si>
    <t>12:41:40</t>
  </si>
  <si>
    <t>20230623 12:41:45</t>
  </si>
  <si>
    <t>12:41:45</t>
  </si>
  <si>
    <t>20230623 12:41:50</t>
  </si>
  <si>
    <t>12:41:50</t>
  </si>
  <si>
    <t>20230623 12:41:55</t>
  </si>
  <si>
    <t>12:41:55</t>
  </si>
  <si>
    <t>20230623 12:42:00</t>
  </si>
  <si>
    <t>12:42:00</t>
  </si>
  <si>
    <t>20230623 12:42:05</t>
  </si>
  <si>
    <t>12:42:05</t>
  </si>
  <si>
    <t>20230623 12:42:10</t>
  </si>
  <si>
    <t>12:42:10</t>
  </si>
  <si>
    <t>20230623 12:42:15</t>
  </si>
  <si>
    <t>12:42:15</t>
  </si>
  <si>
    <t>20230623 12:42:20</t>
  </si>
  <si>
    <t>12:42:20</t>
  </si>
  <si>
    <t>20230623 12:42:25</t>
  </si>
  <si>
    <t>12:42:25</t>
  </si>
  <si>
    <t>20230623 12:42:30</t>
  </si>
  <si>
    <t>12:42:30</t>
  </si>
  <si>
    <t>20230623 12:42:35</t>
  </si>
  <si>
    <t>12:42:35</t>
  </si>
  <si>
    <t>20230623 12:42:40</t>
  </si>
  <si>
    <t>12:42:40</t>
  </si>
  <si>
    <t>20230623 12:42:45</t>
  </si>
  <si>
    <t>12:42:45</t>
  </si>
  <si>
    <t>20230623 12:42:50</t>
  </si>
  <si>
    <t>12:42:50</t>
  </si>
  <si>
    <t>20230623 12:42:55</t>
  </si>
  <si>
    <t>12:42:55</t>
  </si>
  <si>
    <t>20230623 12:43:00</t>
  </si>
  <si>
    <t>12:43:00</t>
  </si>
  <si>
    <t>20230623 12:43:05</t>
  </si>
  <si>
    <t>12:43:05</t>
  </si>
  <si>
    <t>20230623 12:43:10</t>
  </si>
  <si>
    <t>12:43:10</t>
  </si>
  <si>
    <t>20230623 12:43:15</t>
  </si>
  <si>
    <t>12:43:15</t>
  </si>
  <si>
    <t>20230623 12:43:20</t>
  </si>
  <si>
    <t>12:43:20</t>
  </si>
  <si>
    <t>20230623 13:27:59</t>
  </si>
  <si>
    <t>13:27:59</t>
  </si>
  <si>
    <t>12:55:56</t>
  </si>
  <si>
    <t>20230623 13:28:04</t>
  </si>
  <si>
    <t>13:28:04</t>
  </si>
  <si>
    <t>20230623 13:28:09</t>
  </si>
  <si>
    <t>13:28:09</t>
  </si>
  <si>
    <t>20230623 13:28:14</t>
  </si>
  <si>
    <t>13:28:14</t>
  </si>
  <si>
    <t>20230623 13:28:19</t>
  </si>
  <si>
    <t>13:28:19</t>
  </si>
  <si>
    <t>20230623 13:28:24</t>
  </si>
  <si>
    <t>13:28:24</t>
  </si>
  <si>
    <t>20230623 13:28:29</t>
  </si>
  <si>
    <t>13:28:29</t>
  </si>
  <si>
    <t>20230623 13:28:34</t>
  </si>
  <si>
    <t>13:28:34</t>
  </si>
  <si>
    <t>20230623 13:28:39</t>
  </si>
  <si>
    <t>13:28:39</t>
  </si>
  <si>
    <t>20230623 13:28:44</t>
  </si>
  <si>
    <t>13:28:44</t>
  </si>
  <si>
    <t>20230623 13:28:49</t>
  </si>
  <si>
    <t>13:28:49</t>
  </si>
  <si>
    <t>20230623 13:28:54</t>
  </si>
  <si>
    <t>13:28:54</t>
  </si>
  <si>
    <t>20230623 13:28:59</t>
  </si>
  <si>
    <t>13:28:59</t>
  </si>
  <si>
    <t>20230623 13:29:04</t>
  </si>
  <si>
    <t>13:29:04</t>
  </si>
  <si>
    <t>20230623 13:29:09</t>
  </si>
  <si>
    <t>13:29:09</t>
  </si>
  <si>
    <t>20230623 13:29:14</t>
  </si>
  <si>
    <t>13:29:14</t>
  </si>
  <si>
    <t>20230623 13:29:19</t>
  </si>
  <si>
    <t>13:29:19</t>
  </si>
  <si>
    <t>20230623 13:29:24</t>
  </si>
  <si>
    <t>13:29:24</t>
  </si>
  <si>
    <t>20230623 13:29:29</t>
  </si>
  <si>
    <t>13:29:29</t>
  </si>
  <si>
    <t>20230623 13:29:34</t>
  </si>
  <si>
    <t>13:29:34</t>
  </si>
  <si>
    <t>20230623 13:29:39</t>
  </si>
  <si>
    <t>13:29:39</t>
  </si>
  <si>
    <t>20230623 13:29:44</t>
  </si>
  <si>
    <t>13:29:44</t>
  </si>
  <si>
    <t>20230623 13:29:49</t>
  </si>
  <si>
    <t>13:29:49</t>
  </si>
  <si>
    <t>20230623 13:29:54</t>
  </si>
  <si>
    <t>13:29:54</t>
  </si>
  <si>
    <t>20230623 13:31:31</t>
  </si>
  <si>
    <t>13:31:31</t>
  </si>
  <si>
    <t>20230623 13:31:36</t>
  </si>
  <si>
    <t>13:31:36</t>
  </si>
  <si>
    <t>20230623 13:31:41</t>
  </si>
  <si>
    <t>13:31:41</t>
  </si>
  <si>
    <t>20230623 13:31:46</t>
  </si>
  <si>
    <t>13:31:46</t>
  </si>
  <si>
    <t>20230623 13:31:51</t>
  </si>
  <si>
    <t>13:31:51</t>
  </si>
  <si>
    <t>20230623 13:31:56</t>
  </si>
  <si>
    <t>13:31:56</t>
  </si>
  <si>
    <t>20230623 13:32:01</t>
  </si>
  <si>
    <t>13:32:01</t>
  </si>
  <si>
    <t>20230623 13:32:06</t>
  </si>
  <si>
    <t>13:32:06</t>
  </si>
  <si>
    <t>20230623 13:32:11</t>
  </si>
  <si>
    <t>13:32:11</t>
  </si>
  <si>
    <t>20230623 13:32:16</t>
  </si>
  <si>
    <t>13:32:16</t>
  </si>
  <si>
    <t>20230623 13:32:21</t>
  </si>
  <si>
    <t>13:32:21</t>
  </si>
  <si>
    <t>20230623 13:32:26</t>
  </si>
  <si>
    <t>13:32:26</t>
  </si>
  <si>
    <t>20230623 13:32:31</t>
  </si>
  <si>
    <t>13:32:31</t>
  </si>
  <si>
    <t>20230623 13:32:36</t>
  </si>
  <si>
    <t>13:32:36</t>
  </si>
  <si>
    <t>20230623 13:32:41</t>
  </si>
  <si>
    <t>13:32:41</t>
  </si>
  <si>
    <t>20230623 13:32:46</t>
  </si>
  <si>
    <t>13:32:46</t>
  </si>
  <si>
    <t>20230623 13:32:51</t>
  </si>
  <si>
    <t>13:32:51</t>
  </si>
  <si>
    <t>20230623 13:32:56</t>
  </si>
  <si>
    <t>13:32:56</t>
  </si>
  <si>
    <t>20230623 13:33:01</t>
  </si>
  <si>
    <t>13:33:01</t>
  </si>
  <si>
    <t>20230623 13:33:06</t>
  </si>
  <si>
    <t>13:33:06</t>
  </si>
  <si>
    <t>20230623 13:33:11</t>
  </si>
  <si>
    <t>13:33:11</t>
  </si>
  <si>
    <t>20230623 13:33:16</t>
  </si>
  <si>
    <t>13:33:16</t>
  </si>
  <si>
    <t>20230623 13:33:21</t>
  </si>
  <si>
    <t>13:33:21</t>
  </si>
  <si>
    <t>20230623 13:33:26</t>
  </si>
  <si>
    <t>13:33:26</t>
  </si>
  <si>
    <t>20230623 13:33:31</t>
  </si>
  <si>
    <t>13:33:31</t>
  </si>
  <si>
    <t>20230623 13:33:36</t>
  </si>
  <si>
    <t>13:33:36</t>
  </si>
  <si>
    <t>20230623 13:33:41</t>
  </si>
  <si>
    <t>13:33:41</t>
  </si>
  <si>
    <t>20230623 13:33:46</t>
  </si>
  <si>
    <t>13:33:46</t>
  </si>
  <si>
    <t>20230623 13:33:51</t>
  </si>
  <si>
    <t>13:33:51</t>
  </si>
  <si>
    <t>20230623 13:33:56</t>
  </si>
  <si>
    <t>13:33:56</t>
  </si>
  <si>
    <t>20230623 13:34:01</t>
  </si>
  <si>
    <t>13:34:01</t>
  </si>
  <si>
    <t>20230623 13:34:06</t>
  </si>
  <si>
    <t>13:34:06</t>
  </si>
  <si>
    <t>20230623 13:34:11</t>
  </si>
  <si>
    <t>13:34:11</t>
  </si>
  <si>
    <t>20230623 13:34:16</t>
  </si>
  <si>
    <t>13:34:16</t>
  </si>
  <si>
    <t>20230623 13:34:21</t>
  </si>
  <si>
    <t>13:34:21</t>
  </si>
  <si>
    <t>20230623 13:34:26</t>
  </si>
  <si>
    <t>13:34:26</t>
  </si>
  <si>
    <t>20230623 13:34:31</t>
  </si>
  <si>
    <t>13:34:31</t>
  </si>
  <si>
    <t>20230623 13:34:36</t>
  </si>
  <si>
    <t>13:34:36</t>
  </si>
  <si>
    <t>20230623 13:34:41</t>
  </si>
  <si>
    <t>13:34:41</t>
  </si>
  <si>
    <t>20230623 13:34:46</t>
  </si>
  <si>
    <t>13:34:46</t>
  </si>
  <si>
    <t>20230623 13:34:51</t>
  </si>
  <si>
    <t>13:34:51</t>
  </si>
  <si>
    <t>20230623 13:34:56</t>
  </si>
  <si>
    <t>13:34:56</t>
  </si>
  <si>
    <t>20230623 13:35:01</t>
  </si>
  <si>
    <t>13:35:01</t>
  </si>
  <si>
    <t>20230623 13:35:06</t>
  </si>
  <si>
    <t>13:35:06</t>
  </si>
  <si>
    <t>20230623 13:35:11</t>
  </si>
  <si>
    <t>13:35:11</t>
  </si>
  <si>
    <t>20230623 13:35:16</t>
  </si>
  <si>
    <t>13:35:16</t>
  </si>
  <si>
    <t>20230623 13:35:21</t>
  </si>
  <si>
    <t>13:35:21</t>
  </si>
  <si>
    <t>20230623 13:35:26</t>
  </si>
  <si>
    <t>13:35:26</t>
  </si>
  <si>
    <t>20230623 13:35:31</t>
  </si>
  <si>
    <t>13:35:31</t>
  </si>
  <si>
    <t>20230623 13:35:36</t>
  </si>
  <si>
    <t>13:35:36</t>
  </si>
  <si>
    <t>20230623 13:35:41</t>
  </si>
  <si>
    <t>13:35:41</t>
  </si>
  <si>
    <t>20230623 13:35:46</t>
  </si>
  <si>
    <t>13:35:46</t>
  </si>
  <si>
    <t>20230623 13:35:51</t>
  </si>
  <si>
    <t>13:35:51</t>
  </si>
  <si>
    <t>20230623 13:35:56</t>
  </si>
  <si>
    <t>13:35:56</t>
  </si>
  <si>
    <t>20230623 13:36:01</t>
  </si>
  <si>
    <t>13:36:01</t>
  </si>
  <si>
    <t>20230623 13:36:06</t>
  </si>
  <si>
    <t>13:36:06</t>
  </si>
  <si>
    <t>20230623 13:36:11</t>
  </si>
  <si>
    <t>13:36:11</t>
  </si>
  <si>
    <t>20230623 13:36:16</t>
  </si>
  <si>
    <t>13:36:16</t>
  </si>
  <si>
    <t>20230623 13:36:21</t>
  </si>
  <si>
    <t>13:36:21</t>
  </si>
  <si>
    <t>20230623 13:36:26</t>
  </si>
  <si>
    <t>13:36:26</t>
  </si>
  <si>
    <t>20230623 13:36:31</t>
  </si>
  <si>
    <t>13:36:31</t>
  </si>
  <si>
    <t>20230623 13:36:36</t>
  </si>
  <si>
    <t>13:36:36</t>
  </si>
  <si>
    <t>20230623 13:36:41</t>
  </si>
  <si>
    <t>13:36:41</t>
  </si>
  <si>
    <t>20230623 13:36:46</t>
  </si>
  <si>
    <t>13:36:46</t>
  </si>
  <si>
    <t>20230623 13:36:51</t>
  </si>
  <si>
    <t>13:36:51</t>
  </si>
  <si>
    <t>20230623 13:36:56</t>
  </si>
  <si>
    <t>13:36:56</t>
  </si>
  <si>
    <t>20230623 13:37:01</t>
  </si>
  <si>
    <t>13:37:01</t>
  </si>
  <si>
    <t>20230623 13:37:06</t>
  </si>
  <si>
    <t>13:37:06</t>
  </si>
  <si>
    <t>20230623 13:37:11</t>
  </si>
  <si>
    <t>13:37:11</t>
  </si>
  <si>
    <t>20230623 13:37:16</t>
  </si>
  <si>
    <t>13:37:16</t>
  </si>
  <si>
    <t>20230623 13:37:21</t>
  </si>
  <si>
    <t>13:37:21</t>
  </si>
  <si>
    <t>20230623 13:37:26</t>
  </si>
  <si>
    <t>13:37:26</t>
  </si>
  <si>
    <t>20230623 14:02:09</t>
  </si>
  <si>
    <t>14:02:09</t>
  </si>
  <si>
    <t>arch_01_pano_01</t>
  </si>
  <si>
    <t>13:44:28</t>
  </si>
  <si>
    <t>20230623 14:02:14</t>
  </si>
  <si>
    <t>14:02:14</t>
  </si>
  <si>
    <t>20230623 14:02:19</t>
  </si>
  <si>
    <t>14:02:19</t>
  </si>
  <si>
    <t>20230623 14:02:24</t>
  </si>
  <si>
    <t>14:02:24</t>
  </si>
  <si>
    <t>20230623 14:02:29</t>
  </si>
  <si>
    <t>14:02:29</t>
  </si>
  <si>
    <t>20230623 14:02:34</t>
  </si>
  <si>
    <t>14:02:34</t>
  </si>
  <si>
    <t>20230623 14:02:39</t>
  </si>
  <si>
    <t>14:02:39</t>
  </si>
  <si>
    <t>20230623 14:02:44</t>
  </si>
  <si>
    <t>14:02:44</t>
  </si>
  <si>
    <t>20230623 14:02:49</t>
  </si>
  <si>
    <t>14:02:49</t>
  </si>
  <si>
    <t>20230623 14:02:54</t>
  </si>
  <si>
    <t>14:02:54</t>
  </si>
  <si>
    <t>20230623 14:02:59</t>
  </si>
  <si>
    <t>14:02:59</t>
  </si>
  <si>
    <t>20230623 14:03:04</t>
  </si>
  <si>
    <t>14:03:04</t>
  </si>
  <si>
    <t>20230623 14:03:09</t>
  </si>
  <si>
    <t>14:03:09</t>
  </si>
  <si>
    <t>20230623 14:03:14</t>
  </si>
  <si>
    <t>14:03:14</t>
  </si>
  <si>
    <t>20230623 14:03:19</t>
  </si>
  <si>
    <t>14:03:19</t>
  </si>
  <si>
    <t>20230623 14:03:24</t>
  </si>
  <si>
    <t>14:03:24</t>
  </si>
  <si>
    <t>20230623 14:03:29</t>
  </si>
  <si>
    <t>14:03:29</t>
  </si>
  <si>
    <t>20230623 14:03:34</t>
  </si>
  <si>
    <t>14:03:34</t>
  </si>
  <si>
    <t>20230623 14:03:39</t>
  </si>
  <si>
    <t>14:03:39</t>
  </si>
  <si>
    <t>20230623 14:03:44</t>
  </si>
  <si>
    <t>14:03:44</t>
  </si>
  <si>
    <t>20230623 14:03:49</t>
  </si>
  <si>
    <t>14:03:49</t>
  </si>
  <si>
    <t>20230623 14:03:54</t>
  </si>
  <si>
    <t>14:03:54</t>
  </si>
  <si>
    <t>20230623 14:03:59</t>
  </si>
  <si>
    <t>14:03:59</t>
  </si>
  <si>
    <t>20230623 14:04:04</t>
  </si>
  <si>
    <t>14:04:04</t>
  </si>
  <si>
    <t>20230623 14:05:41</t>
  </si>
  <si>
    <t>14:05:41</t>
  </si>
  <si>
    <t>20230623 14:05:46</t>
  </si>
  <si>
    <t>14:05:46</t>
  </si>
  <si>
    <t>20230623 14:05:51</t>
  </si>
  <si>
    <t>14:05:51</t>
  </si>
  <si>
    <t>20230623 14:05:56</t>
  </si>
  <si>
    <t>14:05:56</t>
  </si>
  <si>
    <t>20230623 14:06:01</t>
  </si>
  <si>
    <t>14:06:01</t>
  </si>
  <si>
    <t>20230623 14:06:06</t>
  </si>
  <si>
    <t>14:06:06</t>
  </si>
  <si>
    <t>20230623 14:06:11</t>
  </si>
  <si>
    <t>14:06:11</t>
  </si>
  <si>
    <t>20230623 14:06:16</t>
  </si>
  <si>
    <t>14:06:16</t>
  </si>
  <si>
    <t>20230623 14:06:21</t>
  </si>
  <si>
    <t>14:06:21</t>
  </si>
  <si>
    <t>20230623 14:06:26</t>
  </si>
  <si>
    <t>14:06:26</t>
  </si>
  <si>
    <t>20230623 14:06:31</t>
  </si>
  <si>
    <t>14:06:31</t>
  </si>
  <si>
    <t>20230623 14:06:36</t>
  </si>
  <si>
    <t>14:06:36</t>
  </si>
  <si>
    <t>20230623 14:06:41</t>
  </si>
  <si>
    <t>14:06:41</t>
  </si>
  <si>
    <t>20230623 14:06:46</t>
  </si>
  <si>
    <t>14:06:46</t>
  </si>
  <si>
    <t>20230623 14:06:51</t>
  </si>
  <si>
    <t>14:06:51</t>
  </si>
  <si>
    <t>20230623 14:06:56</t>
  </si>
  <si>
    <t>14:06:56</t>
  </si>
  <si>
    <t>20230623 14:07:01</t>
  </si>
  <si>
    <t>14:07:01</t>
  </si>
  <si>
    <t>20230623 14:07:06</t>
  </si>
  <si>
    <t>14:07:06</t>
  </si>
  <si>
    <t>20230623 14:07:11</t>
  </si>
  <si>
    <t>14:07:11</t>
  </si>
  <si>
    <t>20230623 14:07:16</t>
  </si>
  <si>
    <t>14:07:16</t>
  </si>
  <si>
    <t>20230623 14:07:21</t>
  </si>
  <si>
    <t>14:07:21</t>
  </si>
  <si>
    <t>20230623 14:07:26</t>
  </si>
  <si>
    <t>14:07:26</t>
  </si>
  <si>
    <t>20230623 14:07:31</t>
  </si>
  <si>
    <t>14:07:31</t>
  </si>
  <si>
    <t>20230623 14:07:36</t>
  </si>
  <si>
    <t>14:07:36</t>
  </si>
  <si>
    <t>20230623 14:07:41</t>
  </si>
  <si>
    <t>14:07:41</t>
  </si>
  <si>
    <t>20230623 14:07:45</t>
  </si>
  <si>
    <t>14:07:45</t>
  </si>
  <si>
    <t>20230623 14:07:51</t>
  </si>
  <si>
    <t>14:07:51</t>
  </si>
  <si>
    <t>20230623 14:07:55</t>
  </si>
  <si>
    <t>14:07:55</t>
  </si>
  <si>
    <t>20230623 14:08:01</t>
  </si>
  <si>
    <t>14:08:01</t>
  </si>
  <si>
    <t>20230623 14:08:05</t>
  </si>
  <si>
    <t>14:08:05</t>
  </si>
  <si>
    <t>20230623 14:08:11</t>
  </si>
  <si>
    <t>14:08:11</t>
  </si>
  <si>
    <t>20230623 14:08:15</t>
  </si>
  <si>
    <t>14:08:15</t>
  </si>
  <si>
    <t>20230623 14:08:21</t>
  </si>
  <si>
    <t>14:08:21</t>
  </si>
  <si>
    <t>20230623 14:08:26</t>
  </si>
  <si>
    <t>14:08:26</t>
  </si>
  <si>
    <t>20230623 14:08:31</t>
  </si>
  <si>
    <t>14:08:31</t>
  </si>
  <si>
    <t>20230623 14:08:36</t>
  </si>
  <si>
    <t>14:08:36</t>
  </si>
  <si>
    <t>20230623 14:08:41</t>
  </si>
  <si>
    <t>14:08:41</t>
  </si>
  <si>
    <t>20230623 14:08:46</t>
  </si>
  <si>
    <t>14:08:46</t>
  </si>
  <si>
    <t>20230623 14:08:51</t>
  </si>
  <si>
    <t>14:08:51</t>
  </si>
  <si>
    <t>20230623 14:08:56</t>
  </si>
  <si>
    <t>14:08:56</t>
  </si>
  <si>
    <t>20230623 14:09:01</t>
  </si>
  <si>
    <t>14:09:01</t>
  </si>
  <si>
    <t>20230623 14:09:06</t>
  </si>
  <si>
    <t>14:09:06</t>
  </si>
  <si>
    <t>20230623 14:09:11</t>
  </si>
  <si>
    <t>14:09:11</t>
  </si>
  <si>
    <t>20230623 14:09:16</t>
  </si>
  <si>
    <t>14:09:16</t>
  </si>
  <si>
    <t>20230623 14:09:21</t>
  </si>
  <si>
    <t>14:09:21</t>
  </si>
  <si>
    <t>20230623 14:09:25</t>
  </si>
  <si>
    <t>14:09:25</t>
  </si>
  <si>
    <t>20230623 14:09:30</t>
  </si>
  <si>
    <t>14:09:30</t>
  </si>
  <si>
    <t>20230623 14:09:35</t>
  </si>
  <si>
    <t>14:09:35</t>
  </si>
  <si>
    <t>20230623 14:09:40</t>
  </si>
  <si>
    <t>14:09:40</t>
  </si>
  <si>
    <t>20230623 14:09:45</t>
  </si>
  <si>
    <t>14:09:45</t>
  </si>
  <si>
    <t>20230623 14:09:50</t>
  </si>
  <si>
    <t>14:09:50</t>
  </si>
  <si>
    <t>20230623 14:09:55</t>
  </si>
  <si>
    <t>14:09:55</t>
  </si>
  <si>
    <t>20230623 14:10:00</t>
  </si>
  <si>
    <t>14:10:00</t>
  </si>
  <si>
    <t>20230623 14:10:05</t>
  </si>
  <si>
    <t>14:10:05</t>
  </si>
  <si>
    <t>20230623 14:10:10</t>
  </si>
  <si>
    <t>14:10:10</t>
  </si>
  <si>
    <t>20230623 14:10:15</t>
  </si>
  <si>
    <t>14:10:15</t>
  </si>
  <si>
    <t>20230623 14:10:20</t>
  </si>
  <si>
    <t>14:10:20</t>
  </si>
  <si>
    <t>20230623 14:10:25</t>
  </si>
  <si>
    <t>14:10:25</t>
  </si>
  <si>
    <t>20230623 14:10:30</t>
  </si>
  <si>
    <t>14:10:30</t>
  </si>
  <si>
    <t>20230623 14:10:35</t>
  </si>
  <si>
    <t>14:10:35</t>
  </si>
  <si>
    <t>20230623 14:10:40</t>
  </si>
  <si>
    <t>14:10:40</t>
  </si>
  <si>
    <t>20230623 14:10:45</t>
  </si>
  <si>
    <t>14:10:45</t>
  </si>
  <si>
    <t>20230623 14:10:50</t>
  </si>
  <si>
    <t>14:10:50</t>
  </si>
  <si>
    <t>20230623 14:10:55</t>
  </si>
  <si>
    <t>14:10:55</t>
  </si>
  <si>
    <t>20230623 14:11:00</t>
  </si>
  <si>
    <t>14:11:00</t>
  </si>
  <si>
    <t>20230623 14:11:05</t>
  </si>
  <si>
    <t>14:11:05</t>
  </si>
  <si>
    <t>20230623 14:11:10</t>
  </si>
  <si>
    <t>14:11:10</t>
  </si>
  <si>
    <t>20230623 14:11:15</t>
  </si>
  <si>
    <t>14:11:15</t>
  </si>
  <si>
    <t>20230623 14:11:20</t>
  </si>
  <si>
    <t>14:11:20</t>
  </si>
  <si>
    <t>20230623 14:11:25</t>
  </si>
  <si>
    <t>14:11:25</t>
  </si>
  <si>
    <t>20230623 14:11:30</t>
  </si>
  <si>
    <t>14:11:30</t>
  </si>
  <si>
    <t>20230623 14:11:35</t>
  </si>
  <si>
    <t>14:11:35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</si>
</sst>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510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1687526128.5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1687526120.75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430.6988203819949</v>
      </c>
      <c r="AJ19">
        <v>431.0423393939394</v>
      </c>
      <c r="AK19">
        <v>0.0002401216030550721</v>
      </c>
      <c r="AL19">
        <v>67.0549295475038</v>
      </c>
      <c r="AM19">
        <f>(AO19 - AN19 + DX19*1E3/(8.314*(DZ19+273.15)) * AQ19/DW19 * AP19) * DW19/(100*DK19) * 1000/(1000 - AO19)</f>
        <v>0</v>
      </c>
      <c r="AN19">
        <v>24.89022349116062</v>
      </c>
      <c r="AO19">
        <v>24.95070060606059</v>
      </c>
      <c r="AP19">
        <v>6.377743675250647E-05</v>
      </c>
      <c r="AQ19">
        <v>106.8241828260339</v>
      </c>
      <c r="AR19">
        <v>308</v>
      </c>
      <c r="AS19">
        <v>66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6</v>
      </c>
      <c r="DL19">
        <v>0.5</v>
      </c>
      <c r="DM19" t="s">
        <v>430</v>
      </c>
      <c r="DN19">
        <v>2</v>
      </c>
      <c r="DO19" t="b">
        <v>1</v>
      </c>
      <c r="DP19">
        <v>1687526120.75</v>
      </c>
      <c r="DQ19">
        <v>420.2394333333334</v>
      </c>
      <c r="DR19">
        <v>419.97</v>
      </c>
      <c r="DS19">
        <v>24.94562</v>
      </c>
      <c r="DT19">
        <v>24.88895333333333</v>
      </c>
      <c r="DU19">
        <v>434.9104333333333</v>
      </c>
      <c r="DV19">
        <v>27.46367333333333</v>
      </c>
      <c r="DW19">
        <v>496.8918666666666</v>
      </c>
      <c r="DX19">
        <v>101.7708666666667</v>
      </c>
      <c r="DY19">
        <v>0.02484555</v>
      </c>
      <c r="DZ19">
        <v>31.99340666666667</v>
      </c>
      <c r="EA19">
        <v>32.15219333333333</v>
      </c>
      <c r="EB19">
        <v>999.9000000000002</v>
      </c>
      <c r="EC19">
        <v>0</v>
      </c>
      <c r="ED19">
        <v>0</v>
      </c>
      <c r="EE19">
        <v>9993.751333333332</v>
      </c>
      <c r="EF19">
        <v>0</v>
      </c>
      <c r="EG19">
        <v>116.8337533333333</v>
      </c>
      <c r="EH19">
        <v>0.2694448</v>
      </c>
      <c r="EI19">
        <v>430.9907333333334</v>
      </c>
      <c r="EJ19">
        <v>430.6894</v>
      </c>
      <c r="EK19">
        <v>0.05666473000000001</v>
      </c>
      <c r="EL19">
        <v>419.97</v>
      </c>
      <c r="EM19">
        <v>24.88895333333333</v>
      </c>
      <c r="EN19">
        <v>2.538735666666666</v>
      </c>
      <c r="EO19">
        <v>2.532969333333334</v>
      </c>
      <c r="EP19">
        <v>21.27698333333334</v>
      </c>
      <c r="EQ19">
        <v>21.23991666666667</v>
      </c>
      <c r="ER19">
        <v>0.005000780000000002</v>
      </c>
      <c r="ES19">
        <v>0</v>
      </c>
      <c r="ET19">
        <v>0</v>
      </c>
      <c r="EU19">
        <v>0</v>
      </c>
      <c r="EV19">
        <v>143.7066666666666</v>
      </c>
      <c r="EW19">
        <v>0.005000780000000002</v>
      </c>
      <c r="EX19">
        <v>90386.14</v>
      </c>
      <c r="EY19">
        <v>56.47666666666667</v>
      </c>
      <c r="EZ19">
        <v>36.5352</v>
      </c>
      <c r="FA19">
        <v>39.85609999999999</v>
      </c>
      <c r="FB19">
        <v>38.64346666666665</v>
      </c>
      <c r="FC19">
        <v>39.42259999999998</v>
      </c>
      <c r="FD19">
        <v>39.0873</v>
      </c>
      <c r="FE19">
        <v>0</v>
      </c>
      <c r="FF19">
        <v>0</v>
      </c>
      <c r="FG19">
        <v>0</v>
      </c>
      <c r="FH19">
        <v>1687526128.4</v>
      </c>
      <c r="FI19">
        <v>0</v>
      </c>
      <c r="FJ19">
        <v>202.96</v>
      </c>
      <c r="FK19">
        <v>2152.176917127532</v>
      </c>
      <c r="FL19">
        <v>-303688.6078770915</v>
      </c>
      <c r="FM19">
        <v>87807.552</v>
      </c>
      <c r="FN19">
        <v>15</v>
      </c>
      <c r="FO19">
        <v>0</v>
      </c>
      <c r="FP19" t="s">
        <v>431</v>
      </c>
      <c r="FQ19">
        <v>1686676093.1</v>
      </c>
      <c r="FR19">
        <v>1686676090.1</v>
      </c>
      <c r="FS19">
        <v>0</v>
      </c>
      <c r="FT19">
        <v>-0.131</v>
      </c>
      <c r="FU19">
        <v>-0.023</v>
      </c>
      <c r="FV19">
        <v>-4.282</v>
      </c>
      <c r="FW19">
        <v>-0.455</v>
      </c>
      <c r="FX19">
        <v>420</v>
      </c>
      <c r="FY19">
        <v>19</v>
      </c>
      <c r="FZ19">
        <v>0.54</v>
      </c>
      <c r="GA19">
        <v>0.22</v>
      </c>
      <c r="GB19">
        <v>0.2750267</v>
      </c>
      <c r="GC19">
        <v>-0.09071225515947504</v>
      </c>
      <c r="GD19">
        <v>0.04413286680196518</v>
      </c>
      <c r="GE19">
        <v>1</v>
      </c>
      <c r="GF19">
        <v>0.0576092775</v>
      </c>
      <c r="GG19">
        <v>-0.01389868705440913</v>
      </c>
      <c r="GH19">
        <v>0.003354806393332371</v>
      </c>
      <c r="GI19">
        <v>1</v>
      </c>
      <c r="GJ19">
        <v>2</v>
      </c>
      <c r="GK19">
        <v>2</v>
      </c>
      <c r="GL19" t="s">
        <v>432</v>
      </c>
      <c r="GM19">
        <v>3.05822</v>
      </c>
      <c r="GN19">
        <v>2.80196</v>
      </c>
      <c r="GO19">
        <v>0.100203</v>
      </c>
      <c r="GP19">
        <v>0.0975427</v>
      </c>
      <c r="GQ19">
        <v>0.133234</v>
      </c>
      <c r="GR19">
        <v>0.124203</v>
      </c>
      <c r="GS19">
        <v>23043.6</v>
      </c>
      <c r="GT19">
        <v>22276.3</v>
      </c>
      <c r="GU19">
        <v>26169.5</v>
      </c>
      <c r="GV19">
        <v>25032.7</v>
      </c>
      <c r="GW19">
        <v>36388.9</v>
      </c>
      <c r="GX19">
        <v>32267.5</v>
      </c>
      <c r="GY19">
        <v>45741.6</v>
      </c>
      <c r="GZ19">
        <v>39864.8</v>
      </c>
      <c r="HA19">
        <v>0.688425</v>
      </c>
      <c r="HB19">
        <v>1.95245</v>
      </c>
      <c r="HC19">
        <v>0.00588596</v>
      </c>
      <c r="HD19">
        <v>0</v>
      </c>
      <c r="HE19">
        <v>31.9555</v>
      </c>
      <c r="HF19">
        <v>999.9</v>
      </c>
      <c r="HG19">
        <v>68.09999999999999</v>
      </c>
      <c r="HH19">
        <v>34.5</v>
      </c>
      <c r="HI19">
        <v>36.7588</v>
      </c>
      <c r="HJ19">
        <v>62.6204</v>
      </c>
      <c r="HK19">
        <v>30.3446</v>
      </c>
      <c r="HL19">
        <v>1</v>
      </c>
      <c r="HM19">
        <v>0.512927</v>
      </c>
      <c r="HN19">
        <v>0</v>
      </c>
      <c r="HO19">
        <v>20.3355</v>
      </c>
      <c r="HP19">
        <v>5.21519</v>
      </c>
      <c r="HQ19">
        <v>11.98</v>
      </c>
      <c r="HR19">
        <v>4.9637</v>
      </c>
      <c r="HS19">
        <v>3.2752</v>
      </c>
      <c r="HT19">
        <v>9999</v>
      </c>
      <c r="HU19">
        <v>9999</v>
      </c>
      <c r="HV19">
        <v>9999</v>
      </c>
      <c r="HW19">
        <v>87.40000000000001</v>
      </c>
      <c r="HX19">
        <v>1.86386</v>
      </c>
      <c r="HY19">
        <v>1.86005</v>
      </c>
      <c r="HZ19">
        <v>1.85837</v>
      </c>
      <c r="IA19">
        <v>1.85974</v>
      </c>
      <c r="IB19">
        <v>1.85974</v>
      </c>
      <c r="IC19">
        <v>1.85835</v>
      </c>
      <c r="ID19">
        <v>1.85742</v>
      </c>
      <c r="IE19">
        <v>1.85227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-14.677</v>
      </c>
      <c r="IT19">
        <v>-2.5228</v>
      </c>
      <c r="IU19">
        <v>-9.295458493287663</v>
      </c>
      <c r="IV19">
        <v>-0.01431925071125703</v>
      </c>
      <c r="IW19">
        <v>4.89615414261653E-06</v>
      </c>
      <c r="IX19">
        <v>-8.989459798755491E-10</v>
      </c>
      <c r="IY19">
        <v>-1.197690769611086</v>
      </c>
      <c r="IZ19">
        <v>-0.1043539695207113</v>
      </c>
      <c r="JA19">
        <v>0.003109194328973147</v>
      </c>
      <c r="JB19">
        <v>-3.859871886814269E-05</v>
      </c>
      <c r="JC19">
        <v>3</v>
      </c>
      <c r="JD19">
        <v>1925</v>
      </c>
      <c r="JE19">
        <v>1</v>
      </c>
      <c r="JF19">
        <v>31</v>
      </c>
      <c r="JG19">
        <v>14167.3</v>
      </c>
      <c r="JH19">
        <v>14167.3</v>
      </c>
      <c r="JI19">
        <v>1.1438</v>
      </c>
      <c r="JJ19">
        <v>2.61353</v>
      </c>
      <c r="JK19">
        <v>1.49658</v>
      </c>
      <c r="JL19">
        <v>2.3291</v>
      </c>
      <c r="JM19">
        <v>1.54785</v>
      </c>
      <c r="JN19">
        <v>2.47437</v>
      </c>
      <c r="JO19">
        <v>38.9445</v>
      </c>
      <c r="JP19">
        <v>15.4104</v>
      </c>
      <c r="JQ19">
        <v>18</v>
      </c>
      <c r="JR19">
        <v>135.327</v>
      </c>
      <c r="JS19">
        <v>607.508</v>
      </c>
      <c r="JT19">
        <v>33.1948</v>
      </c>
      <c r="JU19">
        <v>33.6181</v>
      </c>
      <c r="JV19">
        <v>29.9993</v>
      </c>
      <c r="JW19">
        <v>33.8417</v>
      </c>
      <c r="JX19">
        <v>33.7648</v>
      </c>
      <c r="JY19">
        <v>22.9949</v>
      </c>
      <c r="JZ19">
        <v>27.1749</v>
      </c>
      <c r="KA19">
        <v>39.6873</v>
      </c>
      <c r="KB19">
        <v>-999.9</v>
      </c>
      <c r="KC19">
        <v>420</v>
      </c>
      <c r="KD19">
        <v>24.836</v>
      </c>
      <c r="KE19">
        <v>99.97539999999999</v>
      </c>
      <c r="KF19">
        <v>95.89579999999999</v>
      </c>
    </row>
    <row r="20" spans="1:292">
      <c r="A20" t="s">
        <v>44</v>
      </c>
      <c r="B20" t="s">
        <v>45</v>
      </c>
    </row>
    <row r="21" spans="1:292">
      <c r="B21" t="s">
        <v>436</v>
      </c>
    </row>
    <row r="22" spans="1:292">
      <c r="A22">
        <v>2</v>
      </c>
      <c r="B22">
        <v>1687528610.5</v>
      </c>
      <c r="C22">
        <v>2482</v>
      </c>
      <c r="D22" t="s">
        <v>437</v>
      </c>
      <c r="E22" t="s">
        <v>438</v>
      </c>
      <c r="F22">
        <v>5</v>
      </c>
      <c r="G22" t="s">
        <v>439</v>
      </c>
      <c r="H22">
        <v>1687528602.5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427.0617720401683</v>
      </c>
      <c r="AJ22">
        <v>418.4136060606058</v>
      </c>
      <c r="AK22">
        <v>-0.0004047123497818815</v>
      </c>
      <c r="AL22">
        <v>66.44662515106188</v>
      </c>
      <c r="AM22">
        <f>(AO22 - AN22 + DX22*1E3/(8.314*(DZ22+273.15)) * AQ22/DW22 * AP22) * DW22/(100*DK22) * 1000/(1000 - AO22)</f>
        <v>0</v>
      </c>
      <c r="AN22">
        <v>16.64757231907892</v>
      </c>
      <c r="AO22">
        <v>17.65128727272727</v>
      </c>
      <c r="AP22">
        <v>2.086268111627769E-05</v>
      </c>
      <c r="AQ22">
        <v>113.1578417225345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4.38</v>
      </c>
      <c r="DL22">
        <v>0.5</v>
      </c>
      <c r="DM22" t="s">
        <v>430</v>
      </c>
      <c r="DN22">
        <v>2</v>
      </c>
      <c r="DO22" t="b">
        <v>1</v>
      </c>
      <c r="DP22">
        <v>1687528602.5</v>
      </c>
      <c r="DQ22">
        <v>411.0530967741936</v>
      </c>
      <c r="DR22">
        <v>419.9730967741936</v>
      </c>
      <c r="DS22">
        <v>17.63633225806452</v>
      </c>
      <c r="DT22">
        <v>16.64278064516129</v>
      </c>
      <c r="DU22">
        <v>425.2600967741935</v>
      </c>
      <c r="DV22">
        <v>20.02882580645161</v>
      </c>
      <c r="DW22">
        <v>500.008935483871</v>
      </c>
      <c r="DX22">
        <v>101.8102258064517</v>
      </c>
      <c r="DY22">
        <v>0.100007535483871</v>
      </c>
      <c r="DZ22">
        <v>27.01052258064516</v>
      </c>
      <c r="EA22">
        <v>27.99125483870968</v>
      </c>
      <c r="EB22">
        <v>999.9000000000003</v>
      </c>
      <c r="EC22">
        <v>0</v>
      </c>
      <c r="ED22">
        <v>0</v>
      </c>
      <c r="EE22">
        <v>9995.13677419355</v>
      </c>
      <c r="EF22">
        <v>0</v>
      </c>
      <c r="EG22">
        <v>807.3763225806454</v>
      </c>
      <c r="EH22">
        <v>-8.919965806451613</v>
      </c>
      <c r="EI22">
        <v>418.4327741935484</v>
      </c>
      <c r="EJ22">
        <v>427.0809032258065</v>
      </c>
      <c r="EK22">
        <v>0.9935437096774193</v>
      </c>
      <c r="EL22">
        <v>419.9730967741936</v>
      </c>
      <c r="EM22">
        <v>16.64278064516129</v>
      </c>
      <c r="EN22">
        <v>1.795560322580645</v>
      </c>
      <c r="EO22">
        <v>1.694406129032258</v>
      </c>
      <c r="EP22">
        <v>15.74818064516129</v>
      </c>
      <c r="EQ22">
        <v>14.84528709677419</v>
      </c>
      <c r="ER22">
        <v>2000.005483870968</v>
      </c>
      <c r="ES22">
        <v>0.9799980645161293</v>
      </c>
      <c r="ET22">
        <v>0.02000203870967743</v>
      </c>
      <c r="EU22">
        <v>0</v>
      </c>
      <c r="EV22">
        <v>378.2752903225806</v>
      </c>
      <c r="EW22">
        <v>5.000779999999999</v>
      </c>
      <c r="EX22">
        <v>9918.260322580649</v>
      </c>
      <c r="EY22">
        <v>16379.68064516129</v>
      </c>
      <c r="EZ22">
        <v>44.34448387096772</v>
      </c>
      <c r="FA22">
        <v>46.00993548387097</v>
      </c>
      <c r="FB22">
        <v>45.34254838709676</v>
      </c>
      <c r="FC22">
        <v>45.13061290322577</v>
      </c>
      <c r="FD22">
        <v>44.78999999999998</v>
      </c>
      <c r="FE22">
        <v>1955.100967741936</v>
      </c>
      <c r="FF22">
        <v>39.90322580645162</v>
      </c>
      <c r="FG22">
        <v>0</v>
      </c>
      <c r="FH22">
        <v>1687528610.7</v>
      </c>
      <c r="FI22">
        <v>0</v>
      </c>
      <c r="FJ22">
        <v>378.26012</v>
      </c>
      <c r="FK22">
        <v>0.5690000044082403</v>
      </c>
      <c r="FL22">
        <v>1640.294615290094</v>
      </c>
      <c r="FM22">
        <v>9916.450000000001</v>
      </c>
      <c r="FN22">
        <v>15</v>
      </c>
      <c r="FO22">
        <v>1687527990.6</v>
      </c>
      <c r="FP22" t="s">
        <v>440</v>
      </c>
      <c r="FQ22">
        <v>1687527987.6</v>
      </c>
      <c r="FR22">
        <v>1687527990.6</v>
      </c>
      <c r="FS22">
        <v>1</v>
      </c>
      <c r="FT22">
        <v>0.362</v>
      </c>
      <c r="FU22">
        <v>-0.042</v>
      </c>
      <c r="FV22">
        <v>-14.305</v>
      </c>
      <c r="FW22">
        <v>-2.362</v>
      </c>
      <c r="FX22">
        <v>420</v>
      </c>
      <c r="FY22">
        <v>17</v>
      </c>
      <c r="FZ22">
        <v>0.15</v>
      </c>
      <c r="GA22">
        <v>0.09</v>
      </c>
      <c r="GB22">
        <v>-8.9155935</v>
      </c>
      <c r="GC22">
        <v>-0.05522454033771174</v>
      </c>
      <c r="GD22">
        <v>0.03824661217349858</v>
      </c>
      <c r="GE22">
        <v>1</v>
      </c>
      <c r="GF22">
        <v>0.9886437749999999</v>
      </c>
      <c r="GG22">
        <v>0.1064564240150056</v>
      </c>
      <c r="GH22">
        <v>0.01049574926931731</v>
      </c>
      <c r="GI22">
        <v>1</v>
      </c>
      <c r="GJ22">
        <v>2</v>
      </c>
      <c r="GK22">
        <v>2</v>
      </c>
      <c r="GL22" t="s">
        <v>432</v>
      </c>
      <c r="GM22">
        <v>3.0983</v>
      </c>
      <c r="GN22">
        <v>2.75808</v>
      </c>
      <c r="GO22">
        <v>0.0978357</v>
      </c>
      <c r="GP22">
        <v>0.09696009999999999</v>
      </c>
      <c r="GQ22">
        <v>0.105658</v>
      </c>
      <c r="GR22">
        <v>0.09295929999999999</v>
      </c>
      <c r="GS22">
        <v>22974.3</v>
      </c>
      <c r="GT22">
        <v>22178.5</v>
      </c>
      <c r="GU22">
        <v>26031.9</v>
      </c>
      <c r="GV22">
        <v>24918</v>
      </c>
      <c r="GW22">
        <v>37362.1</v>
      </c>
      <c r="GX22">
        <v>33276.2</v>
      </c>
      <c r="GY22">
        <v>45506.4</v>
      </c>
      <c r="GZ22">
        <v>39691.2</v>
      </c>
      <c r="HA22">
        <v>1.81165</v>
      </c>
      <c r="HB22">
        <v>1.82095</v>
      </c>
      <c r="HC22">
        <v>-0.0463985</v>
      </c>
      <c r="HD22">
        <v>0</v>
      </c>
      <c r="HE22">
        <v>28.7666</v>
      </c>
      <c r="HF22">
        <v>999.9</v>
      </c>
      <c r="HG22">
        <v>60.4</v>
      </c>
      <c r="HH22">
        <v>39.3</v>
      </c>
      <c r="HI22">
        <v>42.3614</v>
      </c>
      <c r="HJ22">
        <v>62.6601</v>
      </c>
      <c r="HK22">
        <v>23.9623</v>
      </c>
      <c r="HL22">
        <v>1</v>
      </c>
      <c r="HM22">
        <v>0.78</v>
      </c>
      <c r="HN22">
        <v>5.9325</v>
      </c>
      <c r="HO22">
        <v>20.2017</v>
      </c>
      <c r="HP22">
        <v>5.2122</v>
      </c>
      <c r="HQ22">
        <v>11.986</v>
      </c>
      <c r="HR22">
        <v>4.963</v>
      </c>
      <c r="HS22">
        <v>3.2745</v>
      </c>
      <c r="HT22">
        <v>9999</v>
      </c>
      <c r="HU22">
        <v>9999</v>
      </c>
      <c r="HV22">
        <v>9999</v>
      </c>
      <c r="HW22">
        <v>88.09999999999999</v>
      </c>
      <c r="HX22">
        <v>1.86389</v>
      </c>
      <c r="HY22">
        <v>1.86012</v>
      </c>
      <c r="HZ22">
        <v>1.85847</v>
      </c>
      <c r="IA22">
        <v>1.85978</v>
      </c>
      <c r="IB22">
        <v>1.85979</v>
      </c>
      <c r="IC22">
        <v>1.8584</v>
      </c>
      <c r="ID22">
        <v>1.85746</v>
      </c>
      <c r="IE22">
        <v>1.85232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-14.207</v>
      </c>
      <c r="IT22">
        <v>-2.3929</v>
      </c>
      <c r="IU22">
        <v>-8.933833748138804</v>
      </c>
      <c r="IV22">
        <v>-0.01431925071125703</v>
      </c>
      <c r="IW22">
        <v>4.89615414261653E-06</v>
      </c>
      <c r="IX22">
        <v>-8.989459798755491E-10</v>
      </c>
      <c r="IY22">
        <v>-1.239545319894685</v>
      </c>
      <c r="IZ22">
        <v>-0.1043539695207113</v>
      </c>
      <c r="JA22">
        <v>0.003109194328973147</v>
      </c>
      <c r="JB22">
        <v>-3.859871886814269E-05</v>
      </c>
      <c r="JC22">
        <v>3</v>
      </c>
      <c r="JD22">
        <v>1925</v>
      </c>
      <c r="JE22">
        <v>1</v>
      </c>
      <c r="JF22">
        <v>31</v>
      </c>
      <c r="JG22">
        <v>10.4</v>
      </c>
      <c r="JH22">
        <v>10.3</v>
      </c>
      <c r="JI22">
        <v>1.14014</v>
      </c>
      <c r="JJ22">
        <v>2.65991</v>
      </c>
      <c r="JK22">
        <v>1.49658</v>
      </c>
      <c r="JL22">
        <v>2.32666</v>
      </c>
      <c r="JM22">
        <v>1.54907</v>
      </c>
      <c r="JN22">
        <v>2.33521</v>
      </c>
      <c r="JO22">
        <v>43.7543</v>
      </c>
      <c r="JP22">
        <v>14.6486</v>
      </c>
      <c r="JQ22">
        <v>18</v>
      </c>
      <c r="JR22">
        <v>498.184</v>
      </c>
      <c r="JS22">
        <v>520.131</v>
      </c>
      <c r="JT22">
        <v>22.6045</v>
      </c>
      <c r="JU22">
        <v>36.229</v>
      </c>
      <c r="JV22">
        <v>30.0013</v>
      </c>
      <c r="JW22">
        <v>36.1349</v>
      </c>
      <c r="JX22">
        <v>36.0393</v>
      </c>
      <c r="JY22">
        <v>22.8475</v>
      </c>
      <c r="JZ22">
        <v>51.9491</v>
      </c>
      <c r="KA22">
        <v>0</v>
      </c>
      <c r="KB22">
        <v>22.5795</v>
      </c>
      <c r="KC22">
        <v>413.303</v>
      </c>
      <c r="KD22">
        <v>16.5401</v>
      </c>
      <c r="KE22">
        <v>99.4571</v>
      </c>
      <c r="KF22">
        <v>95.46980000000001</v>
      </c>
    </row>
    <row r="23" spans="1:292">
      <c r="A23">
        <v>3</v>
      </c>
      <c r="B23">
        <v>1687528615.5</v>
      </c>
      <c r="C23">
        <v>2487</v>
      </c>
      <c r="D23" t="s">
        <v>441</v>
      </c>
      <c r="E23" t="s">
        <v>442</v>
      </c>
      <c r="F23">
        <v>5</v>
      </c>
      <c r="G23" t="s">
        <v>439</v>
      </c>
      <c r="H23">
        <v>1687528607.655172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427.0786517519239</v>
      </c>
      <c r="AJ23">
        <v>418.454684848485</v>
      </c>
      <c r="AK23">
        <v>0.0092699910297462</v>
      </c>
      <c r="AL23">
        <v>66.44662515106188</v>
      </c>
      <c r="AM23">
        <f>(AO23 - AN23 + DX23*1E3/(8.314*(DZ23+273.15)) * AQ23/DW23 * AP23) * DW23/(100*DK23) * 1000/(1000 - AO23)</f>
        <v>0</v>
      </c>
      <c r="AN23">
        <v>16.6277434286041</v>
      </c>
      <c r="AO23">
        <v>17.65214606060605</v>
      </c>
      <c r="AP23">
        <v>1.875517821912054E-06</v>
      </c>
      <c r="AQ23">
        <v>113.1578417225345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4.38</v>
      </c>
      <c r="DL23">
        <v>0.5</v>
      </c>
      <c r="DM23" t="s">
        <v>430</v>
      </c>
      <c r="DN23">
        <v>2</v>
      </c>
      <c r="DO23" t="b">
        <v>1</v>
      </c>
      <c r="DP23">
        <v>1687528607.655172</v>
      </c>
      <c r="DQ23">
        <v>411.0558965517242</v>
      </c>
      <c r="DR23">
        <v>419.8243103448277</v>
      </c>
      <c r="DS23">
        <v>17.6467724137931</v>
      </c>
      <c r="DT23">
        <v>16.63940344827586</v>
      </c>
      <c r="DU23">
        <v>425.2628965517241</v>
      </c>
      <c r="DV23">
        <v>20.03954482758621</v>
      </c>
      <c r="DW23">
        <v>499.9900689655173</v>
      </c>
      <c r="DX23">
        <v>101.8105517241379</v>
      </c>
      <c r="DY23">
        <v>0.09998778965517241</v>
      </c>
      <c r="DZ23">
        <v>27.01663448275862</v>
      </c>
      <c r="EA23">
        <v>28.00076551724138</v>
      </c>
      <c r="EB23">
        <v>999.9000000000002</v>
      </c>
      <c r="EC23">
        <v>0</v>
      </c>
      <c r="ED23">
        <v>0</v>
      </c>
      <c r="EE23">
        <v>9992.755862068965</v>
      </c>
      <c r="EF23">
        <v>0</v>
      </c>
      <c r="EG23">
        <v>808.4705172413793</v>
      </c>
      <c r="EH23">
        <v>-8.768390344827587</v>
      </c>
      <c r="EI23">
        <v>418.4399655172413</v>
      </c>
      <c r="EJ23">
        <v>426.9281034482759</v>
      </c>
      <c r="EK23">
        <v>1.007363655172414</v>
      </c>
      <c r="EL23">
        <v>419.8243103448277</v>
      </c>
      <c r="EM23">
        <v>16.63940344827586</v>
      </c>
      <c r="EN23">
        <v>1.79663</v>
      </c>
      <c r="EO23">
        <v>1.694068620689655</v>
      </c>
      <c r="EP23">
        <v>15.7575</v>
      </c>
      <c r="EQ23">
        <v>14.84219310344827</v>
      </c>
      <c r="ER23">
        <v>2000.016896551724</v>
      </c>
      <c r="ES23">
        <v>0.9799977241379311</v>
      </c>
      <c r="ET23">
        <v>0.02000237931034484</v>
      </c>
      <c r="EU23">
        <v>0</v>
      </c>
      <c r="EV23">
        <v>378.2873448275861</v>
      </c>
      <c r="EW23">
        <v>5.00078</v>
      </c>
      <c r="EX23">
        <v>10001.17896551724</v>
      </c>
      <c r="EY23">
        <v>16379.76206896552</v>
      </c>
      <c r="EZ23">
        <v>44.35096551724137</v>
      </c>
      <c r="FA23">
        <v>46.01924137931034</v>
      </c>
      <c r="FB23">
        <v>45.3466896551724</v>
      </c>
      <c r="FC23">
        <v>45.13755172413792</v>
      </c>
      <c r="FD23">
        <v>44.80362068965518</v>
      </c>
      <c r="FE23">
        <v>1955.108965517241</v>
      </c>
      <c r="FF23">
        <v>39.90655172413794</v>
      </c>
      <c r="FG23">
        <v>0</v>
      </c>
      <c r="FH23">
        <v>1687528615.5</v>
      </c>
      <c r="FI23">
        <v>0</v>
      </c>
      <c r="FJ23">
        <v>378.2770799999999</v>
      </c>
      <c r="FK23">
        <v>-0.6112307749130271</v>
      </c>
      <c r="FL23">
        <v>796.4830808899503</v>
      </c>
      <c r="FM23">
        <v>10021.208</v>
      </c>
      <c r="FN23">
        <v>15</v>
      </c>
      <c r="FO23">
        <v>1687527990.6</v>
      </c>
      <c r="FP23" t="s">
        <v>440</v>
      </c>
      <c r="FQ23">
        <v>1687527987.6</v>
      </c>
      <c r="FR23">
        <v>1687527990.6</v>
      </c>
      <c r="FS23">
        <v>1</v>
      </c>
      <c r="FT23">
        <v>0.362</v>
      </c>
      <c r="FU23">
        <v>-0.042</v>
      </c>
      <c r="FV23">
        <v>-14.305</v>
      </c>
      <c r="FW23">
        <v>-2.362</v>
      </c>
      <c r="FX23">
        <v>420</v>
      </c>
      <c r="FY23">
        <v>17</v>
      </c>
      <c r="FZ23">
        <v>0.15</v>
      </c>
      <c r="GA23">
        <v>0.09</v>
      </c>
      <c r="GB23">
        <v>-8.853709750000002</v>
      </c>
      <c r="GC23">
        <v>1.047213771106962</v>
      </c>
      <c r="GD23">
        <v>0.2302535280021513</v>
      </c>
      <c r="GE23">
        <v>0</v>
      </c>
      <c r="GF23">
        <v>0.999585875</v>
      </c>
      <c r="GG23">
        <v>0.1413719212007487</v>
      </c>
      <c r="GH23">
        <v>0.01491989690511886</v>
      </c>
      <c r="GI23">
        <v>1</v>
      </c>
      <c r="GJ23">
        <v>1</v>
      </c>
      <c r="GK23">
        <v>2</v>
      </c>
      <c r="GL23" t="s">
        <v>443</v>
      </c>
      <c r="GM23">
        <v>3.09844</v>
      </c>
      <c r="GN23">
        <v>2.75811</v>
      </c>
      <c r="GO23">
        <v>0.09783119999999999</v>
      </c>
      <c r="GP23">
        <v>0.0965181</v>
      </c>
      <c r="GQ23">
        <v>0.105648</v>
      </c>
      <c r="GR23">
        <v>0.0927326</v>
      </c>
      <c r="GS23">
        <v>22974</v>
      </c>
      <c r="GT23">
        <v>22188.8</v>
      </c>
      <c r="GU23">
        <v>26031.6</v>
      </c>
      <c r="GV23">
        <v>24917.3</v>
      </c>
      <c r="GW23">
        <v>37361.9</v>
      </c>
      <c r="GX23">
        <v>33283.9</v>
      </c>
      <c r="GY23">
        <v>45505.6</v>
      </c>
      <c r="GZ23">
        <v>39690.5</v>
      </c>
      <c r="HA23">
        <v>1.81117</v>
      </c>
      <c r="HB23">
        <v>1.82073</v>
      </c>
      <c r="HC23">
        <v>-0.0461936</v>
      </c>
      <c r="HD23">
        <v>0</v>
      </c>
      <c r="HE23">
        <v>28.7666</v>
      </c>
      <c r="HF23">
        <v>999.9</v>
      </c>
      <c r="HG23">
        <v>60.4</v>
      </c>
      <c r="HH23">
        <v>39.3</v>
      </c>
      <c r="HI23">
        <v>42.365</v>
      </c>
      <c r="HJ23">
        <v>62.8501</v>
      </c>
      <c r="HK23">
        <v>23.7821</v>
      </c>
      <c r="HL23">
        <v>1</v>
      </c>
      <c r="HM23">
        <v>0.781504</v>
      </c>
      <c r="HN23">
        <v>6.03033</v>
      </c>
      <c r="HO23">
        <v>20.1976</v>
      </c>
      <c r="HP23">
        <v>5.2101</v>
      </c>
      <c r="HQ23">
        <v>11.9857</v>
      </c>
      <c r="HR23">
        <v>4.9626</v>
      </c>
      <c r="HS23">
        <v>3.27397</v>
      </c>
      <c r="HT23">
        <v>9999</v>
      </c>
      <c r="HU23">
        <v>9999</v>
      </c>
      <c r="HV23">
        <v>9999</v>
      </c>
      <c r="HW23">
        <v>88.09999999999999</v>
      </c>
      <c r="HX23">
        <v>1.86387</v>
      </c>
      <c r="HY23">
        <v>1.86014</v>
      </c>
      <c r="HZ23">
        <v>1.8585</v>
      </c>
      <c r="IA23">
        <v>1.85977</v>
      </c>
      <c r="IB23">
        <v>1.85975</v>
      </c>
      <c r="IC23">
        <v>1.8584</v>
      </c>
      <c r="ID23">
        <v>1.85747</v>
      </c>
      <c r="IE23">
        <v>1.85234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-14.207</v>
      </c>
      <c r="IT23">
        <v>-2.3929</v>
      </c>
      <c r="IU23">
        <v>-8.933833748138804</v>
      </c>
      <c r="IV23">
        <v>-0.01431925071125703</v>
      </c>
      <c r="IW23">
        <v>4.89615414261653E-06</v>
      </c>
      <c r="IX23">
        <v>-8.989459798755491E-10</v>
      </c>
      <c r="IY23">
        <v>-1.239545319894685</v>
      </c>
      <c r="IZ23">
        <v>-0.1043539695207113</v>
      </c>
      <c r="JA23">
        <v>0.003109194328973147</v>
      </c>
      <c r="JB23">
        <v>-3.859871886814269E-05</v>
      </c>
      <c r="JC23">
        <v>3</v>
      </c>
      <c r="JD23">
        <v>1925</v>
      </c>
      <c r="JE23">
        <v>1</v>
      </c>
      <c r="JF23">
        <v>31</v>
      </c>
      <c r="JG23">
        <v>10.5</v>
      </c>
      <c r="JH23">
        <v>10.4</v>
      </c>
      <c r="JI23">
        <v>1.11206</v>
      </c>
      <c r="JJ23">
        <v>2.65259</v>
      </c>
      <c r="JK23">
        <v>1.49658</v>
      </c>
      <c r="JL23">
        <v>2.32666</v>
      </c>
      <c r="JM23">
        <v>1.54907</v>
      </c>
      <c r="JN23">
        <v>2.44263</v>
      </c>
      <c r="JO23">
        <v>43.7543</v>
      </c>
      <c r="JP23">
        <v>14.6486</v>
      </c>
      <c r="JQ23">
        <v>18</v>
      </c>
      <c r="JR23">
        <v>497.944</v>
      </c>
      <c r="JS23">
        <v>520.029</v>
      </c>
      <c r="JT23">
        <v>22.5985</v>
      </c>
      <c r="JU23">
        <v>36.239</v>
      </c>
      <c r="JV23">
        <v>30.0014</v>
      </c>
      <c r="JW23">
        <v>36.1431</v>
      </c>
      <c r="JX23">
        <v>36.0468</v>
      </c>
      <c r="JY23">
        <v>22.3274</v>
      </c>
      <c r="JZ23">
        <v>51.9491</v>
      </c>
      <c r="KA23">
        <v>0</v>
      </c>
      <c r="KB23">
        <v>22.5775</v>
      </c>
      <c r="KC23">
        <v>399.925</v>
      </c>
      <c r="KD23">
        <v>16.5387</v>
      </c>
      <c r="KE23">
        <v>99.4556</v>
      </c>
      <c r="KF23">
        <v>95.4678</v>
      </c>
    </row>
    <row r="24" spans="1:292">
      <c r="A24">
        <v>4</v>
      </c>
      <c r="B24">
        <v>1687528620.5</v>
      </c>
      <c r="C24">
        <v>2492</v>
      </c>
      <c r="D24" t="s">
        <v>444</v>
      </c>
      <c r="E24" t="s">
        <v>445</v>
      </c>
      <c r="F24">
        <v>5</v>
      </c>
      <c r="G24" t="s">
        <v>439</v>
      </c>
      <c r="H24">
        <v>1687528612.732143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420.5740944859471</v>
      </c>
      <c r="AJ24">
        <v>415.7496848484848</v>
      </c>
      <c r="AK24">
        <v>-0.630190238892667</v>
      </c>
      <c r="AL24">
        <v>66.44662515106188</v>
      </c>
      <c r="AM24">
        <f>(AO24 - AN24 + DX24*1E3/(8.314*(DZ24+273.15)) * AQ24/DW24 * AP24) * DW24/(100*DK24) * 1000/(1000 - AO24)</f>
        <v>0</v>
      </c>
      <c r="AN24">
        <v>16.57746275319306</v>
      </c>
      <c r="AO24">
        <v>17.62785272727272</v>
      </c>
      <c r="AP24">
        <v>-0.005412894744649721</v>
      </c>
      <c r="AQ24">
        <v>113.1578417225345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4.38</v>
      </c>
      <c r="DL24">
        <v>0.5</v>
      </c>
      <c r="DM24" t="s">
        <v>430</v>
      </c>
      <c r="DN24">
        <v>2</v>
      </c>
      <c r="DO24" t="b">
        <v>1</v>
      </c>
      <c r="DP24">
        <v>1687528612.732143</v>
      </c>
      <c r="DQ24">
        <v>410.6920357142857</v>
      </c>
      <c r="DR24">
        <v>417.1512857142857</v>
      </c>
      <c r="DS24">
        <v>17.64655357142857</v>
      </c>
      <c r="DT24">
        <v>16.61898214285714</v>
      </c>
      <c r="DU24">
        <v>424.8949642857143</v>
      </c>
      <c r="DV24">
        <v>20.03932142857142</v>
      </c>
      <c r="DW24">
        <v>499.9504999999999</v>
      </c>
      <c r="DX24">
        <v>101.8110357142857</v>
      </c>
      <c r="DY24">
        <v>0.09990663928571429</v>
      </c>
      <c r="DZ24">
        <v>27.02553571428571</v>
      </c>
      <c r="EA24">
        <v>28.00491785714286</v>
      </c>
      <c r="EB24">
        <v>999.9000000000002</v>
      </c>
      <c r="EC24">
        <v>0</v>
      </c>
      <c r="ED24">
        <v>0</v>
      </c>
      <c r="EE24">
        <v>9995.374642857143</v>
      </c>
      <c r="EF24">
        <v>0</v>
      </c>
      <c r="EG24">
        <v>867.391607142857</v>
      </c>
      <c r="EH24">
        <v>-6.45921567857143</v>
      </c>
      <c r="EI24">
        <v>418.0693928571428</v>
      </c>
      <c r="EJ24">
        <v>424.2010714285714</v>
      </c>
      <c r="EK24">
        <v>1.027573892857143</v>
      </c>
      <c r="EL24">
        <v>417.1512857142857</v>
      </c>
      <c r="EM24">
        <v>16.61898214285714</v>
      </c>
      <c r="EN24">
        <v>1.796615714285714</v>
      </c>
      <c r="EO24">
        <v>1.691995714285714</v>
      </c>
      <c r="EP24">
        <v>15.757375</v>
      </c>
      <c r="EQ24">
        <v>14.823175</v>
      </c>
      <c r="ER24">
        <v>2000.020714285714</v>
      </c>
      <c r="ES24">
        <v>0.9799973214285715</v>
      </c>
      <c r="ET24">
        <v>0.02000278214285715</v>
      </c>
      <c r="EU24">
        <v>0</v>
      </c>
      <c r="EV24">
        <v>378.2977857142858</v>
      </c>
      <c r="EW24">
        <v>5.00078</v>
      </c>
      <c r="EX24">
        <v>10055.18214285714</v>
      </c>
      <c r="EY24">
        <v>16379.78571428571</v>
      </c>
      <c r="EZ24">
        <v>44.35235714285712</v>
      </c>
      <c r="FA24">
        <v>46.02657142857142</v>
      </c>
      <c r="FB24">
        <v>45.36578571428571</v>
      </c>
      <c r="FC24">
        <v>45.14924999999999</v>
      </c>
      <c r="FD24">
        <v>44.82792857142856</v>
      </c>
      <c r="FE24">
        <v>1955.110714285715</v>
      </c>
      <c r="FF24">
        <v>39.91</v>
      </c>
      <c r="FG24">
        <v>0</v>
      </c>
      <c r="FH24">
        <v>1687528620.9</v>
      </c>
      <c r="FI24">
        <v>0</v>
      </c>
      <c r="FJ24">
        <v>378.2835384615385</v>
      </c>
      <c r="FK24">
        <v>-0.4515555490883742</v>
      </c>
      <c r="FL24">
        <v>-92.73846145805607</v>
      </c>
      <c r="FM24">
        <v>10054.55384615385</v>
      </c>
      <c r="FN24">
        <v>15</v>
      </c>
      <c r="FO24">
        <v>1687527990.6</v>
      </c>
      <c r="FP24" t="s">
        <v>440</v>
      </c>
      <c r="FQ24">
        <v>1687527987.6</v>
      </c>
      <c r="FR24">
        <v>1687527990.6</v>
      </c>
      <c r="FS24">
        <v>1</v>
      </c>
      <c r="FT24">
        <v>0.362</v>
      </c>
      <c r="FU24">
        <v>-0.042</v>
      </c>
      <c r="FV24">
        <v>-14.305</v>
      </c>
      <c r="FW24">
        <v>-2.362</v>
      </c>
      <c r="FX24">
        <v>420</v>
      </c>
      <c r="FY24">
        <v>17</v>
      </c>
      <c r="FZ24">
        <v>0.15</v>
      </c>
      <c r="GA24">
        <v>0.09</v>
      </c>
      <c r="GB24">
        <v>-7.412981974999999</v>
      </c>
      <c r="GC24">
        <v>21.77083718949346</v>
      </c>
      <c r="GD24">
        <v>2.825842083871217</v>
      </c>
      <c r="GE24">
        <v>0</v>
      </c>
      <c r="GF24">
        <v>1.018612175</v>
      </c>
      <c r="GG24">
        <v>0.244246547842399</v>
      </c>
      <c r="GH24">
        <v>0.02590400437373293</v>
      </c>
      <c r="GI24">
        <v>1</v>
      </c>
      <c r="GJ24">
        <v>1</v>
      </c>
      <c r="GK24">
        <v>2</v>
      </c>
      <c r="GL24" t="s">
        <v>443</v>
      </c>
      <c r="GM24">
        <v>3.09825</v>
      </c>
      <c r="GN24">
        <v>2.75812</v>
      </c>
      <c r="GO24">
        <v>0.0972729</v>
      </c>
      <c r="GP24">
        <v>0.0942844</v>
      </c>
      <c r="GQ24">
        <v>0.105554</v>
      </c>
      <c r="GR24">
        <v>0.092684</v>
      </c>
      <c r="GS24">
        <v>22987.4</v>
      </c>
      <c r="GT24">
        <v>22243.2</v>
      </c>
      <c r="GU24">
        <v>26030.6</v>
      </c>
      <c r="GV24">
        <v>24916.9</v>
      </c>
      <c r="GW24">
        <v>37364.5</v>
      </c>
      <c r="GX24">
        <v>33284.9</v>
      </c>
      <c r="GY24">
        <v>45504.1</v>
      </c>
      <c r="GZ24">
        <v>39689.9</v>
      </c>
      <c r="HA24">
        <v>1.8111</v>
      </c>
      <c r="HB24">
        <v>1.82045</v>
      </c>
      <c r="HC24">
        <v>-0.0461563</v>
      </c>
      <c r="HD24">
        <v>0</v>
      </c>
      <c r="HE24">
        <v>28.7666</v>
      </c>
      <c r="HF24">
        <v>999.9</v>
      </c>
      <c r="HG24">
        <v>60.4</v>
      </c>
      <c r="HH24">
        <v>39.3</v>
      </c>
      <c r="HI24">
        <v>42.3657</v>
      </c>
      <c r="HJ24">
        <v>62.6801</v>
      </c>
      <c r="HK24">
        <v>23.9503</v>
      </c>
      <c r="HL24">
        <v>1</v>
      </c>
      <c r="HM24">
        <v>0.782818</v>
      </c>
      <c r="HN24">
        <v>6.09004</v>
      </c>
      <c r="HO24">
        <v>20.1948</v>
      </c>
      <c r="HP24">
        <v>5.2104</v>
      </c>
      <c r="HQ24">
        <v>11.9857</v>
      </c>
      <c r="HR24">
        <v>4.96265</v>
      </c>
      <c r="HS24">
        <v>3.27415</v>
      </c>
      <c r="HT24">
        <v>9999</v>
      </c>
      <c r="HU24">
        <v>9999</v>
      </c>
      <c r="HV24">
        <v>9999</v>
      </c>
      <c r="HW24">
        <v>88.09999999999999</v>
      </c>
      <c r="HX24">
        <v>1.86386</v>
      </c>
      <c r="HY24">
        <v>1.86014</v>
      </c>
      <c r="HZ24">
        <v>1.85851</v>
      </c>
      <c r="IA24">
        <v>1.85977</v>
      </c>
      <c r="IB24">
        <v>1.85978</v>
      </c>
      <c r="IC24">
        <v>1.85842</v>
      </c>
      <c r="ID24">
        <v>1.85748</v>
      </c>
      <c r="IE24">
        <v>1.85235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-14.173</v>
      </c>
      <c r="IT24">
        <v>-2.3922</v>
      </c>
      <c r="IU24">
        <v>-8.933833748138804</v>
      </c>
      <c r="IV24">
        <v>-0.01431925071125703</v>
      </c>
      <c r="IW24">
        <v>4.89615414261653E-06</v>
      </c>
      <c r="IX24">
        <v>-8.989459798755491E-10</v>
      </c>
      <c r="IY24">
        <v>-1.239545319894685</v>
      </c>
      <c r="IZ24">
        <v>-0.1043539695207113</v>
      </c>
      <c r="JA24">
        <v>0.003109194328973147</v>
      </c>
      <c r="JB24">
        <v>-3.859871886814269E-05</v>
      </c>
      <c r="JC24">
        <v>3</v>
      </c>
      <c r="JD24">
        <v>1925</v>
      </c>
      <c r="JE24">
        <v>1</v>
      </c>
      <c r="JF24">
        <v>31</v>
      </c>
      <c r="JG24">
        <v>10.5</v>
      </c>
      <c r="JH24">
        <v>10.5</v>
      </c>
      <c r="JI24">
        <v>1.08154</v>
      </c>
      <c r="JJ24">
        <v>2.65381</v>
      </c>
      <c r="JK24">
        <v>1.49658</v>
      </c>
      <c r="JL24">
        <v>2.32666</v>
      </c>
      <c r="JM24">
        <v>1.54785</v>
      </c>
      <c r="JN24">
        <v>2.47681</v>
      </c>
      <c r="JO24">
        <v>43.7543</v>
      </c>
      <c r="JP24">
        <v>14.6486</v>
      </c>
      <c r="JQ24">
        <v>18</v>
      </c>
      <c r="JR24">
        <v>497.953</v>
      </c>
      <c r="JS24">
        <v>519.893</v>
      </c>
      <c r="JT24">
        <v>22.5822</v>
      </c>
      <c r="JU24">
        <v>36.2471</v>
      </c>
      <c r="JV24">
        <v>30.0014</v>
      </c>
      <c r="JW24">
        <v>36.1511</v>
      </c>
      <c r="JX24">
        <v>36.0546</v>
      </c>
      <c r="JY24">
        <v>21.6103</v>
      </c>
      <c r="JZ24">
        <v>51.9491</v>
      </c>
      <c r="KA24">
        <v>0</v>
      </c>
      <c r="KB24">
        <v>22.5667</v>
      </c>
      <c r="KC24">
        <v>379.888</v>
      </c>
      <c r="KD24">
        <v>16.5499</v>
      </c>
      <c r="KE24">
        <v>99.4521</v>
      </c>
      <c r="KF24">
        <v>95.4663</v>
      </c>
    </row>
    <row r="25" spans="1:292">
      <c r="A25">
        <v>5</v>
      </c>
      <c r="B25">
        <v>1687528625.5</v>
      </c>
      <c r="C25">
        <v>2497</v>
      </c>
      <c r="D25" t="s">
        <v>446</v>
      </c>
      <c r="E25" t="s">
        <v>447</v>
      </c>
      <c r="F25">
        <v>5</v>
      </c>
      <c r="G25" t="s">
        <v>439</v>
      </c>
      <c r="H25">
        <v>1687528618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406.2021754467764</v>
      </c>
      <c r="AJ25">
        <v>407.7459393939393</v>
      </c>
      <c r="AK25">
        <v>-1.688500465235554</v>
      </c>
      <c r="AL25">
        <v>66.44662515106188</v>
      </c>
      <c r="AM25">
        <f>(AO25 - AN25 + DX25*1E3/(8.314*(DZ25+273.15)) * AQ25/DW25 * AP25) * DW25/(100*DK25) * 1000/(1000 - AO25)</f>
        <v>0</v>
      </c>
      <c r="AN25">
        <v>16.57914722356634</v>
      </c>
      <c r="AO25">
        <v>17.61332060606061</v>
      </c>
      <c r="AP25">
        <v>-0.0008330575274496221</v>
      </c>
      <c r="AQ25">
        <v>113.1578417225345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4.38</v>
      </c>
      <c r="DL25">
        <v>0.5</v>
      </c>
      <c r="DM25" t="s">
        <v>430</v>
      </c>
      <c r="DN25">
        <v>2</v>
      </c>
      <c r="DO25" t="b">
        <v>1</v>
      </c>
      <c r="DP25">
        <v>1687528618</v>
      </c>
      <c r="DQ25">
        <v>408.3797407407407</v>
      </c>
      <c r="DR25">
        <v>409.4580740740741</v>
      </c>
      <c r="DS25">
        <v>17.63652222222222</v>
      </c>
      <c r="DT25">
        <v>16.59531111111111</v>
      </c>
      <c r="DU25">
        <v>422.5577407407408</v>
      </c>
      <c r="DV25">
        <v>20.02901851851852</v>
      </c>
      <c r="DW25">
        <v>499.9465185185185</v>
      </c>
      <c r="DX25">
        <v>101.8112962962963</v>
      </c>
      <c r="DY25">
        <v>0.09990824444444445</v>
      </c>
      <c r="DZ25">
        <v>27.03323333333334</v>
      </c>
      <c r="EA25">
        <v>28.01158888888889</v>
      </c>
      <c r="EB25">
        <v>999.9000000000001</v>
      </c>
      <c r="EC25">
        <v>0</v>
      </c>
      <c r="ED25">
        <v>0</v>
      </c>
      <c r="EE25">
        <v>9997.263333333332</v>
      </c>
      <c r="EF25">
        <v>0</v>
      </c>
      <c r="EG25">
        <v>864.8665925925926</v>
      </c>
      <c r="EH25">
        <v>-1.078333666666667</v>
      </c>
      <c r="EI25">
        <v>415.7113703703704</v>
      </c>
      <c r="EJ25">
        <v>416.3679259259259</v>
      </c>
      <c r="EK25">
        <v>1.041218518518519</v>
      </c>
      <c r="EL25">
        <v>409.4580740740741</v>
      </c>
      <c r="EM25">
        <v>16.59531111111111</v>
      </c>
      <c r="EN25">
        <v>1.795597777777778</v>
      </c>
      <c r="EO25">
        <v>1.689589259259259</v>
      </c>
      <c r="EP25">
        <v>15.74851851851852</v>
      </c>
      <c r="EQ25">
        <v>14.8011</v>
      </c>
      <c r="ER25">
        <v>2000.016296296296</v>
      </c>
      <c r="ES25">
        <v>0.9799970000000001</v>
      </c>
      <c r="ET25">
        <v>0.02000310370370371</v>
      </c>
      <c r="EU25">
        <v>0</v>
      </c>
      <c r="EV25">
        <v>378.2832592592592</v>
      </c>
      <c r="EW25">
        <v>5.00078</v>
      </c>
      <c r="EX25">
        <v>10050.67037037037</v>
      </c>
      <c r="EY25">
        <v>16379.74814814815</v>
      </c>
      <c r="EZ25">
        <v>44.35151851851851</v>
      </c>
      <c r="FA25">
        <v>46.02985185185185</v>
      </c>
      <c r="FB25">
        <v>45.40481481481482</v>
      </c>
      <c r="FC25">
        <v>45.15951851851851</v>
      </c>
      <c r="FD25">
        <v>44.83777777777777</v>
      </c>
      <c r="FE25">
        <v>1955.106296296296</v>
      </c>
      <c r="FF25">
        <v>39.91</v>
      </c>
      <c r="FG25">
        <v>0</v>
      </c>
      <c r="FH25">
        <v>1687528625.7</v>
      </c>
      <c r="FI25">
        <v>0</v>
      </c>
      <c r="FJ25">
        <v>378.2573076923076</v>
      </c>
      <c r="FK25">
        <v>0.2685128196479967</v>
      </c>
      <c r="FL25">
        <v>15.60341887826428</v>
      </c>
      <c r="FM25">
        <v>10051.13076923077</v>
      </c>
      <c r="FN25">
        <v>15</v>
      </c>
      <c r="FO25">
        <v>1687527990.6</v>
      </c>
      <c r="FP25" t="s">
        <v>440</v>
      </c>
      <c r="FQ25">
        <v>1687527987.6</v>
      </c>
      <c r="FR25">
        <v>1687527990.6</v>
      </c>
      <c r="FS25">
        <v>1</v>
      </c>
      <c r="FT25">
        <v>0.362</v>
      </c>
      <c r="FU25">
        <v>-0.042</v>
      </c>
      <c r="FV25">
        <v>-14.305</v>
      </c>
      <c r="FW25">
        <v>-2.362</v>
      </c>
      <c r="FX25">
        <v>420</v>
      </c>
      <c r="FY25">
        <v>17</v>
      </c>
      <c r="FZ25">
        <v>0.15</v>
      </c>
      <c r="GA25">
        <v>0.09</v>
      </c>
      <c r="GB25">
        <v>-3.739226225</v>
      </c>
      <c r="GC25">
        <v>59.26648172983118</v>
      </c>
      <c r="GD25">
        <v>6.218913288672489</v>
      </c>
      <c r="GE25">
        <v>0</v>
      </c>
      <c r="GF25">
        <v>1.030206675</v>
      </c>
      <c r="GG25">
        <v>0.189562863039397</v>
      </c>
      <c r="GH25">
        <v>0.02336380579591807</v>
      </c>
      <c r="GI25">
        <v>1</v>
      </c>
      <c r="GJ25">
        <v>1</v>
      </c>
      <c r="GK25">
        <v>2</v>
      </c>
      <c r="GL25" t="s">
        <v>443</v>
      </c>
      <c r="GM25">
        <v>3.09836</v>
      </c>
      <c r="GN25">
        <v>2.75816</v>
      </c>
      <c r="GO25">
        <v>0.0957959</v>
      </c>
      <c r="GP25">
        <v>0.0914533</v>
      </c>
      <c r="GQ25">
        <v>0.105499</v>
      </c>
      <c r="GR25">
        <v>0.0926891</v>
      </c>
      <c r="GS25">
        <v>23024.4</v>
      </c>
      <c r="GT25">
        <v>22312.1</v>
      </c>
      <c r="GU25">
        <v>26030</v>
      </c>
      <c r="GV25">
        <v>24916.3</v>
      </c>
      <c r="GW25">
        <v>37365.7</v>
      </c>
      <c r="GX25">
        <v>33283.7</v>
      </c>
      <c r="GY25">
        <v>45503</v>
      </c>
      <c r="GZ25">
        <v>39689.1</v>
      </c>
      <c r="HA25">
        <v>1.81125</v>
      </c>
      <c r="HB25">
        <v>1.82017</v>
      </c>
      <c r="HC25">
        <v>-0.0458956</v>
      </c>
      <c r="HD25">
        <v>0</v>
      </c>
      <c r="HE25">
        <v>28.7666</v>
      </c>
      <c r="HF25">
        <v>999.9</v>
      </c>
      <c r="HG25">
        <v>60.4</v>
      </c>
      <c r="HH25">
        <v>39.3</v>
      </c>
      <c r="HI25">
        <v>42.3602</v>
      </c>
      <c r="HJ25">
        <v>62.7501</v>
      </c>
      <c r="HK25">
        <v>24.2107</v>
      </c>
      <c r="HL25">
        <v>1</v>
      </c>
      <c r="HM25">
        <v>0.7842249999999999</v>
      </c>
      <c r="HN25">
        <v>6.09987</v>
      </c>
      <c r="HO25">
        <v>20.1946</v>
      </c>
      <c r="HP25">
        <v>5.21055</v>
      </c>
      <c r="HQ25">
        <v>11.9851</v>
      </c>
      <c r="HR25">
        <v>4.96265</v>
      </c>
      <c r="HS25">
        <v>3.27423</v>
      </c>
      <c r="HT25">
        <v>9999</v>
      </c>
      <c r="HU25">
        <v>9999</v>
      </c>
      <c r="HV25">
        <v>9999</v>
      </c>
      <c r="HW25">
        <v>88.09999999999999</v>
      </c>
      <c r="HX25">
        <v>1.86386</v>
      </c>
      <c r="HY25">
        <v>1.86011</v>
      </c>
      <c r="HZ25">
        <v>1.8585</v>
      </c>
      <c r="IA25">
        <v>1.85975</v>
      </c>
      <c r="IB25">
        <v>1.85975</v>
      </c>
      <c r="IC25">
        <v>1.85839</v>
      </c>
      <c r="ID25">
        <v>1.85746</v>
      </c>
      <c r="IE25">
        <v>1.85236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-14.083</v>
      </c>
      <c r="IT25">
        <v>-2.3918</v>
      </c>
      <c r="IU25">
        <v>-8.933833748138804</v>
      </c>
      <c r="IV25">
        <v>-0.01431925071125703</v>
      </c>
      <c r="IW25">
        <v>4.89615414261653E-06</v>
      </c>
      <c r="IX25">
        <v>-8.989459798755491E-10</v>
      </c>
      <c r="IY25">
        <v>-1.239545319894685</v>
      </c>
      <c r="IZ25">
        <v>-0.1043539695207113</v>
      </c>
      <c r="JA25">
        <v>0.003109194328973147</v>
      </c>
      <c r="JB25">
        <v>-3.859871886814269E-05</v>
      </c>
      <c r="JC25">
        <v>3</v>
      </c>
      <c r="JD25">
        <v>1925</v>
      </c>
      <c r="JE25">
        <v>1</v>
      </c>
      <c r="JF25">
        <v>31</v>
      </c>
      <c r="JG25">
        <v>10.6</v>
      </c>
      <c r="JH25">
        <v>10.6</v>
      </c>
      <c r="JI25">
        <v>1.04248</v>
      </c>
      <c r="JJ25">
        <v>2.66724</v>
      </c>
      <c r="JK25">
        <v>1.49658</v>
      </c>
      <c r="JL25">
        <v>2.32666</v>
      </c>
      <c r="JM25">
        <v>1.54907</v>
      </c>
      <c r="JN25">
        <v>2.45117</v>
      </c>
      <c r="JO25">
        <v>43.7817</v>
      </c>
      <c r="JP25">
        <v>14.6486</v>
      </c>
      <c r="JQ25">
        <v>18</v>
      </c>
      <c r="JR25">
        <v>498.106</v>
      </c>
      <c r="JS25">
        <v>519.7569999999999</v>
      </c>
      <c r="JT25">
        <v>22.5648</v>
      </c>
      <c r="JU25">
        <v>36.2566</v>
      </c>
      <c r="JV25">
        <v>30.0014</v>
      </c>
      <c r="JW25">
        <v>36.1598</v>
      </c>
      <c r="JX25">
        <v>36.0624</v>
      </c>
      <c r="JY25">
        <v>20.9206</v>
      </c>
      <c r="JZ25">
        <v>51.9491</v>
      </c>
      <c r="KA25">
        <v>0</v>
      </c>
      <c r="KB25">
        <v>22.5582</v>
      </c>
      <c r="KC25">
        <v>366.515</v>
      </c>
      <c r="KD25">
        <v>16.5499</v>
      </c>
      <c r="KE25">
        <v>99.44970000000001</v>
      </c>
      <c r="KF25">
        <v>95.46429999999999</v>
      </c>
    </row>
    <row r="26" spans="1:292">
      <c r="A26">
        <v>6</v>
      </c>
      <c r="B26">
        <v>1687528630.5</v>
      </c>
      <c r="C26">
        <v>2502</v>
      </c>
      <c r="D26" t="s">
        <v>448</v>
      </c>
      <c r="E26" t="s">
        <v>449</v>
      </c>
      <c r="F26">
        <v>5</v>
      </c>
      <c r="G26" t="s">
        <v>439</v>
      </c>
      <c r="H26">
        <v>1687528622.714286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389.6867786752143</v>
      </c>
      <c r="AJ26">
        <v>395.690909090909</v>
      </c>
      <c r="AK26">
        <v>-2.468335878853324</v>
      </c>
      <c r="AL26">
        <v>66.44662515106188</v>
      </c>
      <c r="AM26">
        <f>(AO26 - AN26 + DX26*1E3/(8.314*(DZ26+273.15)) * AQ26/DW26 * AP26) * DW26/(100*DK26) * 1000/(1000 - AO26)</f>
        <v>0</v>
      </c>
      <c r="AN26">
        <v>16.58160196118245</v>
      </c>
      <c r="AO26">
        <v>17.60370121212121</v>
      </c>
      <c r="AP26">
        <v>-0.0003425786577168064</v>
      </c>
      <c r="AQ26">
        <v>113.1578417225345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4.38</v>
      </c>
      <c r="DL26">
        <v>0.5</v>
      </c>
      <c r="DM26" t="s">
        <v>430</v>
      </c>
      <c r="DN26">
        <v>2</v>
      </c>
      <c r="DO26" t="b">
        <v>1</v>
      </c>
      <c r="DP26">
        <v>1687528622.714286</v>
      </c>
      <c r="DQ26">
        <v>402.8881428571428</v>
      </c>
      <c r="DR26">
        <v>397.375</v>
      </c>
      <c r="DS26">
        <v>17.62248571428571</v>
      </c>
      <c r="DT26">
        <v>16.58060714285714</v>
      </c>
      <c r="DU26">
        <v>417.00675</v>
      </c>
      <c r="DV26">
        <v>20.01460357142857</v>
      </c>
      <c r="DW26">
        <v>499.9828214285714</v>
      </c>
      <c r="DX26">
        <v>101.8120357142857</v>
      </c>
      <c r="DY26">
        <v>0.09994885714285713</v>
      </c>
      <c r="DZ26">
        <v>27.03734285714285</v>
      </c>
      <c r="EA26">
        <v>28.01490357142857</v>
      </c>
      <c r="EB26">
        <v>999.9000000000002</v>
      </c>
      <c r="EC26">
        <v>0</v>
      </c>
      <c r="ED26">
        <v>0</v>
      </c>
      <c r="EE26">
        <v>10001.73607142857</v>
      </c>
      <c r="EF26">
        <v>0</v>
      </c>
      <c r="EG26">
        <v>865.1269642857143</v>
      </c>
      <c r="EH26">
        <v>5.513173964285714</v>
      </c>
      <c r="EI26">
        <v>410.1155357142857</v>
      </c>
      <c r="EJ26">
        <v>404.0748214285715</v>
      </c>
      <c r="EK26">
        <v>1.041886071428571</v>
      </c>
      <c r="EL26">
        <v>397.375</v>
      </c>
      <c r="EM26">
        <v>16.58060714285714</v>
      </c>
      <c r="EN26">
        <v>1.794181785714286</v>
      </c>
      <c r="EO26">
        <v>1.688103928571428</v>
      </c>
      <c r="EP26">
        <v>15.73618928571429</v>
      </c>
      <c r="EQ26">
        <v>14.787475</v>
      </c>
      <c r="ER26">
        <v>2000.016071428572</v>
      </c>
      <c r="ES26">
        <v>0.979996892857143</v>
      </c>
      <c r="ET26">
        <v>0.02000321071428572</v>
      </c>
      <c r="EU26">
        <v>0</v>
      </c>
      <c r="EV26">
        <v>378.359392857143</v>
      </c>
      <c r="EW26">
        <v>5.00078</v>
      </c>
      <c r="EX26">
        <v>10053.08571428571</v>
      </c>
      <c r="EY26">
        <v>16379.75</v>
      </c>
      <c r="EZ26">
        <v>44.35899999999999</v>
      </c>
      <c r="FA26">
        <v>46.03542857142856</v>
      </c>
      <c r="FB26">
        <v>45.45735714285714</v>
      </c>
      <c r="FC26">
        <v>45.15375</v>
      </c>
      <c r="FD26">
        <v>44.86810714285714</v>
      </c>
      <c r="FE26">
        <v>1955.106071428571</v>
      </c>
      <c r="FF26">
        <v>39.91</v>
      </c>
      <c r="FG26">
        <v>0</v>
      </c>
      <c r="FH26">
        <v>1687528630.5</v>
      </c>
      <c r="FI26">
        <v>0</v>
      </c>
      <c r="FJ26">
        <v>378.3516153846155</v>
      </c>
      <c r="FK26">
        <v>0.6758290607212141</v>
      </c>
      <c r="FL26">
        <v>58.95042728104256</v>
      </c>
      <c r="FM26">
        <v>10053.30384615385</v>
      </c>
      <c r="FN26">
        <v>15</v>
      </c>
      <c r="FO26">
        <v>1687527990.6</v>
      </c>
      <c r="FP26" t="s">
        <v>440</v>
      </c>
      <c r="FQ26">
        <v>1687527987.6</v>
      </c>
      <c r="FR26">
        <v>1687527990.6</v>
      </c>
      <c r="FS26">
        <v>1</v>
      </c>
      <c r="FT26">
        <v>0.362</v>
      </c>
      <c r="FU26">
        <v>-0.042</v>
      </c>
      <c r="FV26">
        <v>-14.305</v>
      </c>
      <c r="FW26">
        <v>-2.362</v>
      </c>
      <c r="FX26">
        <v>420</v>
      </c>
      <c r="FY26">
        <v>17</v>
      </c>
      <c r="FZ26">
        <v>0.15</v>
      </c>
      <c r="GA26">
        <v>0.09</v>
      </c>
      <c r="GB26">
        <v>1.821627341463415</v>
      </c>
      <c r="GC26">
        <v>83.71284999303133</v>
      </c>
      <c r="GD26">
        <v>8.344331975072706</v>
      </c>
      <c r="GE26">
        <v>0</v>
      </c>
      <c r="GF26">
        <v>1.036634146341463</v>
      </c>
      <c r="GG26">
        <v>0.006678397212546028</v>
      </c>
      <c r="GH26">
        <v>0.01697537584994443</v>
      </c>
      <c r="GI26">
        <v>1</v>
      </c>
      <c r="GJ26">
        <v>1</v>
      </c>
      <c r="GK26">
        <v>2</v>
      </c>
      <c r="GL26" t="s">
        <v>443</v>
      </c>
      <c r="GM26">
        <v>3.09841</v>
      </c>
      <c r="GN26">
        <v>2.75789</v>
      </c>
      <c r="GO26">
        <v>0.0936192</v>
      </c>
      <c r="GP26">
        <v>0.08845550000000001</v>
      </c>
      <c r="GQ26">
        <v>0.105462</v>
      </c>
      <c r="GR26">
        <v>0.0927023</v>
      </c>
      <c r="GS26">
        <v>23079.4</v>
      </c>
      <c r="GT26">
        <v>22385.1</v>
      </c>
      <c r="GU26">
        <v>26029.6</v>
      </c>
      <c r="GV26">
        <v>24915.7</v>
      </c>
      <c r="GW26">
        <v>37366.4</v>
      </c>
      <c r="GX26">
        <v>33282.1</v>
      </c>
      <c r="GY26">
        <v>45502.2</v>
      </c>
      <c r="GZ26">
        <v>39688.1</v>
      </c>
      <c r="HA26">
        <v>1.81127</v>
      </c>
      <c r="HB26">
        <v>1.81992</v>
      </c>
      <c r="HC26">
        <v>-0.0452697</v>
      </c>
      <c r="HD26">
        <v>0</v>
      </c>
      <c r="HE26">
        <v>28.7654</v>
      </c>
      <c r="HF26">
        <v>999.9</v>
      </c>
      <c r="HG26">
        <v>60.4</v>
      </c>
      <c r="HH26">
        <v>39.3</v>
      </c>
      <c r="HI26">
        <v>42.3609</v>
      </c>
      <c r="HJ26">
        <v>62.7601</v>
      </c>
      <c r="HK26">
        <v>24.1186</v>
      </c>
      <c r="HL26">
        <v>1</v>
      </c>
      <c r="HM26">
        <v>0.785404</v>
      </c>
      <c r="HN26">
        <v>6.15147</v>
      </c>
      <c r="HO26">
        <v>20.1927</v>
      </c>
      <c r="HP26">
        <v>5.211</v>
      </c>
      <c r="HQ26">
        <v>11.9858</v>
      </c>
      <c r="HR26">
        <v>4.9629</v>
      </c>
      <c r="HS26">
        <v>3.27418</v>
      </c>
      <c r="HT26">
        <v>9999</v>
      </c>
      <c r="HU26">
        <v>9999</v>
      </c>
      <c r="HV26">
        <v>9999</v>
      </c>
      <c r="HW26">
        <v>88.09999999999999</v>
      </c>
      <c r="HX26">
        <v>1.86387</v>
      </c>
      <c r="HY26">
        <v>1.86014</v>
      </c>
      <c r="HZ26">
        <v>1.85848</v>
      </c>
      <c r="IA26">
        <v>1.85976</v>
      </c>
      <c r="IB26">
        <v>1.85978</v>
      </c>
      <c r="IC26">
        <v>1.8584</v>
      </c>
      <c r="ID26">
        <v>1.85748</v>
      </c>
      <c r="IE26">
        <v>1.85235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-13.951</v>
      </c>
      <c r="IT26">
        <v>-2.3916</v>
      </c>
      <c r="IU26">
        <v>-8.933833748138804</v>
      </c>
      <c r="IV26">
        <v>-0.01431925071125703</v>
      </c>
      <c r="IW26">
        <v>4.89615414261653E-06</v>
      </c>
      <c r="IX26">
        <v>-8.989459798755491E-10</v>
      </c>
      <c r="IY26">
        <v>-1.239545319894685</v>
      </c>
      <c r="IZ26">
        <v>-0.1043539695207113</v>
      </c>
      <c r="JA26">
        <v>0.003109194328973147</v>
      </c>
      <c r="JB26">
        <v>-3.859871886814269E-05</v>
      </c>
      <c r="JC26">
        <v>3</v>
      </c>
      <c r="JD26">
        <v>1925</v>
      </c>
      <c r="JE26">
        <v>1</v>
      </c>
      <c r="JF26">
        <v>31</v>
      </c>
      <c r="JG26">
        <v>10.7</v>
      </c>
      <c r="JH26">
        <v>10.7</v>
      </c>
      <c r="JI26">
        <v>1.0083</v>
      </c>
      <c r="JJ26">
        <v>2.6709</v>
      </c>
      <c r="JK26">
        <v>1.49658</v>
      </c>
      <c r="JL26">
        <v>2.32544</v>
      </c>
      <c r="JM26">
        <v>1.54907</v>
      </c>
      <c r="JN26">
        <v>2.39014</v>
      </c>
      <c r="JO26">
        <v>43.7817</v>
      </c>
      <c r="JP26">
        <v>14.6311</v>
      </c>
      <c r="JQ26">
        <v>18</v>
      </c>
      <c r="JR26">
        <v>498.165</v>
      </c>
      <c r="JS26">
        <v>519.634</v>
      </c>
      <c r="JT26">
        <v>22.55</v>
      </c>
      <c r="JU26">
        <v>36.2656</v>
      </c>
      <c r="JV26">
        <v>30.0013</v>
      </c>
      <c r="JW26">
        <v>36.1662</v>
      </c>
      <c r="JX26">
        <v>36.0695</v>
      </c>
      <c r="JY26">
        <v>20.1624</v>
      </c>
      <c r="JZ26">
        <v>51.9491</v>
      </c>
      <c r="KA26">
        <v>0</v>
      </c>
      <c r="KB26">
        <v>22.5408</v>
      </c>
      <c r="KC26">
        <v>346.479</v>
      </c>
      <c r="KD26">
        <v>16.5499</v>
      </c>
      <c r="KE26">
        <v>99.44799999999999</v>
      </c>
      <c r="KF26">
        <v>95.4619</v>
      </c>
    </row>
    <row r="27" spans="1:292">
      <c r="A27">
        <v>7</v>
      </c>
      <c r="B27">
        <v>1687528635.5</v>
      </c>
      <c r="C27">
        <v>2507</v>
      </c>
      <c r="D27" t="s">
        <v>450</v>
      </c>
      <c r="E27" t="s">
        <v>451</v>
      </c>
      <c r="F27">
        <v>5</v>
      </c>
      <c r="G27" t="s">
        <v>439</v>
      </c>
      <c r="H27">
        <v>1687528628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373.0027883938355</v>
      </c>
      <c r="AJ27">
        <v>381.4942606060605</v>
      </c>
      <c r="AK27">
        <v>-2.872218462497734</v>
      </c>
      <c r="AL27">
        <v>66.44662515106188</v>
      </c>
      <c r="AM27">
        <f>(AO27 - AN27 + DX27*1E3/(8.314*(DZ27+273.15)) * AQ27/DW27 * AP27) * DW27/(100*DK27) * 1000/(1000 - AO27)</f>
        <v>0</v>
      </c>
      <c r="AN27">
        <v>16.58237260335029</v>
      </c>
      <c r="AO27">
        <v>17.59784909090909</v>
      </c>
      <c r="AP27">
        <v>-0.0001575338865130268</v>
      </c>
      <c r="AQ27">
        <v>113.1578417225345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4.38</v>
      </c>
      <c r="DL27">
        <v>0.5</v>
      </c>
      <c r="DM27" t="s">
        <v>430</v>
      </c>
      <c r="DN27">
        <v>2</v>
      </c>
      <c r="DO27" t="b">
        <v>1</v>
      </c>
      <c r="DP27">
        <v>1687528628</v>
      </c>
      <c r="DQ27">
        <v>392.7775925925926</v>
      </c>
      <c r="DR27">
        <v>380.8827407407408</v>
      </c>
      <c r="DS27">
        <v>17.60898888888889</v>
      </c>
      <c r="DT27">
        <v>16.58087407407407</v>
      </c>
      <c r="DU27">
        <v>406.7862592592592</v>
      </c>
      <c r="DV27">
        <v>20.00074074074074</v>
      </c>
      <c r="DW27">
        <v>499.9881111111111</v>
      </c>
      <c r="DX27">
        <v>101.8125185185185</v>
      </c>
      <c r="DY27">
        <v>0.09994651481481481</v>
      </c>
      <c r="DZ27">
        <v>27.04082962962963</v>
      </c>
      <c r="EA27">
        <v>28.02081851851852</v>
      </c>
      <c r="EB27">
        <v>999.9000000000001</v>
      </c>
      <c r="EC27">
        <v>0</v>
      </c>
      <c r="ED27">
        <v>0</v>
      </c>
      <c r="EE27">
        <v>10003.16851851852</v>
      </c>
      <c r="EF27">
        <v>0</v>
      </c>
      <c r="EG27">
        <v>866.2674814814817</v>
      </c>
      <c r="EH27">
        <v>11.89481703703704</v>
      </c>
      <c r="EI27">
        <v>399.8181851851852</v>
      </c>
      <c r="EJ27">
        <v>387.3045925925927</v>
      </c>
      <c r="EK27">
        <v>1.028118148148148</v>
      </c>
      <c r="EL27">
        <v>380.8827407407408</v>
      </c>
      <c r="EM27">
        <v>16.58087407407407</v>
      </c>
      <c r="EN27">
        <v>1.792815185185185</v>
      </c>
      <c r="EO27">
        <v>1.68814</v>
      </c>
      <c r="EP27">
        <v>15.72428888888889</v>
      </c>
      <c r="EQ27">
        <v>14.7878037037037</v>
      </c>
      <c r="ER27">
        <v>2000.002592592593</v>
      </c>
      <c r="ES27">
        <v>0.979996888888889</v>
      </c>
      <c r="ET27">
        <v>0.02000321481481482</v>
      </c>
      <c r="EU27">
        <v>0</v>
      </c>
      <c r="EV27">
        <v>378.5355185185185</v>
      </c>
      <c r="EW27">
        <v>5.00078</v>
      </c>
      <c r="EX27">
        <v>10056.21111111111</v>
      </c>
      <c r="EY27">
        <v>16379.64444444445</v>
      </c>
      <c r="EZ27">
        <v>44.3584074074074</v>
      </c>
      <c r="FA27">
        <v>46.03674074074073</v>
      </c>
      <c r="FB27">
        <v>45.36314814814814</v>
      </c>
      <c r="FC27">
        <v>45.15718518518519</v>
      </c>
      <c r="FD27">
        <v>44.86788888888889</v>
      </c>
      <c r="FE27">
        <v>1955.092592592592</v>
      </c>
      <c r="FF27">
        <v>39.91</v>
      </c>
      <c r="FG27">
        <v>0</v>
      </c>
      <c r="FH27">
        <v>1687528635.9</v>
      </c>
      <c r="FI27">
        <v>0</v>
      </c>
      <c r="FJ27">
        <v>378.544</v>
      </c>
      <c r="FK27">
        <v>3.273230753577864</v>
      </c>
      <c r="FL27">
        <v>13.10769233309189</v>
      </c>
      <c r="FM27">
        <v>10056.4</v>
      </c>
      <c r="FN27">
        <v>15</v>
      </c>
      <c r="FO27">
        <v>1687527990.6</v>
      </c>
      <c r="FP27" t="s">
        <v>440</v>
      </c>
      <c r="FQ27">
        <v>1687527987.6</v>
      </c>
      <c r="FR27">
        <v>1687527990.6</v>
      </c>
      <c r="FS27">
        <v>1</v>
      </c>
      <c r="FT27">
        <v>0.362</v>
      </c>
      <c r="FU27">
        <v>-0.042</v>
      </c>
      <c r="FV27">
        <v>-14.305</v>
      </c>
      <c r="FW27">
        <v>-2.362</v>
      </c>
      <c r="FX27">
        <v>420</v>
      </c>
      <c r="FY27">
        <v>17</v>
      </c>
      <c r="FZ27">
        <v>0.15</v>
      </c>
      <c r="GA27">
        <v>0.09</v>
      </c>
      <c r="GB27">
        <v>7.801959292682927</v>
      </c>
      <c r="GC27">
        <v>73.51846281533098</v>
      </c>
      <c r="GD27">
        <v>7.429471617573372</v>
      </c>
      <c r="GE27">
        <v>0</v>
      </c>
      <c r="GF27">
        <v>1.036531951219512</v>
      </c>
      <c r="GG27">
        <v>-0.1553071777003495</v>
      </c>
      <c r="GH27">
        <v>0.01564270611912556</v>
      </c>
      <c r="GI27">
        <v>1</v>
      </c>
      <c r="GJ27">
        <v>1</v>
      </c>
      <c r="GK27">
        <v>2</v>
      </c>
      <c r="GL27" t="s">
        <v>443</v>
      </c>
      <c r="GM27">
        <v>3.09841</v>
      </c>
      <c r="GN27">
        <v>2.7582</v>
      </c>
      <c r="GO27">
        <v>0.0910482</v>
      </c>
      <c r="GP27">
        <v>0.0853835</v>
      </c>
      <c r="GQ27">
        <v>0.105435</v>
      </c>
      <c r="GR27">
        <v>0.09268999999999999</v>
      </c>
      <c r="GS27">
        <v>23144.3</v>
      </c>
      <c r="GT27">
        <v>22460.1</v>
      </c>
      <c r="GU27">
        <v>26029</v>
      </c>
      <c r="GV27">
        <v>24915.3</v>
      </c>
      <c r="GW27">
        <v>37366.4</v>
      </c>
      <c r="GX27">
        <v>33281.7</v>
      </c>
      <c r="GY27">
        <v>45501.2</v>
      </c>
      <c r="GZ27">
        <v>39687.5</v>
      </c>
      <c r="HA27">
        <v>1.8112</v>
      </c>
      <c r="HB27">
        <v>1.81977</v>
      </c>
      <c r="HC27">
        <v>-0.0461191</v>
      </c>
      <c r="HD27">
        <v>0</v>
      </c>
      <c r="HE27">
        <v>28.7666</v>
      </c>
      <c r="HF27">
        <v>999.9</v>
      </c>
      <c r="HG27">
        <v>60.4</v>
      </c>
      <c r="HH27">
        <v>39.3</v>
      </c>
      <c r="HI27">
        <v>42.3627</v>
      </c>
      <c r="HJ27">
        <v>62.7401</v>
      </c>
      <c r="HK27">
        <v>23.8622</v>
      </c>
      <c r="HL27">
        <v>1</v>
      </c>
      <c r="HM27">
        <v>0.786563</v>
      </c>
      <c r="HN27">
        <v>6.20033</v>
      </c>
      <c r="HO27">
        <v>20.1906</v>
      </c>
      <c r="HP27">
        <v>5.2107</v>
      </c>
      <c r="HQ27">
        <v>11.9857</v>
      </c>
      <c r="HR27">
        <v>4.96235</v>
      </c>
      <c r="HS27">
        <v>3.27408</v>
      </c>
      <c r="HT27">
        <v>9999</v>
      </c>
      <c r="HU27">
        <v>9999</v>
      </c>
      <c r="HV27">
        <v>9999</v>
      </c>
      <c r="HW27">
        <v>88.09999999999999</v>
      </c>
      <c r="HX27">
        <v>1.86387</v>
      </c>
      <c r="HY27">
        <v>1.86014</v>
      </c>
      <c r="HZ27">
        <v>1.85849</v>
      </c>
      <c r="IA27">
        <v>1.85978</v>
      </c>
      <c r="IB27">
        <v>1.85975</v>
      </c>
      <c r="IC27">
        <v>1.85844</v>
      </c>
      <c r="ID27">
        <v>1.85745</v>
      </c>
      <c r="IE27">
        <v>1.85238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-13.795</v>
      </c>
      <c r="IT27">
        <v>-2.3914</v>
      </c>
      <c r="IU27">
        <v>-8.933833748138804</v>
      </c>
      <c r="IV27">
        <v>-0.01431925071125703</v>
      </c>
      <c r="IW27">
        <v>4.89615414261653E-06</v>
      </c>
      <c r="IX27">
        <v>-8.989459798755491E-10</v>
      </c>
      <c r="IY27">
        <v>-1.239545319894685</v>
      </c>
      <c r="IZ27">
        <v>-0.1043539695207113</v>
      </c>
      <c r="JA27">
        <v>0.003109194328973147</v>
      </c>
      <c r="JB27">
        <v>-3.859871886814269E-05</v>
      </c>
      <c r="JC27">
        <v>3</v>
      </c>
      <c r="JD27">
        <v>1925</v>
      </c>
      <c r="JE27">
        <v>1</v>
      </c>
      <c r="JF27">
        <v>31</v>
      </c>
      <c r="JG27">
        <v>10.8</v>
      </c>
      <c r="JH27">
        <v>10.7</v>
      </c>
      <c r="JI27">
        <v>0.969238</v>
      </c>
      <c r="JJ27">
        <v>2.67334</v>
      </c>
      <c r="JK27">
        <v>1.49658</v>
      </c>
      <c r="JL27">
        <v>2.32544</v>
      </c>
      <c r="JM27">
        <v>1.54907</v>
      </c>
      <c r="JN27">
        <v>2.33398</v>
      </c>
      <c r="JO27">
        <v>43.7817</v>
      </c>
      <c r="JP27">
        <v>14.6224</v>
      </c>
      <c r="JQ27">
        <v>18</v>
      </c>
      <c r="JR27">
        <v>498.179</v>
      </c>
      <c r="JS27">
        <v>519.595</v>
      </c>
      <c r="JT27">
        <v>22.5282</v>
      </c>
      <c r="JU27">
        <v>36.2744</v>
      </c>
      <c r="JV27">
        <v>30.0012</v>
      </c>
      <c r="JW27">
        <v>36.1749</v>
      </c>
      <c r="JX27">
        <v>36.0781</v>
      </c>
      <c r="JY27">
        <v>19.4521</v>
      </c>
      <c r="JZ27">
        <v>51.9491</v>
      </c>
      <c r="KA27">
        <v>0</v>
      </c>
      <c r="KB27">
        <v>22.5186</v>
      </c>
      <c r="KC27">
        <v>333.12</v>
      </c>
      <c r="KD27">
        <v>16.5499</v>
      </c>
      <c r="KE27">
        <v>99.44589999999999</v>
      </c>
      <c r="KF27">
        <v>95.46040000000001</v>
      </c>
    </row>
    <row r="28" spans="1:292">
      <c r="A28">
        <v>8</v>
      </c>
      <c r="B28">
        <v>1687528640.5</v>
      </c>
      <c r="C28">
        <v>2512</v>
      </c>
      <c r="D28" t="s">
        <v>452</v>
      </c>
      <c r="E28" t="s">
        <v>453</v>
      </c>
      <c r="F28">
        <v>5</v>
      </c>
      <c r="G28" t="s">
        <v>439</v>
      </c>
      <c r="H28">
        <v>1687528632.714286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356.1433069447658</v>
      </c>
      <c r="AJ28">
        <v>366.0727878787879</v>
      </c>
      <c r="AK28">
        <v>-3.099521411878515</v>
      </c>
      <c r="AL28">
        <v>66.44662515106188</v>
      </c>
      <c r="AM28">
        <f>(AO28 - AN28 + DX28*1E3/(8.314*(DZ28+273.15)) * AQ28/DW28 * AP28) * DW28/(100*DK28) * 1000/(1000 - AO28)</f>
        <v>0</v>
      </c>
      <c r="AN28">
        <v>16.58286104011775</v>
      </c>
      <c r="AO28">
        <v>17.59112909090909</v>
      </c>
      <c r="AP28">
        <v>-0.0001189023626101969</v>
      </c>
      <c r="AQ28">
        <v>113.1578417225345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4.38</v>
      </c>
      <c r="DL28">
        <v>0.5</v>
      </c>
      <c r="DM28" t="s">
        <v>430</v>
      </c>
      <c r="DN28">
        <v>2</v>
      </c>
      <c r="DO28" t="b">
        <v>1</v>
      </c>
      <c r="DP28">
        <v>1687528632.714286</v>
      </c>
      <c r="DQ28">
        <v>380.7188571428572</v>
      </c>
      <c r="DR28">
        <v>365.3979642857143</v>
      </c>
      <c r="DS28">
        <v>17.60096428571429</v>
      </c>
      <c r="DT28">
        <v>16.58191785714286</v>
      </c>
      <c r="DU28">
        <v>394.59525</v>
      </c>
      <c r="DV28">
        <v>19.9925</v>
      </c>
      <c r="DW28">
        <v>499.9866428571428</v>
      </c>
      <c r="DX28">
        <v>101.8126428571428</v>
      </c>
      <c r="DY28">
        <v>0.09996140714285713</v>
      </c>
      <c r="DZ28">
        <v>27.04429285714286</v>
      </c>
      <c r="EA28">
        <v>28.02135</v>
      </c>
      <c r="EB28">
        <v>999.9000000000002</v>
      </c>
      <c r="EC28">
        <v>0</v>
      </c>
      <c r="ED28">
        <v>0</v>
      </c>
      <c r="EE28">
        <v>9999.283571428572</v>
      </c>
      <c r="EF28">
        <v>0</v>
      </c>
      <c r="EG28">
        <v>866.0120714285715</v>
      </c>
      <c r="EH28">
        <v>15.32082642857143</v>
      </c>
      <c r="EI28">
        <v>387.5401785714284</v>
      </c>
      <c r="EJ28">
        <v>371.5592142857143</v>
      </c>
      <c r="EK28">
        <v>1.019050357142857</v>
      </c>
      <c r="EL28">
        <v>365.3979642857143</v>
      </c>
      <c r="EM28">
        <v>16.58191785714286</v>
      </c>
      <c r="EN28">
        <v>1.792000714285715</v>
      </c>
      <c r="EO28">
        <v>1.688248571428572</v>
      </c>
      <c r="EP28">
        <v>15.71718928571428</v>
      </c>
      <c r="EQ28">
        <v>14.7888</v>
      </c>
      <c r="ER28">
        <v>1999.979642857143</v>
      </c>
      <c r="ES28">
        <v>0.979996892857143</v>
      </c>
      <c r="ET28">
        <v>0.02000321071428572</v>
      </c>
      <c r="EU28">
        <v>0</v>
      </c>
      <c r="EV28">
        <v>378.7413928571428</v>
      </c>
      <c r="EW28">
        <v>5.00078</v>
      </c>
      <c r="EX28">
        <v>10055.98928571429</v>
      </c>
      <c r="EY28">
        <v>16379.45</v>
      </c>
      <c r="EZ28">
        <v>44.36564285714284</v>
      </c>
      <c r="FA28">
        <v>46.04657142857142</v>
      </c>
      <c r="FB28">
        <v>45.27421428571427</v>
      </c>
      <c r="FC28">
        <v>45.16042857142856</v>
      </c>
      <c r="FD28">
        <v>44.87482142857142</v>
      </c>
      <c r="FE28">
        <v>1955.069642857143</v>
      </c>
      <c r="FF28">
        <v>39.91</v>
      </c>
      <c r="FG28">
        <v>0</v>
      </c>
      <c r="FH28">
        <v>1687528640.7</v>
      </c>
      <c r="FI28">
        <v>0</v>
      </c>
      <c r="FJ28">
        <v>378.7972</v>
      </c>
      <c r="FK28">
        <v>3.374615375659628</v>
      </c>
      <c r="FL28">
        <v>-36.48461535342805</v>
      </c>
      <c r="FM28">
        <v>10055.744</v>
      </c>
      <c r="FN28">
        <v>15</v>
      </c>
      <c r="FO28">
        <v>1687527990.6</v>
      </c>
      <c r="FP28" t="s">
        <v>440</v>
      </c>
      <c r="FQ28">
        <v>1687527987.6</v>
      </c>
      <c r="FR28">
        <v>1687527990.6</v>
      </c>
      <c r="FS28">
        <v>1</v>
      </c>
      <c r="FT28">
        <v>0.362</v>
      </c>
      <c r="FU28">
        <v>-0.042</v>
      </c>
      <c r="FV28">
        <v>-14.305</v>
      </c>
      <c r="FW28">
        <v>-2.362</v>
      </c>
      <c r="FX28">
        <v>420</v>
      </c>
      <c r="FY28">
        <v>17</v>
      </c>
      <c r="FZ28">
        <v>0.15</v>
      </c>
      <c r="GA28">
        <v>0.09</v>
      </c>
      <c r="GB28">
        <v>12.76469925</v>
      </c>
      <c r="GC28">
        <v>47.01138270168854</v>
      </c>
      <c r="GD28">
        <v>4.702982438494954</v>
      </c>
      <c r="GE28">
        <v>0</v>
      </c>
      <c r="GF28">
        <v>1.02532125</v>
      </c>
      <c r="GG28">
        <v>-0.1200903939962503</v>
      </c>
      <c r="GH28">
        <v>0.01176136773243231</v>
      </c>
      <c r="GI28">
        <v>1</v>
      </c>
      <c r="GJ28">
        <v>1</v>
      </c>
      <c r="GK28">
        <v>2</v>
      </c>
      <c r="GL28" t="s">
        <v>443</v>
      </c>
      <c r="GM28">
        <v>3.09831</v>
      </c>
      <c r="GN28">
        <v>2.75832</v>
      </c>
      <c r="GO28">
        <v>0.08822720000000001</v>
      </c>
      <c r="GP28">
        <v>0.08222599999999999</v>
      </c>
      <c r="GQ28">
        <v>0.10541</v>
      </c>
      <c r="GR28">
        <v>0.0926971</v>
      </c>
      <c r="GS28">
        <v>23215.8</v>
      </c>
      <c r="GT28">
        <v>22537.2</v>
      </c>
      <c r="GU28">
        <v>26028.7</v>
      </c>
      <c r="GV28">
        <v>24914.9</v>
      </c>
      <c r="GW28">
        <v>37366.6</v>
      </c>
      <c r="GX28">
        <v>33280.7</v>
      </c>
      <c r="GY28">
        <v>45500.6</v>
      </c>
      <c r="GZ28">
        <v>39686.9</v>
      </c>
      <c r="HA28">
        <v>1.81098</v>
      </c>
      <c r="HB28">
        <v>1.81953</v>
      </c>
      <c r="HC28">
        <v>-0.0458732</v>
      </c>
      <c r="HD28">
        <v>0</v>
      </c>
      <c r="HE28">
        <v>28.7701</v>
      </c>
      <c r="HF28">
        <v>999.9</v>
      </c>
      <c r="HG28">
        <v>60.4</v>
      </c>
      <c r="HH28">
        <v>39.3</v>
      </c>
      <c r="HI28">
        <v>42.3642</v>
      </c>
      <c r="HJ28">
        <v>62.8101</v>
      </c>
      <c r="HK28">
        <v>24.1867</v>
      </c>
      <c r="HL28">
        <v>1</v>
      </c>
      <c r="HM28">
        <v>0.787652</v>
      </c>
      <c r="HN28">
        <v>6.24887</v>
      </c>
      <c r="HO28">
        <v>20.1885</v>
      </c>
      <c r="HP28">
        <v>5.20995</v>
      </c>
      <c r="HQ28">
        <v>11.9855</v>
      </c>
      <c r="HR28">
        <v>4.96235</v>
      </c>
      <c r="HS28">
        <v>3.27408</v>
      </c>
      <c r="HT28">
        <v>9999</v>
      </c>
      <c r="HU28">
        <v>9999</v>
      </c>
      <c r="HV28">
        <v>9999</v>
      </c>
      <c r="HW28">
        <v>88.09999999999999</v>
      </c>
      <c r="HX28">
        <v>1.86386</v>
      </c>
      <c r="HY28">
        <v>1.86013</v>
      </c>
      <c r="HZ28">
        <v>1.85849</v>
      </c>
      <c r="IA28">
        <v>1.85976</v>
      </c>
      <c r="IB28">
        <v>1.85975</v>
      </c>
      <c r="IC28">
        <v>1.85844</v>
      </c>
      <c r="ID28">
        <v>1.85747</v>
      </c>
      <c r="IE28">
        <v>1.85235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-13.626</v>
      </c>
      <c r="IT28">
        <v>-2.3913</v>
      </c>
      <c r="IU28">
        <v>-8.933833748138804</v>
      </c>
      <c r="IV28">
        <v>-0.01431925071125703</v>
      </c>
      <c r="IW28">
        <v>4.89615414261653E-06</v>
      </c>
      <c r="IX28">
        <v>-8.989459798755491E-10</v>
      </c>
      <c r="IY28">
        <v>-1.239545319894685</v>
      </c>
      <c r="IZ28">
        <v>-0.1043539695207113</v>
      </c>
      <c r="JA28">
        <v>0.003109194328973147</v>
      </c>
      <c r="JB28">
        <v>-3.859871886814269E-05</v>
      </c>
      <c r="JC28">
        <v>3</v>
      </c>
      <c r="JD28">
        <v>1925</v>
      </c>
      <c r="JE28">
        <v>1</v>
      </c>
      <c r="JF28">
        <v>31</v>
      </c>
      <c r="JG28">
        <v>10.9</v>
      </c>
      <c r="JH28">
        <v>10.8</v>
      </c>
      <c r="JI28">
        <v>0.935059</v>
      </c>
      <c r="JJ28">
        <v>2.65747</v>
      </c>
      <c r="JK28">
        <v>1.49658</v>
      </c>
      <c r="JL28">
        <v>2.32666</v>
      </c>
      <c r="JM28">
        <v>1.54907</v>
      </c>
      <c r="JN28">
        <v>2.40356</v>
      </c>
      <c r="JO28">
        <v>43.8092</v>
      </c>
      <c r="JP28">
        <v>14.6399</v>
      </c>
      <c r="JQ28">
        <v>18</v>
      </c>
      <c r="JR28">
        <v>498.094</v>
      </c>
      <c r="JS28">
        <v>519.478</v>
      </c>
      <c r="JT28">
        <v>22.5063</v>
      </c>
      <c r="JU28">
        <v>36.2825</v>
      </c>
      <c r="JV28">
        <v>30.0012</v>
      </c>
      <c r="JW28">
        <v>36.1829</v>
      </c>
      <c r="JX28">
        <v>36.0861</v>
      </c>
      <c r="JY28">
        <v>18.6807</v>
      </c>
      <c r="JZ28">
        <v>51.9491</v>
      </c>
      <c r="KA28">
        <v>0</v>
      </c>
      <c r="KB28">
        <v>22.4962</v>
      </c>
      <c r="KC28">
        <v>313.083</v>
      </c>
      <c r="KD28">
        <v>16.5499</v>
      </c>
      <c r="KE28">
        <v>99.44459999999999</v>
      </c>
      <c r="KF28">
        <v>95.459</v>
      </c>
    </row>
    <row r="29" spans="1:292">
      <c r="A29">
        <v>9</v>
      </c>
      <c r="B29">
        <v>1687528645.5</v>
      </c>
      <c r="C29">
        <v>2517</v>
      </c>
      <c r="D29" t="s">
        <v>454</v>
      </c>
      <c r="E29" t="s">
        <v>455</v>
      </c>
      <c r="F29">
        <v>5</v>
      </c>
      <c r="G29" t="s">
        <v>439</v>
      </c>
      <c r="H29">
        <v>1687528638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339.2783608431416</v>
      </c>
      <c r="AJ29">
        <v>350.1368969696969</v>
      </c>
      <c r="AK29">
        <v>-3.194112157318598</v>
      </c>
      <c r="AL29">
        <v>66.44662515106188</v>
      </c>
      <c r="AM29">
        <f>(AO29 - AN29 + DX29*1E3/(8.314*(DZ29+273.15)) * AQ29/DW29 * AP29) * DW29/(100*DK29) * 1000/(1000 - AO29)</f>
        <v>0</v>
      </c>
      <c r="AN29">
        <v>16.5840348622806</v>
      </c>
      <c r="AO29">
        <v>17.58869393939393</v>
      </c>
      <c r="AP29">
        <v>-4.432704190138086E-05</v>
      </c>
      <c r="AQ29">
        <v>113.1578417225345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4.38</v>
      </c>
      <c r="DL29">
        <v>0.5</v>
      </c>
      <c r="DM29" t="s">
        <v>430</v>
      </c>
      <c r="DN29">
        <v>2</v>
      </c>
      <c r="DO29" t="b">
        <v>1</v>
      </c>
      <c r="DP29">
        <v>1687528638</v>
      </c>
      <c r="DQ29">
        <v>365.5094814814815</v>
      </c>
      <c r="DR29">
        <v>347.9325555555555</v>
      </c>
      <c r="DS29">
        <v>17.59463333333333</v>
      </c>
      <c r="DT29">
        <v>16.58288888888889</v>
      </c>
      <c r="DU29">
        <v>379.2175555555555</v>
      </c>
      <c r="DV29">
        <v>19.98598888888889</v>
      </c>
      <c r="DW29">
        <v>499.9921851851853</v>
      </c>
      <c r="DX29">
        <v>101.8130740740741</v>
      </c>
      <c r="DY29">
        <v>0.09996496296296294</v>
      </c>
      <c r="DZ29">
        <v>27.04580740740741</v>
      </c>
      <c r="EA29">
        <v>28.02445925925926</v>
      </c>
      <c r="EB29">
        <v>999.9000000000001</v>
      </c>
      <c r="EC29">
        <v>0</v>
      </c>
      <c r="ED29">
        <v>0</v>
      </c>
      <c r="EE29">
        <v>10001.40518518519</v>
      </c>
      <c r="EF29">
        <v>0</v>
      </c>
      <c r="EG29">
        <v>864.0527777777778</v>
      </c>
      <c r="EH29">
        <v>17.57681481481481</v>
      </c>
      <c r="EI29">
        <v>372.0557407407406</v>
      </c>
      <c r="EJ29">
        <v>353.7995555555556</v>
      </c>
      <c r="EK29">
        <v>1.011742962962963</v>
      </c>
      <c r="EL29">
        <v>347.9325555555555</v>
      </c>
      <c r="EM29">
        <v>16.58288888888889</v>
      </c>
      <c r="EN29">
        <v>1.791364074074074</v>
      </c>
      <c r="EO29">
        <v>1.688356666666667</v>
      </c>
      <c r="EP29">
        <v>15.71163703703704</v>
      </c>
      <c r="EQ29">
        <v>14.78979259259259</v>
      </c>
      <c r="ER29">
        <v>1999.982222222223</v>
      </c>
      <c r="ES29">
        <v>0.9799972222222223</v>
      </c>
      <c r="ET29">
        <v>0.02000288148148149</v>
      </c>
      <c r="EU29">
        <v>0</v>
      </c>
      <c r="EV29">
        <v>379.0357407407407</v>
      </c>
      <c r="EW29">
        <v>5.00078</v>
      </c>
      <c r="EX29">
        <v>10053.63333333333</v>
      </c>
      <c r="EY29">
        <v>16379.47777777777</v>
      </c>
      <c r="EZ29">
        <v>44.36299999999998</v>
      </c>
      <c r="FA29">
        <v>46.05755555555555</v>
      </c>
      <c r="FB29">
        <v>45.26125925925926</v>
      </c>
      <c r="FC29">
        <v>45.16644444444445</v>
      </c>
      <c r="FD29">
        <v>44.86555555555555</v>
      </c>
      <c r="FE29">
        <v>1955.072222222222</v>
      </c>
      <c r="FF29">
        <v>39.9074074074074</v>
      </c>
      <c r="FG29">
        <v>0</v>
      </c>
      <c r="FH29">
        <v>1687528645.5</v>
      </c>
      <c r="FI29">
        <v>0</v>
      </c>
      <c r="FJ29">
        <v>379.06636</v>
      </c>
      <c r="FK29">
        <v>3.023538446175951</v>
      </c>
      <c r="FL29">
        <v>-30.91538454723132</v>
      </c>
      <c r="FM29">
        <v>10053.504</v>
      </c>
      <c r="FN29">
        <v>15</v>
      </c>
      <c r="FO29">
        <v>1687527990.6</v>
      </c>
      <c r="FP29" t="s">
        <v>440</v>
      </c>
      <c r="FQ29">
        <v>1687527987.6</v>
      </c>
      <c r="FR29">
        <v>1687527990.6</v>
      </c>
      <c r="FS29">
        <v>1</v>
      </c>
      <c r="FT29">
        <v>0.362</v>
      </c>
      <c r="FU29">
        <v>-0.042</v>
      </c>
      <c r="FV29">
        <v>-14.305</v>
      </c>
      <c r="FW29">
        <v>-2.362</v>
      </c>
      <c r="FX29">
        <v>420</v>
      </c>
      <c r="FY29">
        <v>17</v>
      </c>
      <c r="FZ29">
        <v>0.15</v>
      </c>
      <c r="GA29">
        <v>0.09</v>
      </c>
      <c r="GB29">
        <v>16.014231</v>
      </c>
      <c r="GC29">
        <v>26.67049801125704</v>
      </c>
      <c r="GD29">
        <v>2.666757558230407</v>
      </c>
      <c r="GE29">
        <v>0</v>
      </c>
      <c r="GF29">
        <v>1.0165125</v>
      </c>
      <c r="GG29">
        <v>-0.08627594746717006</v>
      </c>
      <c r="GH29">
        <v>0.008449005784706264</v>
      </c>
      <c r="GI29">
        <v>1</v>
      </c>
      <c r="GJ29">
        <v>1</v>
      </c>
      <c r="GK29">
        <v>2</v>
      </c>
      <c r="GL29" t="s">
        <v>443</v>
      </c>
      <c r="GM29">
        <v>3.0985</v>
      </c>
      <c r="GN29">
        <v>2.75806</v>
      </c>
      <c r="GO29">
        <v>0.08527079999999999</v>
      </c>
      <c r="GP29">
        <v>0.0790198</v>
      </c>
      <c r="GQ29">
        <v>0.105401</v>
      </c>
      <c r="GR29">
        <v>0.09271260000000001</v>
      </c>
      <c r="GS29">
        <v>23290.7</v>
      </c>
      <c r="GT29">
        <v>22615.7</v>
      </c>
      <c r="GU29">
        <v>26028.4</v>
      </c>
      <c r="GV29">
        <v>24914.8</v>
      </c>
      <c r="GW29">
        <v>37366.3</v>
      </c>
      <c r="GX29">
        <v>33279.5</v>
      </c>
      <c r="GY29">
        <v>45500.1</v>
      </c>
      <c r="GZ29">
        <v>39686.6</v>
      </c>
      <c r="HA29">
        <v>1.81103</v>
      </c>
      <c r="HB29">
        <v>1.81922</v>
      </c>
      <c r="HC29">
        <v>-0.0456348</v>
      </c>
      <c r="HD29">
        <v>0</v>
      </c>
      <c r="HE29">
        <v>28.7755</v>
      </c>
      <c r="HF29">
        <v>999.9</v>
      </c>
      <c r="HG29">
        <v>60.4</v>
      </c>
      <c r="HH29">
        <v>39.3</v>
      </c>
      <c r="HI29">
        <v>42.3599</v>
      </c>
      <c r="HJ29">
        <v>62.6401</v>
      </c>
      <c r="HK29">
        <v>24.0024</v>
      </c>
      <c r="HL29">
        <v>1</v>
      </c>
      <c r="HM29">
        <v>0.788544</v>
      </c>
      <c r="HN29">
        <v>6.285</v>
      </c>
      <c r="HO29">
        <v>20.1875</v>
      </c>
      <c r="HP29">
        <v>5.2101</v>
      </c>
      <c r="HQ29">
        <v>11.9858</v>
      </c>
      <c r="HR29">
        <v>4.96275</v>
      </c>
      <c r="HS29">
        <v>3.27418</v>
      </c>
      <c r="HT29">
        <v>9999</v>
      </c>
      <c r="HU29">
        <v>9999</v>
      </c>
      <c r="HV29">
        <v>9999</v>
      </c>
      <c r="HW29">
        <v>88.09999999999999</v>
      </c>
      <c r="HX29">
        <v>1.86387</v>
      </c>
      <c r="HY29">
        <v>1.86011</v>
      </c>
      <c r="HZ29">
        <v>1.85849</v>
      </c>
      <c r="IA29">
        <v>1.85979</v>
      </c>
      <c r="IB29">
        <v>1.85974</v>
      </c>
      <c r="IC29">
        <v>1.85842</v>
      </c>
      <c r="ID29">
        <v>1.85747</v>
      </c>
      <c r="IE29">
        <v>1.85234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-13.45</v>
      </c>
      <c r="IT29">
        <v>-2.3912</v>
      </c>
      <c r="IU29">
        <v>-8.933833748138804</v>
      </c>
      <c r="IV29">
        <v>-0.01431925071125703</v>
      </c>
      <c r="IW29">
        <v>4.89615414261653E-06</v>
      </c>
      <c r="IX29">
        <v>-8.989459798755491E-10</v>
      </c>
      <c r="IY29">
        <v>-1.239545319894685</v>
      </c>
      <c r="IZ29">
        <v>-0.1043539695207113</v>
      </c>
      <c r="JA29">
        <v>0.003109194328973147</v>
      </c>
      <c r="JB29">
        <v>-3.859871886814269E-05</v>
      </c>
      <c r="JC29">
        <v>3</v>
      </c>
      <c r="JD29">
        <v>1925</v>
      </c>
      <c r="JE29">
        <v>1</v>
      </c>
      <c r="JF29">
        <v>31</v>
      </c>
      <c r="JG29">
        <v>11</v>
      </c>
      <c r="JH29">
        <v>10.9</v>
      </c>
      <c r="JI29">
        <v>0.895996</v>
      </c>
      <c r="JJ29">
        <v>2.66724</v>
      </c>
      <c r="JK29">
        <v>1.49658</v>
      </c>
      <c r="JL29">
        <v>2.32544</v>
      </c>
      <c r="JM29">
        <v>1.54907</v>
      </c>
      <c r="JN29">
        <v>2.48657</v>
      </c>
      <c r="JO29">
        <v>43.8092</v>
      </c>
      <c r="JP29">
        <v>14.6399</v>
      </c>
      <c r="JQ29">
        <v>18</v>
      </c>
      <c r="JR29">
        <v>498.185</v>
      </c>
      <c r="JS29">
        <v>519.332</v>
      </c>
      <c r="JT29">
        <v>22.4844</v>
      </c>
      <c r="JU29">
        <v>36.293</v>
      </c>
      <c r="JV29">
        <v>30.0011</v>
      </c>
      <c r="JW29">
        <v>36.1916</v>
      </c>
      <c r="JX29">
        <v>36.0947</v>
      </c>
      <c r="JY29">
        <v>17.9616</v>
      </c>
      <c r="JZ29">
        <v>51.9491</v>
      </c>
      <c r="KA29">
        <v>0</v>
      </c>
      <c r="KB29">
        <v>22.476</v>
      </c>
      <c r="KC29">
        <v>299.71</v>
      </c>
      <c r="KD29">
        <v>16.5499</v>
      </c>
      <c r="KE29">
        <v>99.4434</v>
      </c>
      <c r="KF29">
        <v>95.45820000000001</v>
      </c>
    </row>
    <row r="30" spans="1:292">
      <c r="A30">
        <v>10</v>
      </c>
      <c r="B30">
        <v>1687528650.5</v>
      </c>
      <c r="C30">
        <v>2522</v>
      </c>
      <c r="D30" t="s">
        <v>456</v>
      </c>
      <c r="E30" t="s">
        <v>457</v>
      </c>
      <c r="F30">
        <v>5</v>
      </c>
      <c r="G30" t="s">
        <v>439</v>
      </c>
      <c r="H30">
        <v>1687528642.714286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322.497639094922</v>
      </c>
      <c r="AJ30">
        <v>333.9404666666666</v>
      </c>
      <c r="AK30">
        <v>-3.244279947830588</v>
      </c>
      <c r="AL30">
        <v>66.44662515106188</v>
      </c>
      <c r="AM30">
        <f>(AO30 - AN30 + DX30*1E3/(8.314*(DZ30+273.15)) * AQ30/DW30 * AP30) * DW30/(100*DK30) * 1000/(1000 - AO30)</f>
        <v>0</v>
      </c>
      <c r="AN30">
        <v>16.58892290198773</v>
      </c>
      <c r="AO30">
        <v>17.58430121212121</v>
      </c>
      <c r="AP30">
        <v>-5.16246383419166E-05</v>
      </c>
      <c r="AQ30">
        <v>113.1578417225345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4.38</v>
      </c>
      <c r="DL30">
        <v>0.5</v>
      </c>
      <c r="DM30" t="s">
        <v>430</v>
      </c>
      <c r="DN30">
        <v>2</v>
      </c>
      <c r="DO30" t="b">
        <v>1</v>
      </c>
      <c r="DP30">
        <v>1687528642.714286</v>
      </c>
      <c r="DQ30">
        <v>351.0377142857143</v>
      </c>
      <c r="DR30">
        <v>332.3199642857143</v>
      </c>
      <c r="DS30">
        <v>17.59012142857143</v>
      </c>
      <c r="DT30">
        <v>16.58494642857143</v>
      </c>
      <c r="DU30">
        <v>364.5838928571429</v>
      </c>
      <c r="DV30">
        <v>19.98135357142857</v>
      </c>
      <c r="DW30">
        <v>499.9959642857143</v>
      </c>
      <c r="DX30">
        <v>101.8132142857143</v>
      </c>
      <c r="DY30">
        <v>0.09999865357142856</v>
      </c>
      <c r="DZ30">
        <v>27.04525357142857</v>
      </c>
      <c r="EA30">
        <v>28.02328214285715</v>
      </c>
      <c r="EB30">
        <v>999.9000000000002</v>
      </c>
      <c r="EC30">
        <v>0</v>
      </c>
      <c r="ED30">
        <v>0</v>
      </c>
      <c r="EE30">
        <v>10002.69464285714</v>
      </c>
      <c r="EF30">
        <v>0</v>
      </c>
      <c r="EG30">
        <v>861.8929642857144</v>
      </c>
      <c r="EH30">
        <v>18.71768928571428</v>
      </c>
      <c r="EI30">
        <v>357.3230714285714</v>
      </c>
      <c r="EJ30">
        <v>337.9243214285714</v>
      </c>
      <c r="EK30">
        <v>1.005174892857143</v>
      </c>
      <c r="EL30">
        <v>332.3199642857143</v>
      </c>
      <c r="EM30">
        <v>16.58494642857143</v>
      </c>
      <c r="EN30">
        <v>1.790907142857143</v>
      </c>
      <c r="EO30">
        <v>1.688568214285714</v>
      </c>
      <c r="EP30">
        <v>15.70765714285714</v>
      </c>
      <c r="EQ30">
        <v>14.79173571428571</v>
      </c>
      <c r="ER30">
        <v>2000.001071428572</v>
      </c>
      <c r="ES30">
        <v>0.9799975357142859</v>
      </c>
      <c r="ET30">
        <v>0.02000256785714286</v>
      </c>
      <c r="EU30">
        <v>0</v>
      </c>
      <c r="EV30">
        <v>379.3460357142857</v>
      </c>
      <c r="EW30">
        <v>5.00078</v>
      </c>
      <c r="EX30">
        <v>10053.76428571429</v>
      </c>
      <c r="EY30">
        <v>16379.62857142857</v>
      </c>
      <c r="EZ30">
        <v>44.37232142857141</v>
      </c>
      <c r="FA30">
        <v>46.07332142857142</v>
      </c>
      <c r="FB30">
        <v>45.38132142857142</v>
      </c>
      <c r="FC30">
        <v>45.18057142857143</v>
      </c>
      <c r="FD30">
        <v>44.877</v>
      </c>
      <c r="FE30">
        <v>1955.091071428571</v>
      </c>
      <c r="FF30">
        <v>39.90500000000001</v>
      </c>
      <c r="FG30">
        <v>0</v>
      </c>
      <c r="FH30">
        <v>1687528650.9</v>
      </c>
      <c r="FI30">
        <v>0</v>
      </c>
      <c r="FJ30">
        <v>379.3996538461539</v>
      </c>
      <c r="FK30">
        <v>3.92755554825563</v>
      </c>
      <c r="FL30">
        <v>33.93162402380213</v>
      </c>
      <c r="FM30">
        <v>10054.11923076923</v>
      </c>
      <c r="FN30">
        <v>15</v>
      </c>
      <c r="FO30">
        <v>1687527990.6</v>
      </c>
      <c r="FP30" t="s">
        <v>440</v>
      </c>
      <c r="FQ30">
        <v>1687527987.6</v>
      </c>
      <c r="FR30">
        <v>1687527990.6</v>
      </c>
      <c r="FS30">
        <v>1</v>
      </c>
      <c r="FT30">
        <v>0.362</v>
      </c>
      <c r="FU30">
        <v>-0.042</v>
      </c>
      <c r="FV30">
        <v>-14.305</v>
      </c>
      <c r="FW30">
        <v>-2.362</v>
      </c>
      <c r="FX30">
        <v>420</v>
      </c>
      <c r="FY30">
        <v>17</v>
      </c>
      <c r="FZ30">
        <v>0.15</v>
      </c>
      <c r="GA30">
        <v>0.09</v>
      </c>
      <c r="GB30">
        <v>17.92600975609756</v>
      </c>
      <c r="GC30">
        <v>15.28331707317072</v>
      </c>
      <c r="GD30">
        <v>1.556509915476927</v>
      </c>
      <c r="GE30">
        <v>0</v>
      </c>
      <c r="GF30">
        <v>1.008771878048781</v>
      </c>
      <c r="GG30">
        <v>-0.07960218815330855</v>
      </c>
      <c r="GH30">
        <v>0.007920726645635732</v>
      </c>
      <c r="GI30">
        <v>1</v>
      </c>
      <c r="GJ30">
        <v>1</v>
      </c>
      <c r="GK30">
        <v>2</v>
      </c>
      <c r="GL30" t="s">
        <v>443</v>
      </c>
      <c r="GM30">
        <v>3.09836</v>
      </c>
      <c r="GN30">
        <v>2.75834</v>
      </c>
      <c r="GO30">
        <v>0.0822061</v>
      </c>
      <c r="GP30">
        <v>0.0757352</v>
      </c>
      <c r="GQ30">
        <v>0.105377</v>
      </c>
      <c r="GR30">
        <v>0.092726</v>
      </c>
      <c r="GS30">
        <v>23368.2</v>
      </c>
      <c r="GT30">
        <v>22696.2</v>
      </c>
      <c r="GU30">
        <v>26027.9</v>
      </c>
      <c r="GV30">
        <v>24914.7</v>
      </c>
      <c r="GW30">
        <v>37366.5</v>
      </c>
      <c r="GX30">
        <v>33278.6</v>
      </c>
      <c r="GY30">
        <v>45499.6</v>
      </c>
      <c r="GZ30">
        <v>39686.6</v>
      </c>
      <c r="HA30">
        <v>1.81078</v>
      </c>
      <c r="HB30">
        <v>1.8189</v>
      </c>
      <c r="HC30">
        <v>-0.0465065</v>
      </c>
      <c r="HD30">
        <v>0</v>
      </c>
      <c r="HE30">
        <v>28.7823</v>
      </c>
      <c r="HF30">
        <v>999.9</v>
      </c>
      <c r="HG30">
        <v>60.4</v>
      </c>
      <c r="HH30">
        <v>39.3</v>
      </c>
      <c r="HI30">
        <v>42.3593</v>
      </c>
      <c r="HJ30">
        <v>62.7101</v>
      </c>
      <c r="HK30">
        <v>23.9984</v>
      </c>
      <c r="HL30">
        <v>1</v>
      </c>
      <c r="HM30">
        <v>0.789695</v>
      </c>
      <c r="HN30">
        <v>6.3721</v>
      </c>
      <c r="HO30">
        <v>20.1839</v>
      </c>
      <c r="HP30">
        <v>5.20995</v>
      </c>
      <c r="HQ30">
        <v>11.9858</v>
      </c>
      <c r="HR30">
        <v>4.9625</v>
      </c>
      <c r="HS30">
        <v>3.2742</v>
      </c>
      <c r="HT30">
        <v>9999</v>
      </c>
      <c r="HU30">
        <v>9999</v>
      </c>
      <c r="HV30">
        <v>9999</v>
      </c>
      <c r="HW30">
        <v>88.09999999999999</v>
      </c>
      <c r="HX30">
        <v>1.86386</v>
      </c>
      <c r="HY30">
        <v>1.86014</v>
      </c>
      <c r="HZ30">
        <v>1.85849</v>
      </c>
      <c r="IA30">
        <v>1.85976</v>
      </c>
      <c r="IB30">
        <v>1.85975</v>
      </c>
      <c r="IC30">
        <v>1.85841</v>
      </c>
      <c r="ID30">
        <v>1.85748</v>
      </c>
      <c r="IE30">
        <v>1.85234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-13.269</v>
      </c>
      <c r="IT30">
        <v>-2.3911</v>
      </c>
      <c r="IU30">
        <v>-8.933833748138804</v>
      </c>
      <c r="IV30">
        <v>-0.01431925071125703</v>
      </c>
      <c r="IW30">
        <v>4.89615414261653E-06</v>
      </c>
      <c r="IX30">
        <v>-8.989459798755491E-10</v>
      </c>
      <c r="IY30">
        <v>-1.239545319894685</v>
      </c>
      <c r="IZ30">
        <v>-0.1043539695207113</v>
      </c>
      <c r="JA30">
        <v>0.003109194328973147</v>
      </c>
      <c r="JB30">
        <v>-3.859871886814269E-05</v>
      </c>
      <c r="JC30">
        <v>3</v>
      </c>
      <c r="JD30">
        <v>1925</v>
      </c>
      <c r="JE30">
        <v>1</v>
      </c>
      <c r="JF30">
        <v>31</v>
      </c>
      <c r="JG30">
        <v>11</v>
      </c>
      <c r="JH30">
        <v>11</v>
      </c>
      <c r="JI30">
        <v>0.858154</v>
      </c>
      <c r="JJ30">
        <v>2.6709</v>
      </c>
      <c r="JK30">
        <v>1.49658</v>
      </c>
      <c r="JL30">
        <v>2.32666</v>
      </c>
      <c r="JM30">
        <v>1.54907</v>
      </c>
      <c r="JN30">
        <v>2.48657</v>
      </c>
      <c r="JO30">
        <v>43.8092</v>
      </c>
      <c r="JP30">
        <v>14.6311</v>
      </c>
      <c r="JQ30">
        <v>18</v>
      </c>
      <c r="JR30">
        <v>498.096</v>
      </c>
      <c r="JS30">
        <v>519.163</v>
      </c>
      <c r="JT30">
        <v>22.4604</v>
      </c>
      <c r="JU30">
        <v>36.3012</v>
      </c>
      <c r="JV30">
        <v>30.0012</v>
      </c>
      <c r="JW30">
        <v>36.2014</v>
      </c>
      <c r="JX30">
        <v>36.1028</v>
      </c>
      <c r="JY30">
        <v>17.2581</v>
      </c>
      <c r="JZ30">
        <v>51.9491</v>
      </c>
      <c r="KA30">
        <v>0</v>
      </c>
      <c r="KB30">
        <v>22.4459</v>
      </c>
      <c r="KC30">
        <v>279.676</v>
      </c>
      <c r="KD30">
        <v>16.5499</v>
      </c>
      <c r="KE30">
        <v>99.4421</v>
      </c>
      <c r="KF30">
        <v>95.45820000000001</v>
      </c>
    </row>
    <row r="31" spans="1:292">
      <c r="A31">
        <v>11</v>
      </c>
      <c r="B31">
        <v>1687528655.5</v>
      </c>
      <c r="C31">
        <v>2527</v>
      </c>
      <c r="D31" t="s">
        <v>458</v>
      </c>
      <c r="E31" t="s">
        <v>459</v>
      </c>
      <c r="F31">
        <v>5</v>
      </c>
      <c r="G31" t="s">
        <v>439</v>
      </c>
      <c r="H31">
        <v>1687528648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305.6254112601776</v>
      </c>
      <c r="AJ31">
        <v>317.5127696969698</v>
      </c>
      <c r="AK31">
        <v>-3.288716851384041</v>
      </c>
      <c r="AL31">
        <v>66.44662515106188</v>
      </c>
      <c r="AM31">
        <f>(AO31 - AN31 + DX31*1E3/(8.314*(DZ31+273.15)) * AQ31/DW31 * AP31) * DW31/(100*DK31) * 1000/(1000 - AO31)</f>
        <v>0</v>
      </c>
      <c r="AN31">
        <v>16.59183883968753</v>
      </c>
      <c r="AO31">
        <v>17.58496363636364</v>
      </c>
      <c r="AP31">
        <v>3.013357062421266E-05</v>
      </c>
      <c r="AQ31">
        <v>113.1578417225345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4.38</v>
      </c>
      <c r="DL31">
        <v>0.5</v>
      </c>
      <c r="DM31" t="s">
        <v>430</v>
      </c>
      <c r="DN31">
        <v>2</v>
      </c>
      <c r="DO31" t="b">
        <v>1</v>
      </c>
      <c r="DP31">
        <v>1687528648</v>
      </c>
      <c r="DQ31">
        <v>334.3694444444445</v>
      </c>
      <c r="DR31">
        <v>314.8294444444444</v>
      </c>
      <c r="DS31">
        <v>17.58624444444444</v>
      </c>
      <c r="DT31">
        <v>16.58818518518519</v>
      </c>
      <c r="DU31">
        <v>347.7273333333334</v>
      </c>
      <c r="DV31">
        <v>19.97737407407408</v>
      </c>
      <c r="DW31">
        <v>500.027925925926</v>
      </c>
      <c r="DX31">
        <v>101.8141851851852</v>
      </c>
      <c r="DY31">
        <v>0.1000513074074074</v>
      </c>
      <c r="DZ31">
        <v>27.04372222222222</v>
      </c>
      <c r="EA31">
        <v>28.02249259259259</v>
      </c>
      <c r="EB31">
        <v>999.9000000000001</v>
      </c>
      <c r="EC31">
        <v>0</v>
      </c>
      <c r="ED31">
        <v>0</v>
      </c>
      <c r="EE31">
        <v>10007.33333333333</v>
      </c>
      <c r="EF31">
        <v>0</v>
      </c>
      <c r="EG31">
        <v>861.3270370370369</v>
      </c>
      <c r="EH31">
        <v>19.53988148148148</v>
      </c>
      <c r="EI31">
        <v>340.354962962963</v>
      </c>
      <c r="EJ31">
        <v>320.1399259259259</v>
      </c>
      <c r="EK31">
        <v>0.9980608888888889</v>
      </c>
      <c r="EL31">
        <v>314.8294444444444</v>
      </c>
      <c r="EM31">
        <v>16.58818518518519</v>
      </c>
      <c r="EN31">
        <v>1.790530370370371</v>
      </c>
      <c r="EO31">
        <v>1.688914444444444</v>
      </c>
      <c r="EP31">
        <v>15.70437037037037</v>
      </c>
      <c r="EQ31">
        <v>14.79491111111111</v>
      </c>
      <c r="ER31">
        <v>2000.02</v>
      </c>
      <c r="ES31">
        <v>0.9799978888888889</v>
      </c>
      <c r="ET31">
        <v>0.02000221481481482</v>
      </c>
      <c r="EU31">
        <v>0</v>
      </c>
      <c r="EV31">
        <v>379.6801111111112</v>
      </c>
      <c r="EW31">
        <v>5.00078</v>
      </c>
      <c r="EX31">
        <v>10061.18148148148</v>
      </c>
      <c r="EY31">
        <v>16379.78518518519</v>
      </c>
      <c r="EZ31">
        <v>44.38159259259259</v>
      </c>
      <c r="FA31">
        <v>46.08533333333334</v>
      </c>
      <c r="FB31">
        <v>45.43033333333334</v>
      </c>
      <c r="FC31">
        <v>45.19429629629628</v>
      </c>
      <c r="FD31">
        <v>44.8794074074074</v>
      </c>
      <c r="FE31">
        <v>1955.112222222222</v>
      </c>
      <c r="FF31">
        <v>39.90148148148148</v>
      </c>
      <c r="FG31">
        <v>0</v>
      </c>
      <c r="FH31">
        <v>1687528655.7</v>
      </c>
      <c r="FI31">
        <v>0</v>
      </c>
      <c r="FJ31">
        <v>379.7115769230769</v>
      </c>
      <c r="FK31">
        <v>3.755726487295543</v>
      </c>
      <c r="FL31">
        <v>149.9282052898116</v>
      </c>
      <c r="FM31">
        <v>10061.84615384615</v>
      </c>
      <c r="FN31">
        <v>15</v>
      </c>
      <c r="FO31">
        <v>1687527990.6</v>
      </c>
      <c r="FP31" t="s">
        <v>440</v>
      </c>
      <c r="FQ31">
        <v>1687527987.6</v>
      </c>
      <c r="FR31">
        <v>1687527990.6</v>
      </c>
      <c r="FS31">
        <v>1</v>
      </c>
      <c r="FT31">
        <v>0.362</v>
      </c>
      <c r="FU31">
        <v>-0.042</v>
      </c>
      <c r="FV31">
        <v>-14.305</v>
      </c>
      <c r="FW31">
        <v>-2.362</v>
      </c>
      <c r="FX31">
        <v>420</v>
      </c>
      <c r="FY31">
        <v>17</v>
      </c>
      <c r="FZ31">
        <v>0.15</v>
      </c>
      <c r="GA31">
        <v>0.09</v>
      </c>
      <c r="GB31">
        <v>18.84222195121951</v>
      </c>
      <c r="GC31">
        <v>10.51115749128922</v>
      </c>
      <c r="GD31">
        <v>1.063018583577135</v>
      </c>
      <c r="GE31">
        <v>0</v>
      </c>
      <c r="GF31">
        <v>1.003115536585366</v>
      </c>
      <c r="GG31">
        <v>-0.08642098954703653</v>
      </c>
      <c r="GH31">
        <v>0.00860861247735354</v>
      </c>
      <c r="GI31">
        <v>1</v>
      </c>
      <c r="GJ31">
        <v>1</v>
      </c>
      <c r="GK31">
        <v>2</v>
      </c>
      <c r="GL31" t="s">
        <v>443</v>
      </c>
      <c r="GM31">
        <v>3.09838</v>
      </c>
      <c r="GN31">
        <v>2.75838</v>
      </c>
      <c r="GO31">
        <v>0.07904310000000001</v>
      </c>
      <c r="GP31">
        <v>0.07245219999999999</v>
      </c>
      <c r="GQ31">
        <v>0.105382</v>
      </c>
      <c r="GR31">
        <v>0.09272900000000001</v>
      </c>
      <c r="GS31">
        <v>23448.2</v>
      </c>
      <c r="GT31">
        <v>22776.3</v>
      </c>
      <c r="GU31">
        <v>26027.4</v>
      </c>
      <c r="GV31">
        <v>24914.4</v>
      </c>
      <c r="GW31">
        <v>37365.6</v>
      </c>
      <c r="GX31">
        <v>33277.8</v>
      </c>
      <c r="GY31">
        <v>45499.1</v>
      </c>
      <c r="GZ31">
        <v>39686.2</v>
      </c>
      <c r="HA31">
        <v>1.81072</v>
      </c>
      <c r="HB31">
        <v>1.8186</v>
      </c>
      <c r="HC31">
        <v>-0.0472367</v>
      </c>
      <c r="HD31">
        <v>0</v>
      </c>
      <c r="HE31">
        <v>28.7892</v>
      </c>
      <c r="HF31">
        <v>999.9</v>
      </c>
      <c r="HG31">
        <v>60.4</v>
      </c>
      <c r="HH31">
        <v>39.4</v>
      </c>
      <c r="HI31">
        <v>42.585</v>
      </c>
      <c r="HJ31">
        <v>62.6301</v>
      </c>
      <c r="HK31">
        <v>24.1146</v>
      </c>
      <c r="HL31">
        <v>1</v>
      </c>
      <c r="HM31">
        <v>0.7911</v>
      </c>
      <c r="HN31">
        <v>6.40118</v>
      </c>
      <c r="HO31">
        <v>20.183</v>
      </c>
      <c r="HP31">
        <v>5.2101</v>
      </c>
      <c r="HQ31">
        <v>11.986</v>
      </c>
      <c r="HR31">
        <v>4.9625</v>
      </c>
      <c r="HS31">
        <v>3.2742</v>
      </c>
      <c r="HT31">
        <v>9999</v>
      </c>
      <c r="HU31">
        <v>9999</v>
      </c>
      <c r="HV31">
        <v>9999</v>
      </c>
      <c r="HW31">
        <v>88.09999999999999</v>
      </c>
      <c r="HX31">
        <v>1.86387</v>
      </c>
      <c r="HY31">
        <v>1.86013</v>
      </c>
      <c r="HZ31">
        <v>1.8585</v>
      </c>
      <c r="IA31">
        <v>1.85974</v>
      </c>
      <c r="IB31">
        <v>1.85974</v>
      </c>
      <c r="IC31">
        <v>1.85843</v>
      </c>
      <c r="ID31">
        <v>1.85746</v>
      </c>
      <c r="IE31">
        <v>1.85235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-13.083</v>
      </c>
      <c r="IT31">
        <v>-2.3911</v>
      </c>
      <c r="IU31">
        <v>-8.933833748138804</v>
      </c>
      <c r="IV31">
        <v>-0.01431925071125703</v>
      </c>
      <c r="IW31">
        <v>4.89615414261653E-06</v>
      </c>
      <c r="IX31">
        <v>-8.989459798755491E-10</v>
      </c>
      <c r="IY31">
        <v>-1.239545319894685</v>
      </c>
      <c r="IZ31">
        <v>-0.1043539695207113</v>
      </c>
      <c r="JA31">
        <v>0.003109194328973147</v>
      </c>
      <c r="JB31">
        <v>-3.859871886814269E-05</v>
      </c>
      <c r="JC31">
        <v>3</v>
      </c>
      <c r="JD31">
        <v>1925</v>
      </c>
      <c r="JE31">
        <v>1</v>
      </c>
      <c r="JF31">
        <v>31</v>
      </c>
      <c r="JG31">
        <v>11.1</v>
      </c>
      <c r="JH31">
        <v>11.1</v>
      </c>
      <c r="JI31">
        <v>0.823975</v>
      </c>
      <c r="JJ31">
        <v>2.68555</v>
      </c>
      <c r="JK31">
        <v>1.49658</v>
      </c>
      <c r="JL31">
        <v>2.32544</v>
      </c>
      <c r="JM31">
        <v>1.54907</v>
      </c>
      <c r="JN31">
        <v>2.41333</v>
      </c>
      <c r="JO31">
        <v>43.8367</v>
      </c>
      <c r="JP31">
        <v>14.6224</v>
      </c>
      <c r="JQ31">
        <v>18</v>
      </c>
      <c r="JR31">
        <v>498.119</v>
      </c>
      <c r="JS31">
        <v>519.022</v>
      </c>
      <c r="JT31">
        <v>22.4339</v>
      </c>
      <c r="JU31">
        <v>36.3115</v>
      </c>
      <c r="JV31">
        <v>30.0013</v>
      </c>
      <c r="JW31">
        <v>36.2092</v>
      </c>
      <c r="JX31">
        <v>36.1121</v>
      </c>
      <c r="JY31">
        <v>16.5141</v>
      </c>
      <c r="JZ31">
        <v>51.9491</v>
      </c>
      <c r="KA31">
        <v>0</v>
      </c>
      <c r="KB31">
        <v>22.4245</v>
      </c>
      <c r="KC31">
        <v>266.317</v>
      </c>
      <c r="KD31">
        <v>16.5499</v>
      </c>
      <c r="KE31">
        <v>99.4408</v>
      </c>
      <c r="KF31">
        <v>95.45699999999999</v>
      </c>
    </row>
    <row r="32" spans="1:292">
      <c r="A32">
        <v>12</v>
      </c>
      <c r="B32">
        <v>1687528660.5</v>
      </c>
      <c r="C32">
        <v>2532</v>
      </c>
      <c r="D32" t="s">
        <v>460</v>
      </c>
      <c r="E32" t="s">
        <v>461</v>
      </c>
      <c r="F32">
        <v>5</v>
      </c>
      <c r="G32" t="s">
        <v>439</v>
      </c>
      <c r="H32">
        <v>1687528652.714286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289.4877236700213</v>
      </c>
      <c r="AJ32">
        <v>301.3716848484847</v>
      </c>
      <c r="AK32">
        <v>-3.21181163582157</v>
      </c>
      <c r="AL32">
        <v>66.44662515106188</v>
      </c>
      <c r="AM32">
        <f>(AO32 - AN32 + DX32*1E3/(8.314*(DZ32+273.15)) * AQ32/DW32 * AP32) * DW32/(100*DK32) * 1000/(1000 - AO32)</f>
        <v>0</v>
      </c>
      <c r="AN32">
        <v>16.59283784771893</v>
      </c>
      <c r="AO32">
        <v>17.58512242424241</v>
      </c>
      <c r="AP32">
        <v>7.489274637472347E-06</v>
      </c>
      <c r="AQ32">
        <v>113.1578417225345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4.38</v>
      </c>
      <c r="DL32">
        <v>0.5</v>
      </c>
      <c r="DM32" t="s">
        <v>430</v>
      </c>
      <c r="DN32">
        <v>2</v>
      </c>
      <c r="DO32" t="b">
        <v>1</v>
      </c>
      <c r="DP32">
        <v>1687528652.714286</v>
      </c>
      <c r="DQ32">
        <v>319.3132857142858</v>
      </c>
      <c r="DR32">
        <v>299.4758214285715</v>
      </c>
      <c r="DS32">
        <v>17.58471428571429</v>
      </c>
      <c r="DT32">
        <v>16.59104642857143</v>
      </c>
      <c r="DU32">
        <v>332.4991071428572</v>
      </c>
      <c r="DV32">
        <v>19.97580357142857</v>
      </c>
      <c r="DW32">
        <v>500.0434642857143</v>
      </c>
      <c r="DX32">
        <v>101.8147857142857</v>
      </c>
      <c r="DY32">
        <v>0.1000678857142857</v>
      </c>
      <c r="DZ32">
        <v>27.04581428571428</v>
      </c>
      <c r="EA32">
        <v>28.0186</v>
      </c>
      <c r="EB32">
        <v>999.9000000000002</v>
      </c>
      <c r="EC32">
        <v>0</v>
      </c>
      <c r="ED32">
        <v>0</v>
      </c>
      <c r="EE32">
        <v>10006.80714285714</v>
      </c>
      <c r="EF32">
        <v>0</v>
      </c>
      <c r="EG32">
        <v>865.0139642857142</v>
      </c>
      <c r="EH32">
        <v>19.83743214285715</v>
      </c>
      <c r="EI32">
        <v>325.0288214285714</v>
      </c>
      <c r="EJ32">
        <v>304.5281785714286</v>
      </c>
      <c r="EK32">
        <v>0.9936677142857143</v>
      </c>
      <c r="EL32">
        <v>299.4758214285715</v>
      </c>
      <c r="EM32">
        <v>16.59104642857143</v>
      </c>
      <c r="EN32">
        <v>1.790384642857143</v>
      </c>
      <c r="EO32">
        <v>1.689214999999999</v>
      </c>
      <c r="EP32">
        <v>15.7031</v>
      </c>
      <c r="EQ32">
        <v>14.79766785714286</v>
      </c>
      <c r="ER32">
        <v>2000.023571428572</v>
      </c>
      <c r="ES32">
        <v>0.9799981785714287</v>
      </c>
      <c r="ET32">
        <v>0.02000192142857143</v>
      </c>
      <c r="EU32">
        <v>0</v>
      </c>
      <c r="EV32">
        <v>380.0014285714287</v>
      </c>
      <c r="EW32">
        <v>5.00078</v>
      </c>
      <c r="EX32">
        <v>10081.78571428571</v>
      </c>
      <c r="EY32">
        <v>16379.81071428572</v>
      </c>
      <c r="EZ32">
        <v>44.40375</v>
      </c>
      <c r="FA32">
        <v>46.09125</v>
      </c>
      <c r="FB32">
        <v>45.44392857142856</v>
      </c>
      <c r="FC32">
        <v>45.21185714285713</v>
      </c>
      <c r="FD32">
        <v>44.89699999999999</v>
      </c>
      <c r="FE32">
        <v>1955.118928571429</v>
      </c>
      <c r="FF32">
        <v>39.90071428571429</v>
      </c>
      <c r="FG32">
        <v>0</v>
      </c>
      <c r="FH32">
        <v>1687528661.1</v>
      </c>
      <c r="FI32">
        <v>0</v>
      </c>
      <c r="FJ32">
        <v>380.0763600000001</v>
      </c>
      <c r="FK32">
        <v>2.77084615428267</v>
      </c>
      <c r="FL32">
        <v>383.7230775280487</v>
      </c>
      <c r="FM32">
        <v>10087.428</v>
      </c>
      <c r="FN32">
        <v>15</v>
      </c>
      <c r="FO32">
        <v>1687527990.6</v>
      </c>
      <c r="FP32" t="s">
        <v>440</v>
      </c>
      <c r="FQ32">
        <v>1687527987.6</v>
      </c>
      <c r="FR32">
        <v>1687527990.6</v>
      </c>
      <c r="FS32">
        <v>1</v>
      </c>
      <c r="FT32">
        <v>0.362</v>
      </c>
      <c r="FU32">
        <v>-0.042</v>
      </c>
      <c r="FV32">
        <v>-14.305</v>
      </c>
      <c r="FW32">
        <v>-2.362</v>
      </c>
      <c r="FX32">
        <v>420</v>
      </c>
      <c r="FY32">
        <v>17</v>
      </c>
      <c r="FZ32">
        <v>0.15</v>
      </c>
      <c r="GA32">
        <v>0.09</v>
      </c>
      <c r="GB32">
        <v>19.48987073170732</v>
      </c>
      <c r="GC32">
        <v>5.42237979094079</v>
      </c>
      <c r="GD32">
        <v>0.5996029239925703</v>
      </c>
      <c r="GE32">
        <v>0</v>
      </c>
      <c r="GF32">
        <v>0.997905243902439</v>
      </c>
      <c r="GG32">
        <v>-0.06332922648083665</v>
      </c>
      <c r="GH32">
        <v>0.006804188709118235</v>
      </c>
      <c r="GI32">
        <v>1</v>
      </c>
      <c r="GJ32">
        <v>1</v>
      </c>
      <c r="GK32">
        <v>2</v>
      </c>
      <c r="GL32" t="s">
        <v>443</v>
      </c>
      <c r="GM32">
        <v>3.09842</v>
      </c>
      <c r="GN32">
        <v>2.75816</v>
      </c>
      <c r="GO32">
        <v>0.07588110000000001</v>
      </c>
      <c r="GP32">
        <v>0.0692188</v>
      </c>
      <c r="GQ32">
        <v>0.105382</v>
      </c>
      <c r="GR32">
        <v>0.09274209999999999</v>
      </c>
      <c r="GS32">
        <v>23528.3</v>
      </c>
      <c r="GT32">
        <v>22855.4</v>
      </c>
      <c r="GU32">
        <v>26027.1</v>
      </c>
      <c r="GV32">
        <v>24914.1</v>
      </c>
      <c r="GW32">
        <v>37364.1</v>
      </c>
      <c r="GX32">
        <v>33276.6</v>
      </c>
      <c r="GY32">
        <v>45497.8</v>
      </c>
      <c r="GZ32">
        <v>39685.6</v>
      </c>
      <c r="HA32">
        <v>1.8105</v>
      </c>
      <c r="HB32">
        <v>1.81855</v>
      </c>
      <c r="HC32">
        <v>-0.0475533</v>
      </c>
      <c r="HD32">
        <v>0</v>
      </c>
      <c r="HE32">
        <v>28.7975</v>
      </c>
      <c r="HF32">
        <v>999.9</v>
      </c>
      <c r="HG32">
        <v>60.4</v>
      </c>
      <c r="HH32">
        <v>39.4</v>
      </c>
      <c r="HI32">
        <v>42.5854</v>
      </c>
      <c r="HJ32">
        <v>62.6101</v>
      </c>
      <c r="HK32">
        <v>24.1026</v>
      </c>
      <c r="HL32">
        <v>1</v>
      </c>
      <c r="HM32">
        <v>0.792081</v>
      </c>
      <c r="HN32">
        <v>6.42261</v>
      </c>
      <c r="HO32">
        <v>20.1824</v>
      </c>
      <c r="HP32">
        <v>5.20995</v>
      </c>
      <c r="HQ32">
        <v>11.986</v>
      </c>
      <c r="HR32">
        <v>4.9624</v>
      </c>
      <c r="HS32">
        <v>3.27408</v>
      </c>
      <c r="HT32">
        <v>9999</v>
      </c>
      <c r="HU32">
        <v>9999</v>
      </c>
      <c r="HV32">
        <v>9999</v>
      </c>
      <c r="HW32">
        <v>88.09999999999999</v>
      </c>
      <c r="HX32">
        <v>1.86388</v>
      </c>
      <c r="HY32">
        <v>1.86018</v>
      </c>
      <c r="HZ32">
        <v>1.8585</v>
      </c>
      <c r="IA32">
        <v>1.85976</v>
      </c>
      <c r="IB32">
        <v>1.85976</v>
      </c>
      <c r="IC32">
        <v>1.85847</v>
      </c>
      <c r="ID32">
        <v>1.85747</v>
      </c>
      <c r="IE32">
        <v>1.85238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-12.899</v>
      </c>
      <c r="IT32">
        <v>-2.3911</v>
      </c>
      <c r="IU32">
        <v>-8.933833748138804</v>
      </c>
      <c r="IV32">
        <v>-0.01431925071125703</v>
      </c>
      <c r="IW32">
        <v>4.89615414261653E-06</v>
      </c>
      <c r="IX32">
        <v>-8.989459798755491E-10</v>
      </c>
      <c r="IY32">
        <v>-1.239545319894685</v>
      </c>
      <c r="IZ32">
        <v>-0.1043539695207113</v>
      </c>
      <c r="JA32">
        <v>0.003109194328973147</v>
      </c>
      <c r="JB32">
        <v>-3.859871886814269E-05</v>
      </c>
      <c r="JC32">
        <v>3</v>
      </c>
      <c r="JD32">
        <v>1925</v>
      </c>
      <c r="JE32">
        <v>1</v>
      </c>
      <c r="JF32">
        <v>31</v>
      </c>
      <c r="JG32">
        <v>11.2</v>
      </c>
      <c r="JH32">
        <v>11.2</v>
      </c>
      <c r="JI32">
        <v>0.7849120000000001</v>
      </c>
      <c r="JJ32">
        <v>2.68188</v>
      </c>
      <c r="JK32">
        <v>1.49658</v>
      </c>
      <c r="JL32">
        <v>2.32544</v>
      </c>
      <c r="JM32">
        <v>1.54907</v>
      </c>
      <c r="JN32">
        <v>2.35962</v>
      </c>
      <c r="JO32">
        <v>43.8367</v>
      </c>
      <c r="JP32">
        <v>14.6136</v>
      </c>
      <c r="JQ32">
        <v>18</v>
      </c>
      <c r="JR32">
        <v>498.041</v>
      </c>
      <c r="JS32">
        <v>519.056</v>
      </c>
      <c r="JT32">
        <v>22.4148</v>
      </c>
      <c r="JU32">
        <v>36.3214</v>
      </c>
      <c r="JV32">
        <v>30.0011</v>
      </c>
      <c r="JW32">
        <v>36.2182</v>
      </c>
      <c r="JX32">
        <v>36.1211</v>
      </c>
      <c r="JY32">
        <v>15.8043</v>
      </c>
      <c r="JZ32">
        <v>51.9491</v>
      </c>
      <c r="KA32">
        <v>0</v>
      </c>
      <c r="KB32">
        <v>22.4085</v>
      </c>
      <c r="KC32">
        <v>246.281</v>
      </c>
      <c r="KD32">
        <v>16.5499</v>
      </c>
      <c r="KE32">
        <v>99.4385</v>
      </c>
      <c r="KF32">
        <v>95.4559</v>
      </c>
    </row>
    <row r="33" spans="1:292">
      <c r="A33">
        <v>13</v>
      </c>
      <c r="B33">
        <v>1687528665.5</v>
      </c>
      <c r="C33">
        <v>2537</v>
      </c>
      <c r="D33" t="s">
        <v>462</v>
      </c>
      <c r="E33" t="s">
        <v>463</v>
      </c>
      <c r="F33">
        <v>5</v>
      </c>
      <c r="G33" t="s">
        <v>439</v>
      </c>
      <c r="H33">
        <v>1687528658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273.2911620605948</v>
      </c>
      <c r="AJ33">
        <v>285.3302606060606</v>
      </c>
      <c r="AK33">
        <v>-3.210244410281219</v>
      </c>
      <c r="AL33">
        <v>66.44662515106188</v>
      </c>
      <c r="AM33">
        <f>(AO33 - AN33 + DX33*1E3/(8.314*(DZ33+273.15)) * AQ33/DW33 * AP33) * DW33/(100*DK33) * 1000/(1000 - AO33)</f>
        <v>0</v>
      </c>
      <c r="AN33">
        <v>16.5946083337549</v>
      </c>
      <c r="AO33">
        <v>17.58247515151514</v>
      </c>
      <c r="AP33">
        <v>-2.569502661115233E-05</v>
      </c>
      <c r="AQ33">
        <v>113.1578417225345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4.38</v>
      </c>
      <c r="DL33">
        <v>0.5</v>
      </c>
      <c r="DM33" t="s">
        <v>430</v>
      </c>
      <c r="DN33">
        <v>2</v>
      </c>
      <c r="DO33" t="b">
        <v>1</v>
      </c>
      <c r="DP33">
        <v>1687528658</v>
      </c>
      <c r="DQ33">
        <v>302.4593703703704</v>
      </c>
      <c r="DR33">
        <v>282.4182592592592</v>
      </c>
      <c r="DS33">
        <v>17.5836</v>
      </c>
      <c r="DT33">
        <v>16.5933037037037</v>
      </c>
      <c r="DU33">
        <v>315.4505185185185</v>
      </c>
      <c r="DV33">
        <v>19.97466296296297</v>
      </c>
      <c r="DW33">
        <v>500.0490740740741</v>
      </c>
      <c r="DX33">
        <v>101.8153333333333</v>
      </c>
      <c r="DY33">
        <v>0.1000729407407407</v>
      </c>
      <c r="DZ33">
        <v>27.04689259259259</v>
      </c>
      <c r="EA33">
        <v>28.02116296296296</v>
      </c>
      <c r="EB33">
        <v>999.9000000000001</v>
      </c>
      <c r="EC33">
        <v>0</v>
      </c>
      <c r="ED33">
        <v>0</v>
      </c>
      <c r="EE33">
        <v>10004.37814814815</v>
      </c>
      <c r="EF33">
        <v>0</v>
      </c>
      <c r="EG33">
        <v>874.2335185185184</v>
      </c>
      <c r="EH33">
        <v>20.04114814814815</v>
      </c>
      <c r="EI33">
        <v>307.8728888888888</v>
      </c>
      <c r="EJ33">
        <v>287.1835555555556</v>
      </c>
      <c r="EK33">
        <v>0.9902942592592593</v>
      </c>
      <c r="EL33">
        <v>282.4182592592592</v>
      </c>
      <c r="EM33">
        <v>16.5933037037037</v>
      </c>
      <c r="EN33">
        <v>1.790280740740741</v>
      </c>
      <c r="EO33">
        <v>1.689453333333333</v>
      </c>
      <c r="EP33">
        <v>15.70218518518519</v>
      </c>
      <c r="EQ33">
        <v>14.79985925925926</v>
      </c>
      <c r="ER33">
        <v>2000.01</v>
      </c>
      <c r="ES33">
        <v>0.9799984444444446</v>
      </c>
      <c r="ET33">
        <v>0.02000165555555556</v>
      </c>
      <c r="EU33">
        <v>0</v>
      </c>
      <c r="EV33">
        <v>380.3418888888889</v>
      </c>
      <c r="EW33">
        <v>5.00078</v>
      </c>
      <c r="EX33">
        <v>10116.47037037037</v>
      </c>
      <c r="EY33">
        <v>16379.69259259259</v>
      </c>
      <c r="EZ33">
        <v>44.41881481481481</v>
      </c>
      <c r="FA33">
        <v>46.10166666666667</v>
      </c>
      <c r="FB33">
        <v>45.34470370370371</v>
      </c>
      <c r="FC33">
        <v>45.22888888888888</v>
      </c>
      <c r="FD33">
        <v>44.90251851851852</v>
      </c>
      <c r="FE33">
        <v>1955.108888888889</v>
      </c>
      <c r="FF33">
        <v>39.9</v>
      </c>
      <c r="FG33">
        <v>0</v>
      </c>
      <c r="FH33">
        <v>1687528665.9</v>
      </c>
      <c r="FI33">
        <v>0</v>
      </c>
      <c r="FJ33">
        <v>380.35404</v>
      </c>
      <c r="FK33">
        <v>3.807153844329283</v>
      </c>
      <c r="FL33">
        <v>487.515383787938</v>
      </c>
      <c r="FM33">
        <v>10120.312</v>
      </c>
      <c r="FN33">
        <v>15</v>
      </c>
      <c r="FO33">
        <v>1687527990.6</v>
      </c>
      <c r="FP33" t="s">
        <v>440</v>
      </c>
      <c r="FQ33">
        <v>1687527987.6</v>
      </c>
      <c r="FR33">
        <v>1687527990.6</v>
      </c>
      <c r="FS33">
        <v>1</v>
      </c>
      <c r="FT33">
        <v>0.362</v>
      </c>
      <c r="FU33">
        <v>-0.042</v>
      </c>
      <c r="FV33">
        <v>-14.305</v>
      </c>
      <c r="FW33">
        <v>-2.362</v>
      </c>
      <c r="FX33">
        <v>420</v>
      </c>
      <c r="FY33">
        <v>17</v>
      </c>
      <c r="FZ33">
        <v>0.15</v>
      </c>
      <c r="GA33">
        <v>0.09</v>
      </c>
      <c r="GB33">
        <v>19.84431463414634</v>
      </c>
      <c r="GC33">
        <v>2.269793728223043</v>
      </c>
      <c r="GD33">
        <v>0.3000051304935085</v>
      </c>
      <c r="GE33">
        <v>0</v>
      </c>
      <c r="GF33">
        <v>0.9934065853658536</v>
      </c>
      <c r="GG33">
        <v>-0.0395782787456438</v>
      </c>
      <c r="GH33">
        <v>0.004622426941345692</v>
      </c>
      <c r="GI33">
        <v>1</v>
      </c>
      <c r="GJ33">
        <v>1</v>
      </c>
      <c r="GK33">
        <v>2</v>
      </c>
      <c r="GL33" t="s">
        <v>443</v>
      </c>
      <c r="GM33">
        <v>3.09842</v>
      </c>
      <c r="GN33">
        <v>2.7582</v>
      </c>
      <c r="GO33">
        <v>0.0726571</v>
      </c>
      <c r="GP33">
        <v>0.06577620000000001</v>
      </c>
      <c r="GQ33">
        <v>0.105365</v>
      </c>
      <c r="GR33">
        <v>0.0927418</v>
      </c>
      <c r="GS33">
        <v>23609.4</v>
      </c>
      <c r="GT33">
        <v>22939.4</v>
      </c>
      <c r="GU33">
        <v>26026.1</v>
      </c>
      <c r="GV33">
        <v>24913.7</v>
      </c>
      <c r="GW33">
        <v>37363.4</v>
      </c>
      <c r="GX33">
        <v>33275.8</v>
      </c>
      <c r="GY33">
        <v>45496.5</v>
      </c>
      <c r="GZ33">
        <v>39685.1</v>
      </c>
      <c r="HA33">
        <v>1.81055</v>
      </c>
      <c r="HB33">
        <v>1.81845</v>
      </c>
      <c r="HC33">
        <v>-0.048019</v>
      </c>
      <c r="HD33">
        <v>0</v>
      </c>
      <c r="HE33">
        <v>28.8076</v>
      </c>
      <c r="HF33">
        <v>999.9</v>
      </c>
      <c r="HG33">
        <v>60.4</v>
      </c>
      <c r="HH33">
        <v>39.4</v>
      </c>
      <c r="HI33">
        <v>42.5872</v>
      </c>
      <c r="HJ33">
        <v>62.5001</v>
      </c>
      <c r="HK33">
        <v>23.77</v>
      </c>
      <c r="HL33">
        <v>1</v>
      </c>
      <c r="HM33">
        <v>0.793211</v>
      </c>
      <c r="HN33">
        <v>6.44834</v>
      </c>
      <c r="HO33">
        <v>20.1812</v>
      </c>
      <c r="HP33">
        <v>5.21025</v>
      </c>
      <c r="HQ33">
        <v>11.9858</v>
      </c>
      <c r="HR33">
        <v>4.96235</v>
      </c>
      <c r="HS33">
        <v>3.27415</v>
      </c>
      <c r="HT33">
        <v>9999</v>
      </c>
      <c r="HU33">
        <v>9999</v>
      </c>
      <c r="HV33">
        <v>9999</v>
      </c>
      <c r="HW33">
        <v>88.09999999999999</v>
      </c>
      <c r="HX33">
        <v>1.86387</v>
      </c>
      <c r="HY33">
        <v>1.86013</v>
      </c>
      <c r="HZ33">
        <v>1.85851</v>
      </c>
      <c r="IA33">
        <v>1.85975</v>
      </c>
      <c r="IB33">
        <v>1.85974</v>
      </c>
      <c r="IC33">
        <v>1.85841</v>
      </c>
      <c r="ID33">
        <v>1.85748</v>
      </c>
      <c r="IE33">
        <v>1.8523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-12.713</v>
      </c>
      <c r="IT33">
        <v>-2.391</v>
      </c>
      <c r="IU33">
        <v>-8.933833748138804</v>
      </c>
      <c r="IV33">
        <v>-0.01431925071125703</v>
      </c>
      <c r="IW33">
        <v>4.89615414261653E-06</v>
      </c>
      <c r="IX33">
        <v>-8.989459798755491E-10</v>
      </c>
      <c r="IY33">
        <v>-1.239545319894685</v>
      </c>
      <c r="IZ33">
        <v>-0.1043539695207113</v>
      </c>
      <c r="JA33">
        <v>0.003109194328973147</v>
      </c>
      <c r="JB33">
        <v>-3.859871886814269E-05</v>
      </c>
      <c r="JC33">
        <v>3</v>
      </c>
      <c r="JD33">
        <v>1925</v>
      </c>
      <c r="JE33">
        <v>1</v>
      </c>
      <c r="JF33">
        <v>31</v>
      </c>
      <c r="JG33">
        <v>11.3</v>
      </c>
      <c r="JH33">
        <v>11.2</v>
      </c>
      <c r="JI33">
        <v>0.748291</v>
      </c>
      <c r="JJ33">
        <v>2.66968</v>
      </c>
      <c r="JK33">
        <v>1.49658</v>
      </c>
      <c r="JL33">
        <v>2.32666</v>
      </c>
      <c r="JM33">
        <v>1.54785</v>
      </c>
      <c r="JN33">
        <v>2.40234</v>
      </c>
      <c r="JO33">
        <v>43.8367</v>
      </c>
      <c r="JP33">
        <v>14.6224</v>
      </c>
      <c r="JQ33">
        <v>18</v>
      </c>
      <c r="JR33">
        <v>498.142</v>
      </c>
      <c r="JS33">
        <v>519.061</v>
      </c>
      <c r="JT33">
        <v>22.3967</v>
      </c>
      <c r="JU33">
        <v>36.3318</v>
      </c>
      <c r="JV33">
        <v>30.0012</v>
      </c>
      <c r="JW33">
        <v>36.2284</v>
      </c>
      <c r="JX33">
        <v>36.1311</v>
      </c>
      <c r="JY33">
        <v>15.0047</v>
      </c>
      <c r="JZ33">
        <v>51.9491</v>
      </c>
      <c r="KA33">
        <v>0</v>
      </c>
      <c r="KB33">
        <v>22.3911</v>
      </c>
      <c r="KC33">
        <v>232.907</v>
      </c>
      <c r="KD33">
        <v>16.5499</v>
      </c>
      <c r="KE33">
        <v>99.4353</v>
      </c>
      <c r="KF33">
        <v>95.4545</v>
      </c>
    </row>
    <row r="34" spans="1:292">
      <c r="A34">
        <v>14</v>
      </c>
      <c r="B34">
        <v>1687528670.5</v>
      </c>
      <c r="C34">
        <v>2542</v>
      </c>
      <c r="D34" t="s">
        <v>464</v>
      </c>
      <c r="E34" t="s">
        <v>465</v>
      </c>
      <c r="F34">
        <v>5</v>
      </c>
      <c r="G34" t="s">
        <v>439</v>
      </c>
      <c r="H34">
        <v>1687528662.714286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256.5341893332374</v>
      </c>
      <c r="AJ34">
        <v>269.1139454545453</v>
      </c>
      <c r="AK34">
        <v>-3.248645649009403</v>
      </c>
      <c r="AL34">
        <v>66.44662515106188</v>
      </c>
      <c r="AM34">
        <f>(AO34 - AN34 + DX34*1E3/(8.314*(DZ34+273.15)) * AQ34/DW34 * AP34) * DW34/(100*DK34) * 1000/(1000 - AO34)</f>
        <v>0</v>
      </c>
      <c r="AN34">
        <v>16.60028373540914</v>
      </c>
      <c r="AO34">
        <v>17.58009878787878</v>
      </c>
      <c r="AP34">
        <v>-2.344195892398284E-05</v>
      </c>
      <c r="AQ34">
        <v>113.1578417225345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4.38</v>
      </c>
      <c r="DL34">
        <v>0.5</v>
      </c>
      <c r="DM34" t="s">
        <v>430</v>
      </c>
      <c r="DN34">
        <v>2</v>
      </c>
      <c r="DO34" t="b">
        <v>1</v>
      </c>
      <c r="DP34">
        <v>1687528662.714286</v>
      </c>
      <c r="DQ34">
        <v>287.4877499999999</v>
      </c>
      <c r="DR34">
        <v>267.21675</v>
      </c>
      <c r="DS34">
        <v>17.58315</v>
      </c>
      <c r="DT34">
        <v>16.59587857142857</v>
      </c>
      <c r="DU34">
        <v>300.3037142857143</v>
      </c>
      <c r="DV34">
        <v>19.97420357142857</v>
      </c>
      <c r="DW34">
        <v>500.0207142857143</v>
      </c>
      <c r="DX34">
        <v>101.8154285714286</v>
      </c>
      <c r="DY34">
        <v>0.1000513464285714</v>
      </c>
      <c r="DZ34">
        <v>27.04707857142857</v>
      </c>
      <c r="EA34">
        <v>28.02137142857143</v>
      </c>
      <c r="EB34">
        <v>999.9000000000002</v>
      </c>
      <c r="EC34">
        <v>0</v>
      </c>
      <c r="ED34">
        <v>0</v>
      </c>
      <c r="EE34">
        <v>9998.574999999999</v>
      </c>
      <c r="EF34">
        <v>0</v>
      </c>
      <c r="EG34">
        <v>884.5785000000002</v>
      </c>
      <c r="EH34">
        <v>20.27102857142858</v>
      </c>
      <c r="EI34">
        <v>292.6330714285714</v>
      </c>
      <c r="EJ34">
        <v>271.7262142857143</v>
      </c>
      <c r="EK34">
        <v>0.9872755714285714</v>
      </c>
      <c r="EL34">
        <v>267.21675</v>
      </c>
      <c r="EM34">
        <v>16.59587857142857</v>
      </c>
      <c r="EN34">
        <v>1.790236071428571</v>
      </c>
      <c r="EO34">
        <v>1.689716071428571</v>
      </c>
      <c r="EP34">
        <v>15.70178928571429</v>
      </c>
      <c r="EQ34">
        <v>14.80226785714285</v>
      </c>
      <c r="ER34">
        <v>2000.015357142857</v>
      </c>
      <c r="ES34">
        <v>0.9799988214285715</v>
      </c>
      <c r="ET34">
        <v>0.02000127857142857</v>
      </c>
      <c r="EU34">
        <v>0</v>
      </c>
      <c r="EV34">
        <v>380.6696428571428</v>
      </c>
      <c r="EW34">
        <v>5.00078</v>
      </c>
      <c r="EX34">
        <v>10148.56071428571</v>
      </c>
      <c r="EY34">
        <v>16379.75714285714</v>
      </c>
      <c r="EZ34">
        <v>44.43507142857142</v>
      </c>
      <c r="FA34">
        <v>46.1115</v>
      </c>
      <c r="FB34">
        <v>45.43053571428571</v>
      </c>
      <c r="FC34">
        <v>45.2362857142857</v>
      </c>
      <c r="FD34">
        <v>44.90821428571428</v>
      </c>
      <c r="FE34">
        <v>1955.115357142857</v>
      </c>
      <c r="FF34">
        <v>39.9</v>
      </c>
      <c r="FG34">
        <v>0</v>
      </c>
      <c r="FH34">
        <v>1687528670.7</v>
      </c>
      <c r="FI34">
        <v>0</v>
      </c>
      <c r="FJ34">
        <v>380.6770799999999</v>
      </c>
      <c r="FK34">
        <v>4.152769242341798</v>
      </c>
      <c r="FL34">
        <v>351.3923077002333</v>
      </c>
      <c r="FM34">
        <v>10152.564</v>
      </c>
      <c r="FN34">
        <v>15</v>
      </c>
      <c r="FO34">
        <v>1687527990.6</v>
      </c>
      <c r="FP34" t="s">
        <v>440</v>
      </c>
      <c r="FQ34">
        <v>1687527987.6</v>
      </c>
      <c r="FR34">
        <v>1687527990.6</v>
      </c>
      <c r="FS34">
        <v>1</v>
      </c>
      <c r="FT34">
        <v>0.362</v>
      </c>
      <c r="FU34">
        <v>-0.042</v>
      </c>
      <c r="FV34">
        <v>-14.305</v>
      </c>
      <c r="FW34">
        <v>-2.362</v>
      </c>
      <c r="FX34">
        <v>420</v>
      </c>
      <c r="FY34">
        <v>17</v>
      </c>
      <c r="FZ34">
        <v>0.15</v>
      </c>
      <c r="GA34">
        <v>0.09</v>
      </c>
      <c r="GB34">
        <v>20.187485</v>
      </c>
      <c r="GC34">
        <v>2.582163602251315</v>
      </c>
      <c r="GD34">
        <v>0.3311583658538613</v>
      </c>
      <c r="GE34">
        <v>0</v>
      </c>
      <c r="GF34">
        <v>0.988557775</v>
      </c>
      <c r="GG34">
        <v>-0.03629429268292755</v>
      </c>
      <c r="GH34">
        <v>0.004202488021919276</v>
      </c>
      <c r="GI34">
        <v>1</v>
      </c>
      <c r="GJ34">
        <v>1</v>
      </c>
      <c r="GK34">
        <v>2</v>
      </c>
      <c r="GL34" t="s">
        <v>443</v>
      </c>
      <c r="GM34">
        <v>3.09835</v>
      </c>
      <c r="GN34">
        <v>2.75806</v>
      </c>
      <c r="GO34">
        <v>0.0693377</v>
      </c>
      <c r="GP34">
        <v>0.0621992</v>
      </c>
      <c r="GQ34">
        <v>0.105358</v>
      </c>
      <c r="GR34">
        <v>0.0927603</v>
      </c>
      <c r="GS34">
        <v>23693.5</v>
      </c>
      <c r="GT34">
        <v>23026.7</v>
      </c>
      <c r="GU34">
        <v>26025.8</v>
      </c>
      <c r="GV34">
        <v>24913.3</v>
      </c>
      <c r="GW34">
        <v>37362.6</v>
      </c>
      <c r="GX34">
        <v>33274.6</v>
      </c>
      <c r="GY34">
        <v>45495.6</v>
      </c>
      <c r="GZ34">
        <v>39685</v>
      </c>
      <c r="HA34">
        <v>1.81017</v>
      </c>
      <c r="HB34">
        <v>1.8181</v>
      </c>
      <c r="HC34">
        <v>-0.0491142</v>
      </c>
      <c r="HD34">
        <v>0</v>
      </c>
      <c r="HE34">
        <v>28.8154</v>
      </c>
      <c r="HF34">
        <v>999.9</v>
      </c>
      <c r="HG34">
        <v>60.4</v>
      </c>
      <c r="HH34">
        <v>39.4</v>
      </c>
      <c r="HI34">
        <v>42.5888</v>
      </c>
      <c r="HJ34">
        <v>62.7502</v>
      </c>
      <c r="HK34">
        <v>24.0585</v>
      </c>
      <c r="HL34">
        <v>1</v>
      </c>
      <c r="HM34">
        <v>0.794469</v>
      </c>
      <c r="HN34">
        <v>6.53898</v>
      </c>
      <c r="HO34">
        <v>20.1777</v>
      </c>
      <c r="HP34">
        <v>5.21055</v>
      </c>
      <c r="HQ34">
        <v>11.986</v>
      </c>
      <c r="HR34">
        <v>4.96275</v>
      </c>
      <c r="HS34">
        <v>3.27438</v>
      </c>
      <c r="HT34">
        <v>9999</v>
      </c>
      <c r="HU34">
        <v>9999</v>
      </c>
      <c r="HV34">
        <v>9999</v>
      </c>
      <c r="HW34">
        <v>88.09999999999999</v>
      </c>
      <c r="HX34">
        <v>1.86388</v>
      </c>
      <c r="HY34">
        <v>1.86012</v>
      </c>
      <c r="HZ34">
        <v>1.85852</v>
      </c>
      <c r="IA34">
        <v>1.85979</v>
      </c>
      <c r="IB34">
        <v>1.85974</v>
      </c>
      <c r="IC34">
        <v>1.8584</v>
      </c>
      <c r="ID34">
        <v>1.85747</v>
      </c>
      <c r="IE34">
        <v>1.85235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-12.523</v>
      </c>
      <c r="IT34">
        <v>-2.391</v>
      </c>
      <c r="IU34">
        <v>-8.933833748138804</v>
      </c>
      <c r="IV34">
        <v>-0.01431925071125703</v>
      </c>
      <c r="IW34">
        <v>4.89615414261653E-06</v>
      </c>
      <c r="IX34">
        <v>-8.989459798755491E-10</v>
      </c>
      <c r="IY34">
        <v>-1.239545319894685</v>
      </c>
      <c r="IZ34">
        <v>-0.1043539695207113</v>
      </c>
      <c r="JA34">
        <v>0.003109194328973147</v>
      </c>
      <c r="JB34">
        <v>-3.859871886814269E-05</v>
      </c>
      <c r="JC34">
        <v>3</v>
      </c>
      <c r="JD34">
        <v>1925</v>
      </c>
      <c r="JE34">
        <v>1</v>
      </c>
      <c r="JF34">
        <v>31</v>
      </c>
      <c r="JG34">
        <v>11.4</v>
      </c>
      <c r="JH34">
        <v>11.3</v>
      </c>
      <c r="JI34">
        <v>0.709229</v>
      </c>
      <c r="JJ34">
        <v>2.6709</v>
      </c>
      <c r="JK34">
        <v>1.49658</v>
      </c>
      <c r="JL34">
        <v>2.32544</v>
      </c>
      <c r="JM34">
        <v>1.54907</v>
      </c>
      <c r="JN34">
        <v>2.47681</v>
      </c>
      <c r="JO34">
        <v>43.8367</v>
      </c>
      <c r="JP34">
        <v>14.6224</v>
      </c>
      <c r="JQ34">
        <v>18</v>
      </c>
      <c r="JR34">
        <v>497.97</v>
      </c>
      <c r="JS34">
        <v>518.8869999999999</v>
      </c>
      <c r="JT34">
        <v>22.3746</v>
      </c>
      <c r="JU34">
        <v>36.3426</v>
      </c>
      <c r="JV34">
        <v>30.0012</v>
      </c>
      <c r="JW34">
        <v>36.2374</v>
      </c>
      <c r="JX34">
        <v>36.1408</v>
      </c>
      <c r="JY34">
        <v>14.2802</v>
      </c>
      <c r="JZ34">
        <v>51.9491</v>
      </c>
      <c r="KA34">
        <v>0</v>
      </c>
      <c r="KB34">
        <v>22.3608</v>
      </c>
      <c r="KC34">
        <v>212.864</v>
      </c>
      <c r="KD34">
        <v>16.5499</v>
      </c>
      <c r="KE34">
        <v>99.4336</v>
      </c>
      <c r="KF34">
        <v>95.45359999999999</v>
      </c>
    </row>
    <row r="35" spans="1:292">
      <c r="A35">
        <v>15</v>
      </c>
      <c r="B35">
        <v>1687528675.5</v>
      </c>
      <c r="C35">
        <v>2547</v>
      </c>
      <c r="D35" t="s">
        <v>466</v>
      </c>
      <c r="E35" t="s">
        <v>467</v>
      </c>
      <c r="F35">
        <v>5</v>
      </c>
      <c r="G35" t="s">
        <v>439</v>
      </c>
      <c r="H35">
        <v>1687528668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239.6561294810568</v>
      </c>
      <c r="AJ35">
        <v>252.8066424242423</v>
      </c>
      <c r="AK35">
        <v>-3.263007609217446</v>
      </c>
      <c r="AL35">
        <v>66.44662515106188</v>
      </c>
      <c r="AM35">
        <f>(AO35 - AN35 + DX35*1E3/(8.314*(DZ35+273.15)) * AQ35/DW35 * AP35) * DW35/(100*DK35) * 1000/(1000 - AO35)</f>
        <v>0</v>
      </c>
      <c r="AN35">
        <v>16.60056419288492</v>
      </c>
      <c r="AO35">
        <v>17.57896666666666</v>
      </c>
      <c r="AP35">
        <v>-9.783603090959365E-06</v>
      </c>
      <c r="AQ35">
        <v>113.1578417225345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4.38</v>
      </c>
      <c r="DL35">
        <v>0.5</v>
      </c>
      <c r="DM35" t="s">
        <v>430</v>
      </c>
      <c r="DN35">
        <v>2</v>
      </c>
      <c r="DO35" t="b">
        <v>1</v>
      </c>
      <c r="DP35">
        <v>1687528668</v>
      </c>
      <c r="DQ35">
        <v>270.7182962962963</v>
      </c>
      <c r="DR35">
        <v>249.9433703703704</v>
      </c>
      <c r="DS35">
        <v>17.5814962962963</v>
      </c>
      <c r="DT35">
        <v>16.59848518518519</v>
      </c>
      <c r="DU35">
        <v>283.3358518518518</v>
      </c>
      <c r="DV35">
        <v>19.97251851851852</v>
      </c>
      <c r="DW35">
        <v>499.9916296296296</v>
      </c>
      <c r="DX35">
        <v>101.8154814814815</v>
      </c>
      <c r="DY35">
        <v>0.1000106814814815</v>
      </c>
      <c r="DZ35">
        <v>27.04527777777778</v>
      </c>
      <c r="EA35">
        <v>28.01952222222222</v>
      </c>
      <c r="EB35">
        <v>999.9000000000001</v>
      </c>
      <c r="EC35">
        <v>0</v>
      </c>
      <c r="ED35">
        <v>0</v>
      </c>
      <c r="EE35">
        <v>9996.715555555556</v>
      </c>
      <c r="EF35">
        <v>0</v>
      </c>
      <c r="EG35">
        <v>893.1961111111112</v>
      </c>
      <c r="EH35">
        <v>20.77486666666666</v>
      </c>
      <c r="EI35">
        <v>275.562962962963</v>
      </c>
      <c r="EJ35">
        <v>254.1620740740741</v>
      </c>
      <c r="EK35">
        <v>0.9830219999999998</v>
      </c>
      <c r="EL35">
        <v>249.9433703703704</v>
      </c>
      <c r="EM35">
        <v>16.59848518518519</v>
      </c>
      <c r="EN35">
        <v>1.790069629629629</v>
      </c>
      <c r="EO35">
        <v>1.689982592592592</v>
      </c>
      <c r="EP35">
        <v>15.70033333333333</v>
      </c>
      <c r="EQ35">
        <v>14.80472222222222</v>
      </c>
      <c r="ER35">
        <v>2000.02037037037</v>
      </c>
      <c r="ES35">
        <v>0.9799991111111112</v>
      </c>
      <c r="ET35">
        <v>0.02000098888888889</v>
      </c>
      <c r="EU35">
        <v>0</v>
      </c>
      <c r="EV35">
        <v>381.0971851851851</v>
      </c>
      <c r="EW35">
        <v>5.00078</v>
      </c>
      <c r="EX35">
        <v>10172.62962962963</v>
      </c>
      <c r="EY35">
        <v>16379.79259259259</v>
      </c>
      <c r="EZ35">
        <v>44.44414814814814</v>
      </c>
      <c r="FA35">
        <v>46.12951851851852</v>
      </c>
      <c r="FB35">
        <v>45.30074074074074</v>
      </c>
      <c r="FC35">
        <v>45.24740740740739</v>
      </c>
      <c r="FD35">
        <v>44.91407407407407</v>
      </c>
      <c r="FE35">
        <v>1955.12037037037</v>
      </c>
      <c r="FF35">
        <v>39.9</v>
      </c>
      <c r="FG35">
        <v>0</v>
      </c>
      <c r="FH35">
        <v>1687528675.5</v>
      </c>
      <c r="FI35">
        <v>0</v>
      </c>
      <c r="FJ35">
        <v>381.1114800000001</v>
      </c>
      <c r="FK35">
        <v>5.629000001706512</v>
      </c>
      <c r="FL35">
        <v>141.3692306189254</v>
      </c>
      <c r="FM35">
        <v>10172.792</v>
      </c>
      <c r="FN35">
        <v>15</v>
      </c>
      <c r="FO35">
        <v>1687527990.6</v>
      </c>
      <c r="FP35" t="s">
        <v>440</v>
      </c>
      <c r="FQ35">
        <v>1687527987.6</v>
      </c>
      <c r="FR35">
        <v>1687527990.6</v>
      </c>
      <c r="FS35">
        <v>1</v>
      </c>
      <c r="FT35">
        <v>0.362</v>
      </c>
      <c r="FU35">
        <v>-0.042</v>
      </c>
      <c r="FV35">
        <v>-14.305</v>
      </c>
      <c r="FW35">
        <v>-2.362</v>
      </c>
      <c r="FX35">
        <v>420</v>
      </c>
      <c r="FY35">
        <v>17</v>
      </c>
      <c r="FZ35">
        <v>0.15</v>
      </c>
      <c r="GA35">
        <v>0.09</v>
      </c>
      <c r="GB35">
        <v>20.49795</v>
      </c>
      <c r="GC35">
        <v>5.603515947467152</v>
      </c>
      <c r="GD35">
        <v>0.5641463311943095</v>
      </c>
      <c r="GE35">
        <v>0</v>
      </c>
      <c r="GF35">
        <v>0.985712225</v>
      </c>
      <c r="GG35">
        <v>-0.05259722701688702</v>
      </c>
      <c r="GH35">
        <v>0.005281593256241433</v>
      </c>
      <c r="GI35">
        <v>1</v>
      </c>
      <c r="GJ35">
        <v>1</v>
      </c>
      <c r="GK35">
        <v>2</v>
      </c>
      <c r="GL35" t="s">
        <v>443</v>
      </c>
      <c r="GM35">
        <v>3.09844</v>
      </c>
      <c r="GN35">
        <v>2.75816</v>
      </c>
      <c r="GO35">
        <v>0.06592679999999999</v>
      </c>
      <c r="GP35">
        <v>0.0585757</v>
      </c>
      <c r="GQ35">
        <v>0.105355</v>
      </c>
      <c r="GR35">
        <v>0.0927557</v>
      </c>
      <c r="GS35">
        <v>23779.8</v>
      </c>
      <c r="GT35">
        <v>23115</v>
      </c>
      <c r="GU35">
        <v>26025.4</v>
      </c>
      <c r="GV35">
        <v>24912.8</v>
      </c>
      <c r="GW35">
        <v>37361.5</v>
      </c>
      <c r="GX35">
        <v>33273.5</v>
      </c>
      <c r="GY35">
        <v>45494.5</v>
      </c>
      <c r="GZ35">
        <v>39683.8</v>
      </c>
      <c r="HA35">
        <v>1.8101</v>
      </c>
      <c r="HB35">
        <v>1.81755</v>
      </c>
      <c r="HC35">
        <v>-0.0500679</v>
      </c>
      <c r="HD35">
        <v>0</v>
      </c>
      <c r="HE35">
        <v>28.823</v>
      </c>
      <c r="HF35">
        <v>999.9</v>
      </c>
      <c r="HG35">
        <v>60.3</v>
      </c>
      <c r="HH35">
        <v>39.4</v>
      </c>
      <c r="HI35">
        <v>42.5183</v>
      </c>
      <c r="HJ35">
        <v>62.9402</v>
      </c>
      <c r="HK35">
        <v>24.0465</v>
      </c>
      <c r="HL35">
        <v>1</v>
      </c>
      <c r="HM35">
        <v>0.795816</v>
      </c>
      <c r="HN35">
        <v>6.54181</v>
      </c>
      <c r="HO35">
        <v>20.1779</v>
      </c>
      <c r="HP35">
        <v>5.2107</v>
      </c>
      <c r="HQ35">
        <v>11.9855</v>
      </c>
      <c r="HR35">
        <v>4.9627</v>
      </c>
      <c r="HS35">
        <v>3.27425</v>
      </c>
      <c r="HT35">
        <v>9999</v>
      </c>
      <c r="HU35">
        <v>9999</v>
      </c>
      <c r="HV35">
        <v>9999</v>
      </c>
      <c r="HW35">
        <v>88.09999999999999</v>
      </c>
      <c r="HX35">
        <v>1.86386</v>
      </c>
      <c r="HY35">
        <v>1.86013</v>
      </c>
      <c r="HZ35">
        <v>1.85851</v>
      </c>
      <c r="IA35">
        <v>1.85979</v>
      </c>
      <c r="IB35">
        <v>1.85977</v>
      </c>
      <c r="IC35">
        <v>1.85843</v>
      </c>
      <c r="ID35">
        <v>1.85747</v>
      </c>
      <c r="IE35">
        <v>1.85237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-12.331</v>
      </c>
      <c r="IT35">
        <v>-2.3909</v>
      </c>
      <c r="IU35">
        <v>-8.933833748138804</v>
      </c>
      <c r="IV35">
        <v>-0.01431925071125703</v>
      </c>
      <c r="IW35">
        <v>4.89615414261653E-06</v>
      </c>
      <c r="IX35">
        <v>-8.989459798755491E-10</v>
      </c>
      <c r="IY35">
        <v>-1.239545319894685</v>
      </c>
      <c r="IZ35">
        <v>-0.1043539695207113</v>
      </c>
      <c r="JA35">
        <v>0.003109194328973147</v>
      </c>
      <c r="JB35">
        <v>-3.859871886814269E-05</v>
      </c>
      <c r="JC35">
        <v>3</v>
      </c>
      <c r="JD35">
        <v>1925</v>
      </c>
      <c r="JE35">
        <v>1</v>
      </c>
      <c r="JF35">
        <v>31</v>
      </c>
      <c r="JG35">
        <v>11.5</v>
      </c>
      <c r="JH35">
        <v>11.4</v>
      </c>
      <c r="JI35">
        <v>0.671387</v>
      </c>
      <c r="JJ35">
        <v>2.67456</v>
      </c>
      <c r="JK35">
        <v>1.49658</v>
      </c>
      <c r="JL35">
        <v>2.32544</v>
      </c>
      <c r="JM35">
        <v>1.54907</v>
      </c>
      <c r="JN35">
        <v>2.49634</v>
      </c>
      <c r="JO35">
        <v>43.8641</v>
      </c>
      <c r="JP35">
        <v>14.6224</v>
      </c>
      <c r="JQ35">
        <v>18</v>
      </c>
      <c r="JR35">
        <v>497.994</v>
      </c>
      <c r="JS35">
        <v>518.568</v>
      </c>
      <c r="JT35">
        <v>22.3502</v>
      </c>
      <c r="JU35">
        <v>36.3538</v>
      </c>
      <c r="JV35">
        <v>30.0013</v>
      </c>
      <c r="JW35">
        <v>36.2477</v>
      </c>
      <c r="JX35">
        <v>36.1502</v>
      </c>
      <c r="JY35">
        <v>13.4651</v>
      </c>
      <c r="JZ35">
        <v>51.9491</v>
      </c>
      <c r="KA35">
        <v>0</v>
      </c>
      <c r="KB35">
        <v>22.3446</v>
      </c>
      <c r="KC35">
        <v>199.506</v>
      </c>
      <c r="KD35">
        <v>16.5499</v>
      </c>
      <c r="KE35">
        <v>99.4315</v>
      </c>
      <c r="KF35">
        <v>95.4512</v>
      </c>
    </row>
    <row r="36" spans="1:292">
      <c r="A36">
        <v>16</v>
      </c>
      <c r="B36">
        <v>1687528680.5</v>
      </c>
      <c r="C36">
        <v>2552</v>
      </c>
      <c r="D36" t="s">
        <v>468</v>
      </c>
      <c r="E36" t="s">
        <v>469</v>
      </c>
      <c r="F36">
        <v>5</v>
      </c>
      <c r="G36" t="s">
        <v>439</v>
      </c>
      <c r="H36">
        <v>1687528672.714286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222.9833956829379</v>
      </c>
      <c r="AJ36">
        <v>236.4187212121211</v>
      </c>
      <c r="AK36">
        <v>-3.278542206065176</v>
      </c>
      <c r="AL36">
        <v>66.44662515106188</v>
      </c>
      <c r="AM36">
        <f>(AO36 - AN36 + DX36*1E3/(8.314*(DZ36+273.15)) * AQ36/DW36 * AP36) * DW36/(100*DK36) * 1000/(1000 - AO36)</f>
        <v>0</v>
      </c>
      <c r="AN36">
        <v>16.60534587151575</v>
      </c>
      <c r="AO36">
        <v>17.57922424242424</v>
      </c>
      <c r="AP36">
        <v>-8.797907818648241E-07</v>
      </c>
      <c r="AQ36">
        <v>113.1578417225345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4.38</v>
      </c>
      <c r="DL36">
        <v>0.5</v>
      </c>
      <c r="DM36" t="s">
        <v>430</v>
      </c>
      <c r="DN36">
        <v>2</v>
      </c>
      <c r="DO36" t="b">
        <v>1</v>
      </c>
      <c r="DP36">
        <v>1687528672.714286</v>
      </c>
      <c r="DQ36">
        <v>255.6589642857143</v>
      </c>
      <c r="DR36">
        <v>234.3841785714286</v>
      </c>
      <c r="DS36">
        <v>17.58016428571429</v>
      </c>
      <c r="DT36">
        <v>16.60133928571429</v>
      </c>
      <c r="DU36">
        <v>268.09625</v>
      </c>
      <c r="DV36">
        <v>19.97115714285714</v>
      </c>
      <c r="DW36">
        <v>499.9968928571429</v>
      </c>
      <c r="DX36">
        <v>101.8162142857143</v>
      </c>
      <c r="DY36">
        <v>0.0999689035714286</v>
      </c>
      <c r="DZ36">
        <v>27.04193214285715</v>
      </c>
      <c r="EA36">
        <v>28.01115357142857</v>
      </c>
      <c r="EB36">
        <v>999.9000000000002</v>
      </c>
      <c r="EC36">
        <v>0</v>
      </c>
      <c r="ED36">
        <v>0</v>
      </c>
      <c r="EE36">
        <v>9996.968571428572</v>
      </c>
      <c r="EF36">
        <v>0</v>
      </c>
      <c r="EG36">
        <v>895.1780000000001</v>
      </c>
      <c r="EH36">
        <v>21.27471071428571</v>
      </c>
      <c r="EI36">
        <v>260.2338571428571</v>
      </c>
      <c r="EJ36">
        <v>238.341</v>
      </c>
      <c r="EK36">
        <v>0.9788384999999999</v>
      </c>
      <c r="EL36">
        <v>234.3841785714286</v>
      </c>
      <c r="EM36">
        <v>16.60133928571429</v>
      </c>
      <c r="EN36">
        <v>1.789947142857143</v>
      </c>
      <c r="EO36">
        <v>1.690285714285714</v>
      </c>
      <c r="EP36">
        <v>15.69926428571429</v>
      </c>
      <c r="EQ36">
        <v>14.80749642857143</v>
      </c>
      <c r="ER36">
        <v>2000.030714285714</v>
      </c>
      <c r="ES36">
        <v>0.97999925</v>
      </c>
      <c r="ET36">
        <v>0.02000085</v>
      </c>
      <c r="EU36">
        <v>0</v>
      </c>
      <c r="EV36">
        <v>381.5305357142857</v>
      </c>
      <c r="EW36">
        <v>5.00078</v>
      </c>
      <c r="EX36">
        <v>10179.98571428571</v>
      </c>
      <c r="EY36">
        <v>16379.88571428571</v>
      </c>
      <c r="EZ36">
        <v>44.46614285714285</v>
      </c>
      <c r="FA36">
        <v>46.14492857142857</v>
      </c>
      <c r="FB36">
        <v>45.44396428571427</v>
      </c>
      <c r="FC36">
        <v>45.25196428571428</v>
      </c>
      <c r="FD36">
        <v>44.9215357142857</v>
      </c>
      <c r="FE36">
        <v>1955.130714285714</v>
      </c>
      <c r="FF36">
        <v>39.9</v>
      </c>
      <c r="FG36">
        <v>0</v>
      </c>
      <c r="FH36">
        <v>1687528680.9</v>
      </c>
      <c r="FI36">
        <v>0</v>
      </c>
      <c r="FJ36">
        <v>381.5711923076923</v>
      </c>
      <c r="FK36">
        <v>6.040649574610029</v>
      </c>
      <c r="FL36">
        <v>19.90769227092779</v>
      </c>
      <c r="FM36">
        <v>10180.28076923077</v>
      </c>
      <c r="FN36">
        <v>15</v>
      </c>
      <c r="FO36">
        <v>1687527990.6</v>
      </c>
      <c r="FP36" t="s">
        <v>440</v>
      </c>
      <c r="FQ36">
        <v>1687527987.6</v>
      </c>
      <c r="FR36">
        <v>1687527990.6</v>
      </c>
      <c r="FS36">
        <v>1</v>
      </c>
      <c r="FT36">
        <v>0.362</v>
      </c>
      <c r="FU36">
        <v>-0.042</v>
      </c>
      <c r="FV36">
        <v>-14.305</v>
      </c>
      <c r="FW36">
        <v>-2.362</v>
      </c>
      <c r="FX36">
        <v>420</v>
      </c>
      <c r="FY36">
        <v>17</v>
      </c>
      <c r="FZ36">
        <v>0.15</v>
      </c>
      <c r="GA36">
        <v>0.09</v>
      </c>
      <c r="GB36">
        <v>20.96765853658537</v>
      </c>
      <c r="GC36">
        <v>6.441652264808335</v>
      </c>
      <c r="GD36">
        <v>0.6386318585224274</v>
      </c>
      <c r="GE36">
        <v>0</v>
      </c>
      <c r="GF36">
        <v>0.9814822439024389</v>
      </c>
      <c r="GG36">
        <v>-0.05012052961672421</v>
      </c>
      <c r="GH36">
        <v>0.005200592258863458</v>
      </c>
      <c r="GI36">
        <v>1</v>
      </c>
      <c r="GJ36">
        <v>1</v>
      </c>
      <c r="GK36">
        <v>2</v>
      </c>
      <c r="GL36" t="s">
        <v>443</v>
      </c>
      <c r="GM36">
        <v>3.09849</v>
      </c>
      <c r="GN36">
        <v>2.75783</v>
      </c>
      <c r="GO36">
        <v>0.0624233</v>
      </c>
      <c r="GP36">
        <v>0.0548364</v>
      </c>
      <c r="GQ36">
        <v>0.105352</v>
      </c>
      <c r="GR36">
        <v>0.0927718</v>
      </c>
      <c r="GS36">
        <v>23868.2</v>
      </c>
      <c r="GT36">
        <v>23205.9</v>
      </c>
      <c r="GU36">
        <v>26024.7</v>
      </c>
      <c r="GV36">
        <v>24912</v>
      </c>
      <c r="GW36">
        <v>37360.7</v>
      </c>
      <c r="GX36">
        <v>33271.8</v>
      </c>
      <c r="GY36">
        <v>45493.9</v>
      </c>
      <c r="GZ36">
        <v>39683</v>
      </c>
      <c r="HA36">
        <v>1.81033</v>
      </c>
      <c r="HB36">
        <v>1.8174</v>
      </c>
      <c r="HC36">
        <v>-0.0505745</v>
      </c>
      <c r="HD36">
        <v>0</v>
      </c>
      <c r="HE36">
        <v>28.8292</v>
      </c>
      <c r="HF36">
        <v>999.9</v>
      </c>
      <c r="HG36">
        <v>60.3</v>
      </c>
      <c r="HH36">
        <v>39.4</v>
      </c>
      <c r="HI36">
        <v>42.5256</v>
      </c>
      <c r="HJ36">
        <v>62.8602</v>
      </c>
      <c r="HK36">
        <v>23.762</v>
      </c>
      <c r="HL36">
        <v>1</v>
      </c>
      <c r="HM36">
        <v>0.796888</v>
      </c>
      <c r="HN36">
        <v>6.52815</v>
      </c>
      <c r="HO36">
        <v>20.1786</v>
      </c>
      <c r="HP36">
        <v>5.21055</v>
      </c>
      <c r="HQ36">
        <v>11.9858</v>
      </c>
      <c r="HR36">
        <v>4.9626</v>
      </c>
      <c r="HS36">
        <v>3.27418</v>
      </c>
      <c r="HT36">
        <v>9999</v>
      </c>
      <c r="HU36">
        <v>9999</v>
      </c>
      <c r="HV36">
        <v>9999</v>
      </c>
      <c r="HW36">
        <v>88.09999999999999</v>
      </c>
      <c r="HX36">
        <v>1.86387</v>
      </c>
      <c r="HY36">
        <v>1.86015</v>
      </c>
      <c r="HZ36">
        <v>1.85851</v>
      </c>
      <c r="IA36">
        <v>1.85976</v>
      </c>
      <c r="IB36">
        <v>1.85975</v>
      </c>
      <c r="IC36">
        <v>1.85842</v>
      </c>
      <c r="ID36">
        <v>1.85747</v>
      </c>
      <c r="IE36">
        <v>1.85238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-12.135</v>
      </c>
      <c r="IT36">
        <v>-2.391</v>
      </c>
      <c r="IU36">
        <v>-8.933833748138804</v>
      </c>
      <c r="IV36">
        <v>-0.01431925071125703</v>
      </c>
      <c r="IW36">
        <v>4.89615414261653E-06</v>
      </c>
      <c r="IX36">
        <v>-8.989459798755491E-10</v>
      </c>
      <c r="IY36">
        <v>-1.239545319894685</v>
      </c>
      <c r="IZ36">
        <v>-0.1043539695207113</v>
      </c>
      <c r="JA36">
        <v>0.003109194328973147</v>
      </c>
      <c r="JB36">
        <v>-3.859871886814269E-05</v>
      </c>
      <c r="JC36">
        <v>3</v>
      </c>
      <c r="JD36">
        <v>1925</v>
      </c>
      <c r="JE36">
        <v>1</v>
      </c>
      <c r="JF36">
        <v>31</v>
      </c>
      <c r="JG36">
        <v>11.5</v>
      </c>
      <c r="JH36">
        <v>11.5</v>
      </c>
      <c r="JI36">
        <v>0.632324</v>
      </c>
      <c r="JJ36">
        <v>2.68188</v>
      </c>
      <c r="JK36">
        <v>1.49658</v>
      </c>
      <c r="JL36">
        <v>2.32544</v>
      </c>
      <c r="JM36">
        <v>1.54907</v>
      </c>
      <c r="JN36">
        <v>2.45605</v>
      </c>
      <c r="JO36">
        <v>43.8641</v>
      </c>
      <c r="JP36">
        <v>14.6136</v>
      </c>
      <c r="JQ36">
        <v>18</v>
      </c>
      <c r="JR36">
        <v>498.202</v>
      </c>
      <c r="JS36">
        <v>518.537</v>
      </c>
      <c r="JT36">
        <v>22.3366</v>
      </c>
      <c r="JU36">
        <v>36.3654</v>
      </c>
      <c r="JV36">
        <v>30.0011</v>
      </c>
      <c r="JW36">
        <v>36.2575</v>
      </c>
      <c r="JX36">
        <v>36.1599</v>
      </c>
      <c r="JY36">
        <v>12.7247</v>
      </c>
      <c r="JZ36">
        <v>51.9491</v>
      </c>
      <c r="KA36">
        <v>0</v>
      </c>
      <c r="KB36">
        <v>22.336</v>
      </c>
      <c r="KC36">
        <v>179.471</v>
      </c>
      <c r="KD36">
        <v>16.5499</v>
      </c>
      <c r="KE36">
        <v>99.4297</v>
      </c>
      <c r="KF36">
        <v>95.44889999999999</v>
      </c>
    </row>
    <row r="37" spans="1:292">
      <c r="A37">
        <v>17</v>
      </c>
      <c r="B37">
        <v>1687528685.5</v>
      </c>
      <c r="C37">
        <v>2557</v>
      </c>
      <c r="D37" t="s">
        <v>470</v>
      </c>
      <c r="E37" t="s">
        <v>471</v>
      </c>
      <c r="F37">
        <v>5</v>
      </c>
      <c r="G37" t="s">
        <v>439</v>
      </c>
      <c r="H37">
        <v>1687528678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206.0226248723161</v>
      </c>
      <c r="AJ37">
        <v>220.0210303030303</v>
      </c>
      <c r="AK37">
        <v>-3.281951038470031</v>
      </c>
      <c r="AL37">
        <v>66.44662515106188</v>
      </c>
      <c r="AM37">
        <f>(AO37 - AN37 + DX37*1E3/(8.314*(DZ37+273.15)) * AQ37/DW37 * AP37) * DW37/(100*DK37) * 1000/(1000 - AO37)</f>
        <v>0</v>
      </c>
      <c r="AN37">
        <v>16.6049445558692</v>
      </c>
      <c r="AO37">
        <v>17.58046</v>
      </c>
      <c r="AP37">
        <v>1.507188719441286E-06</v>
      </c>
      <c r="AQ37">
        <v>113.1578417225345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4.38</v>
      </c>
      <c r="DL37">
        <v>0.5</v>
      </c>
      <c r="DM37" t="s">
        <v>430</v>
      </c>
      <c r="DN37">
        <v>2</v>
      </c>
      <c r="DO37" t="b">
        <v>1</v>
      </c>
      <c r="DP37">
        <v>1687528678</v>
      </c>
      <c r="DQ37">
        <v>238.6917407407408</v>
      </c>
      <c r="DR37">
        <v>216.8838518518519</v>
      </c>
      <c r="DS37">
        <v>17.58000740740741</v>
      </c>
      <c r="DT37">
        <v>16.60324814814815</v>
      </c>
      <c r="DU37">
        <v>250.9237407407408</v>
      </c>
      <c r="DV37">
        <v>19.97099259259259</v>
      </c>
      <c r="DW37">
        <v>499.9897407407408</v>
      </c>
      <c r="DX37">
        <v>101.8162222222222</v>
      </c>
      <c r="DY37">
        <v>0.09996083703703702</v>
      </c>
      <c r="DZ37">
        <v>27.03736666666667</v>
      </c>
      <c r="EA37">
        <v>28.00749259259259</v>
      </c>
      <c r="EB37">
        <v>999.9000000000001</v>
      </c>
      <c r="EC37">
        <v>0</v>
      </c>
      <c r="ED37">
        <v>0</v>
      </c>
      <c r="EE37">
        <v>9999.817777777778</v>
      </c>
      <c r="EF37">
        <v>0</v>
      </c>
      <c r="EG37">
        <v>893.5332592592591</v>
      </c>
      <c r="EH37">
        <v>21.80783703703704</v>
      </c>
      <c r="EI37">
        <v>242.9630740740741</v>
      </c>
      <c r="EJ37">
        <v>220.5456666666666</v>
      </c>
      <c r="EK37">
        <v>0.9767709259259261</v>
      </c>
      <c r="EL37">
        <v>216.8838518518519</v>
      </c>
      <c r="EM37">
        <v>16.60324814814815</v>
      </c>
      <c r="EN37">
        <v>1.789932592592593</v>
      </c>
      <c r="EO37">
        <v>1.690481481481481</v>
      </c>
      <c r="EP37">
        <v>15.69913703703704</v>
      </c>
      <c r="EQ37">
        <v>14.80929629629629</v>
      </c>
      <c r="ER37">
        <v>2000.042962962963</v>
      </c>
      <c r="ES37">
        <v>0.9799992222222222</v>
      </c>
      <c r="ET37">
        <v>0.02000087777777777</v>
      </c>
      <c r="EU37">
        <v>0</v>
      </c>
      <c r="EV37">
        <v>382.0626296296296</v>
      </c>
      <c r="EW37">
        <v>5.00078</v>
      </c>
      <c r="EX37">
        <v>10181.95185185185</v>
      </c>
      <c r="EY37">
        <v>16379.97407407408</v>
      </c>
      <c r="EZ37">
        <v>44.4811111111111</v>
      </c>
      <c r="FA37">
        <v>46.15485185185185</v>
      </c>
      <c r="FB37">
        <v>45.39781481481481</v>
      </c>
      <c r="FC37">
        <v>45.26825925925926</v>
      </c>
      <c r="FD37">
        <v>44.92559259259259</v>
      </c>
      <c r="FE37">
        <v>1955.142962962963</v>
      </c>
      <c r="FF37">
        <v>39.9</v>
      </c>
      <c r="FG37">
        <v>0</v>
      </c>
      <c r="FH37">
        <v>1687528685.7</v>
      </c>
      <c r="FI37">
        <v>0</v>
      </c>
      <c r="FJ37">
        <v>382.0476923076923</v>
      </c>
      <c r="FK37">
        <v>5.332854704085738</v>
      </c>
      <c r="FL37">
        <v>7.996581183866931</v>
      </c>
      <c r="FM37">
        <v>10181.9423076923</v>
      </c>
      <c r="FN37">
        <v>15</v>
      </c>
      <c r="FO37">
        <v>1687527990.6</v>
      </c>
      <c r="FP37" t="s">
        <v>440</v>
      </c>
      <c r="FQ37">
        <v>1687527987.6</v>
      </c>
      <c r="FR37">
        <v>1687527990.6</v>
      </c>
      <c r="FS37">
        <v>1</v>
      </c>
      <c r="FT37">
        <v>0.362</v>
      </c>
      <c r="FU37">
        <v>-0.042</v>
      </c>
      <c r="FV37">
        <v>-14.305</v>
      </c>
      <c r="FW37">
        <v>-2.362</v>
      </c>
      <c r="FX37">
        <v>420</v>
      </c>
      <c r="FY37">
        <v>17</v>
      </c>
      <c r="FZ37">
        <v>0.15</v>
      </c>
      <c r="GA37">
        <v>0.09</v>
      </c>
      <c r="GB37">
        <v>21.39598536585366</v>
      </c>
      <c r="GC37">
        <v>6.094645296167238</v>
      </c>
      <c r="GD37">
        <v>0.6037816846449313</v>
      </c>
      <c r="GE37">
        <v>0</v>
      </c>
      <c r="GF37">
        <v>0.9788482439024391</v>
      </c>
      <c r="GG37">
        <v>-0.03317333101045218</v>
      </c>
      <c r="GH37">
        <v>0.003765833991007653</v>
      </c>
      <c r="GI37">
        <v>1</v>
      </c>
      <c r="GJ37">
        <v>1</v>
      </c>
      <c r="GK37">
        <v>2</v>
      </c>
      <c r="GL37" t="s">
        <v>443</v>
      </c>
      <c r="GM37">
        <v>3.09841</v>
      </c>
      <c r="GN37">
        <v>2.75825</v>
      </c>
      <c r="GO37">
        <v>0.0588345</v>
      </c>
      <c r="GP37">
        <v>0.0510089</v>
      </c>
      <c r="GQ37">
        <v>0.10535</v>
      </c>
      <c r="GR37">
        <v>0.0927762</v>
      </c>
      <c r="GS37">
        <v>23958.9</v>
      </c>
      <c r="GT37">
        <v>23299.3</v>
      </c>
      <c r="GU37">
        <v>26024.1</v>
      </c>
      <c r="GV37">
        <v>24911.6</v>
      </c>
      <c r="GW37">
        <v>37359.4</v>
      </c>
      <c r="GX37">
        <v>33270.6</v>
      </c>
      <c r="GY37">
        <v>45492.7</v>
      </c>
      <c r="GZ37">
        <v>39682.2</v>
      </c>
      <c r="HA37">
        <v>1.80995</v>
      </c>
      <c r="HB37">
        <v>1.81705</v>
      </c>
      <c r="HC37">
        <v>-0.0506639</v>
      </c>
      <c r="HD37">
        <v>0</v>
      </c>
      <c r="HE37">
        <v>28.8343</v>
      </c>
      <c r="HF37">
        <v>999.9</v>
      </c>
      <c r="HG37">
        <v>60.3</v>
      </c>
      <c r="HH37">
        <v>39.4</v>
      </c>
      <c r="HI37">
        <v>42.5208</v>
      </c>
      <c r="HJ37">
        <v>62.7202</v>
      </c>
      <c r="HK37">
        <v>24.0625</v>
      </c>
      <c r="HL37">
        <v>1</v>
      </c>
      <c r="HM37">
        <v>0.797825</v>
      </c>
      <c r="HN37">
        <v>6.50417</v>
      </c>
      <c r="HO37">
        <v>20.1797</v>
      </c>
      <c r="HP37">
        <v>5.2101</v>
      </c>
      <c r="HQ37">
        <v>11.986</v>
      </c>
      <c r="HR37">
        <v>4.9626</v>
      </c>
      <c r="HS37">
        <v>3.27415</v>
      </c>
      <c r="HT37">
        <v>9999</v>
      </c>
      <c r="HU37">
        <v>9999</v>
      </c>
      <c r="HV37">
        <v>9999</v>
      </c>
      <c r="HW37">
        <v>88.09999999999999</v>
      </c>
      <c r="HX37">
        <v>1.8639</v>
      </c>
      <c r="HY37">
        <v>1.86017</v>
      </c>
      <c r="HZ37">
        <v>1.85852</v>
      </c>
      <c r="IA37">
        <v>1.85977</v>
      </c>
      <c r="IB37">
        <v>1.85975</v>
      </c>
      <c r="IC37">
        <v>1.85843</v>
      </c>
      <c r="ID37">
        <v>1.85747</v>
      </c>
      <c r="IE37">
        <v>1.85237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-11.936</v>
      </c>
      <c r="IT37">
        <v>-2.391</v>
      </c>
      <c r="IU37">
        <v>-8.933833748138804</v>
      </c>
      <c r="IV37">
        <v>-0.01431925071125703</v>
      </c>
      <c r="IW37">
        <v>4.89615414261653E-06</v>
      </c>
      <c r="IX37">
        <v>-8.989459798755491E-10</v>
      </c>
      <c r="IY37">
        <v>-1.239545319894685</v>
      </c>
      <c r="IZ37">
        <v>-0.1043539695207113</v>
      </c>
      <c r="JA37">
        <v>0.003109194328973147</v>
      </c>
      <c r="JB37">
        <v>-3.859871886814269E-05</v>
      </c>
      <c r="JC37">
        <v>3</v>
      </c>
      <c r="JD37">
        <v>1925</v>
      </c>
      <c r="JE37">
        <v>1</v>
      </c>
      <c r="JF37">
        <v>31</v>
      </c>
      <c r="JG37">
        <v>11.6</v>
      </c>
      <c r="JH37">
        <v>11.6</v>
      </c>
      <c r="JI37">
        <v>0.594482</v>
      </c>
      <c r="JJ37">
        <v>2.69043</v>
      </c>
      <c r="JK37">
        <v>1.49658</v>
      </c>
      <c r="JL37">
        <v>2.32544</v>
      </c>
      <c r="JM37">
        <v>1.54907</v>
      </c>
      <c r="JN37">
        <v>2.39502</v>
      </c>
      <c r="JO37">
        <v>43.8641</v>
      </c>
      <c r="JP37">
        <v>14.6049</v>
      </c>
      <c r="JQ37">
        <v>18</v>
      </c>
      <c r="JR37">
        <v>498.045</v>
      </c>
      <c r="JS37">
        <v>518.367</v>
      </c>
      <c r="JT37">
        <v>22.3289</v>
      </c>
      <c r="JU37">
        <v>36.3767</v>
      </c>
      <c r="JV37">
        <v>30.0011</v>
      </c>
      <c r="JW37">
        <v>36.2687</v>
      </c>
      <c r="JX37">
        <v>36.1701</v>
      </c>
      <c r="JY37">
        <v>11.9017</v>
      </c>
      <c r="JZ37">
        <v>51.9491</v>
      </c>
      <c r="KA37">
        <v>0</v>
      </c>
      <c r="KB37">
        <v>22.3316</v>
      </c>
      <c r="KC37">
        <v>166.112</v>
      </c>
      <c r="KD37">
        <v>16.5499</v>
      </c>
      <c r="KE37">
        <v>99.4273</v>
      </c>
      <c r="KF37">
        <v>95.44710000000001</v>
      </c>
    </row>
    <row r="38" spans="1:292">
      <c r="A38">
        <v>18</v>
      </c>
      <c r="B38">
        <v>1687528690.5</v>
      </c>
      <c r="C38">
        <v>2562</v>
      </c>
      <c r="D38" t="s">
        <v>472</v>
      </c>
      <c r="E38" t="s">
        <v>473</v>
      </c>
      <c r="F38">
        <v>5</v>
      </c>
      <c r="G38" t="s">
        <v>439</v>
      </c>
      <c r="H38">
        <v>1687528682.714286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189.193629022974</v>
      </c>
      <c r="AJ38">
        <v>203.544987878788</v>
      </c>
      <c r="AK38">
        <v>-3.294065840847897</v>
      </c>
      <c r="AL38">
        <v>66.44662515106188</v>
      </c>
      <c r="AM38">
        <f>(AO38 - AN38 + DX38*1E3/(8.314*(DZ38+273.15)) * AQ38/DW38 * AP38) * DW38/(100*DK38) * 1000/(1000 - AO38)</f>
        <v>0</v>
      </c>
      <c r="AN38">
        <v>16.60873910046062</v>
      </c>
      <c r="AO38">
        <v>17.58157212121211</v>
      </c>
      <c r="AP38">
        <v>1.104890403485437E-05</v>
      </c>
      <c r="AQ38">
        <v>113.1578417225345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4.38</v>
      </c>
      <c r="DL38">
        <v>0.5</v>
      </c>
      <c r="DM38" t="s">
        <v>430</v>
      </c>
      <c r="DN38">
        <v>2</v>
      </c>
      <c r="DO38" t="b">
        <v>1</v>
      </c>
      <c r="DP38">
        <v>1687528682.714286</v>
      </c>
      <c r="DQ38">
        <v>223.5067142857143</v>
      </c>
      <c r="DR38">
        <v>201.2741428571429</v>
      </c>
      <c r="DS38">
        <v>17.58026428571429</v>
      </c>
      <c r="DT38">
        <v>16.60559285714286</v>
      </c>
      <c r="DU38">
        <v>235.5527142857143</v>
      </c>
      <c r="DV38">
        <v>19.97125</v>
      </c>
      <c r="DW38">
        <v>500.0067857142858</v>
      </c>
      <c r="DX38">
        <v>101.8162142857143</v>
      </c>
      <c r="DY38">
        <v>0.09997236071428572</v>
      </c>
      <c r="DZ38">
        <v>27.03079285714286</v>
      </c>
      <c r="EA38">
        <v>28.00282857142857</v>
      </c>
      <c r="EB38">
        <v>999.9000000000002</v>
      </c>
      <c r="EC38">
        <v>0</v>
      </c>
      <c r="ED38">
        <v>0</v>
      </c>
      <c r="EE38">
        <v>9999.778928571428</v>
      </c>
      <c r="EF38">
        <v>0</v>
      </c>
      <c r="EG38">
        <v>890.8135357142856</v>
      </c>
      <c r="EH38">
        <v>22.23251428571428</v>
      </c>
      <c r="EI38">
        <v>227.5063214285715</v>
      </c>
      <c r="EJ38">
        <v>204.6729285714286</v>
      </c>
      <c r="EK38">
        <v>0.974683107142857</v>
      </c>
      <c r="EL38">
        <v>201.2741428571429</v>
      </c>
      <c r="EM38">
        <v>16.60559285714286</v>
      </c>
      <c r="EN38">
        <v>1.7899575</v>
      </c>
      <c r="EO38">
        <v>1.690718928571428</v>
      </c>
      <c r="EP38">
        <v>15.69935357142857</v>
      </c>
      <c r="EQ38">
        <v>14.81147142857143</v>
      </c>
      <c r="ER38">
        <v>2000.030357142857</v>
      </c>
      <c r="ES38">
        <v>0.9799988214285715</v>
      </c>
      <c r="ET38">
        <v>0.02000127857142858</v>
      </c>
      <c r="EU38">
        <v>0</v>
      </c>
      <c r="EV38">
        <v>382.4701428571428</v>
      </c>
      <c r="EW38">
        <v>5.00078</v>
      </c>
      <c r="EX38">
        <v>10183.13928571428</v>
      </c>
      <c r="EY38">
        <v>16379.87142857143</v>
      </c>
      <c r="EZ38">
        <v>44.49292857142856</v>
      </c>
      <c r="FA38">
        <v>46.156</v>
      </c>
      <c r="FB38">
        <v>45.57557142857142</v>
      </c>
      <c r="FC38">
        <v>45.28325</v>
      </c>
      <c r="FD38">
        <v>44.94396428571427</v>
      </c>
      <c r="FE38">
        <v>1955.130357142858</v>
      </c>
      <c r="FF38">
        <v>39.9</v>
      </c>
      <c r="FG38">
        <v>0</v>
      </c>
      <c r="FH38">
        <v>1687528691.1</v>
      </c>
      <c r="FI38">
        <v>0</v>
      </c>
      <c r="FJ38">
        <v>382.54248</v>
      </c>
      <c r="FK38">
        <v>5.35023078083468</v>
      </c>
      <c r="FL38">
        <v>30.52307692711348</v>
      </c>
      <c r="FM38">
        <v>10183.6</v>
      </c>
      <c r="FN38">
        <v>15</v>
      </c>
      <c r="FO38">
        <v>1687527990.6</v>
      </c>
      <c r="FP38" t="s">
        <v>440</v>
      </c>
      <c r="FQ38">
        <v>1687527987.6</v>
      </c>
      <c r="FR38">
        <v>1687527990.6</v>
      </c>
      <c r="FS38">
        <v>1</v>
      </c>
      <c r="FT38">
        <v>0.362</v>
      </c>
      <c r="FU38">
        <v>-0.042</v>
      </c>
      <c r="FV38">
        <v>-14.305</v>
      </c>
      <c r="FW38">
        <v>-2.362</v>
      </c>
      <c r="FX38">
        <v>420</v>
      </c>
      <c r="FY38">
        <v>17</v>
      </c>
      <c r="FZ38">
        <v>0.15</v>
      </c>
      <c r="GA38">
        <v>0.09</v>
      </c>
      <c r="GB38">
        <v>21.89392195121951</v>
      </c>
      <c r="GC38">
        <v>5.548779094076641</v>
      </c>
      <c r="GD38">
        <v>0.5482476605723205</v>
      </c>
      <c r="GE38">
        <v>0</v>
      </c>
      <c r="GF38">
        <v>0.9763095853658535</v>
      </c>
      <c r="GG38">
        <v>-0.02252161672473658</v>
      </c>
      <c r="GH38">
        <v>0.002669373791329086</v>
      </c>
      <c r="GI38">
        <v>1</v>
      </c>
      <c r="GJ38">
        <v>1</v>
      </c>
      <c r="GK38">
        <v>2</v>
      </c>
      <c r="GL38" t="s">
        <v>443</v>
      </c>
      <c r="GM38">
        <v>3.09855</v>
      </c>
      <c r="GN38">
        <v>2.75829</v>
      </c>
      <c r="GO38">
        <v>0.0551497</v>
      </c>
      <c r="GP38">
        <v>0.0470756</v>
      </c>
      <c r="GQ38">
        <v>0.105352</v>
      </c>
      <c r="GR38">
        <v>0.0927882</v>
      </c>
      <c r="GS38">
        <v>24052</v>
      </c>
      <c r="GT38">
        <v>23395.1</v>
      </c>
      <c r="GU38">
        <v>26023.6</v>
      </c>
      <c r="GV38">
        <v>24911</v>
      </c>
      <c r="GW38">
        <v>37358.1</v>
      </c>
      <c r="GX38">
        <v>33269.2</v>
      </c>
      <c r="GY38">
        <v>45491.7</v>
      </c>
      <c r="GZ38">
        <v>39681.5</v>
      </c>
      <c r="HA38">
        <v>1.80995</v>
      </c>
      <c r="HB38">
        <v>1.8168</v>
      </c>
      <c r="HC38">
        <v>-0.0523143</v>
      </c>
      <c r="HD38">
        <v>0</v>
      </c>
      <c r="HE38">
        <v>28.8391</v>
      </c>
      <c r="HF38">
        <v>999.9</v>
      </c>
      <c r="HG38">
        <v>60.3</v>
      </c>
      <c r="HH38">
        <v>39.4</v>
      </c>
      <c r="HI38">
        <v>42.5217</v>
      </c>
      <c r="HJ38">
        <v>62.8502</v>
      </c>
      <c r="HK38">
        <v>23.742</v>
      </c>
      <c r="HL38">
        <v>1</v>
      </c>
      <c r="HM38">
        <v>0.798936</v>
      </c>
      <c r="HN38">
        <v>6.50565</v>
      </c>
      <c r="HO38">
        <v>20.1795</v>
      </c>
      <c r="HP38">
        <v>5.2098</v>
      </c>
      <c r="HQ38">
        <v>11.986</v>
      </c>
      <c r="HR38">
        <v>4.9626</v>
      </c>
      <c r="HS38">
        <v>3.274</v>
      </c>
      <c r="HT38">
        <v>9999</v>
      </c>
      <c r="HU38">
        <v>9999</v>
      </c>
      <c r="HV38">
        <v>9999</v>
      </c>
      <c r="HW38">
        <v>88.09999999999999</v>
      </c>
      <c r="HX38">
        <v>1.86389</v>
      </c>
      <c r="HY38">
        <v>1.86015</v>
      </c>
      <c r="HZ38">
        <v>1.85851</v>
      </c>
      <c r="IA38">
        <v>1.85977</v>
      </c>
      <c r="IB38">
        <v>1.85974</v>
      </c>
      <c r="IC38">
        <v>1.85844</v>
      </c>
      <c r="ID38">
        <v>1.85748</v>
      </c>
      <c r="IE38">
        <v>1.85237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-11.735</v>
      </c>
      <c r="IT38">
        <v>-2.391</v>
      </c>
      <c r="IU38">
        <v>-8.933833748138804</v>
      </c>
      <c r="IV38">
        <v>-0.01431925071125703</v>
      </c>
      <c r="IW38">
        <v>4.89615414261653E-06</v>
      </c>
      <c r="IX38">
        <v>-8.989459798755491E-10</v>
      </c>
      <c r="IY38">
        <v>-1.239545319894685</v>
      </c>
      <c r="IZ38">
        <v>-0.1043539695207113</v>
      </c>
      <c r="JA38">
        <v>0.003109194328973147</v>
      </c>
      <c r="JB38">
        <v>-3.859871886814269E-05</v>
      </c>
      <c r="JC38">
        <v>3</v>
      </c>
      <c r="JD38">
        <v>1925</v>
      </c>
      <c r="JE38">
        <v>1</v>
      </c>
      <c r="JF38">
        <v>31</v>
      </c>
      <c r="JG38">
        <v>11.7</v>
      </c>
      <c r="JH38">
        <v>11.7</v>
      </c>
      <c r="JI38">
        <v>0.552979</v>
      </c>
      <c r="JJ38">
        <v>2.69409</v>
      </c>
      <c r="JK38">
        <v>1.49658</v>
      </c>
      <c r="JL38">
        <v>2.32544</v>
      </c>
      <c r="JM38">
        <v>1.54907</v>
      </c>
      <c r="JN38">
        <v>2.35107</v>
      </c>
      <c r="JO38">
        <v>43.8917</v>
      </c>
      <c r="JP38">
        <v>14.6049</v>
      </c>
      <c r="JQ38">
        <v>18</v>
      </c>
      <c r="JR38">
        <v>498.113</v>
      </c>
      <c r="JS38">
        <v>518.271</v>
      </c>
      <c r="JT38">
        <v>22.3224</v>
      </c>
      <c r="JU38">
        <v>36.3883</v>
      </c>
      <c r="JV38">
        <v>30.0011</v>
      </c>
      <c r="JW38">
        <v>36.2785</v>
      </c>
      <c r="JX38">
        <v>36.1807</v>
      </c>
      <c r="JY38">
        <v>11.1544</v>
      </c>
      <c r="JZ38">
        <v>51.9491</v>
      </c>
      <c r="KA38">
        <v>0</v>
      </c>
      <c r="KB38">
        <v>22.3235</v>
      </c>
      <c r="KC38">
        <v>146.078</v>
      </c>
      <c r="KD38">
        <v>16.5499</v>
      </c>
      <c r="KE38">
        <v>99.4251</v>
      </c>
      <c r="KF38">
        <v>95.4452</v>
      </c>
    </row>
    <row r="39" spans="1:292">
      <c r="A39">
        <v>19</v>
      </c>
      <c r="B39">
        <v>1687528695.5</v>
      </c>
      <c r="C39">
        <v>2567</v>
      </c>
      <c r="D39" t="s">
        <v>474</v>
      </c>
      <c r="E39" t="s">
        <v>475</v>
      </c>
      <c r="F39">
        <v>5</v>
      </c>
      <c r="G39" t="s">
        <v>439</v>
      </c>
      <c r="H39">
        <v>1687528688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172.3254990353792</v>
      </c>
      <c r="AJ39">
        <v>187.0252424242425</v>
      </c>
      <c r="AK39">
        <v>-3.305551165746055</v>
      </c>
      <c r="AL39">
        <v>66.44662515106188</v>
      </c>
      <c r="AM39">
        <f>(AO39 - AN39 + DX39*1E3/(8.314*(DZ39+273.15)) * AQ39/DW39 * AP39) * DW39/(100*DK39) * 1000/(1000 - AO39)</f>
        <v>0</v>
      </c>
      <c r="AN39">
        <v>16.60972718403315</v>
      </c>
      <c r="AO39">
        <v>17.58526606060606</v>
      </c>
      <c r="AP39">
        <v>2.131906241918536E-05</v>
      </c>
      <c r="AQ39">
        <v>113.1578417225345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4.38</v>
      </c>
      <c r="DL39">
        <v>0.5</v>
      </c>
      <c r="DM39" t="s">
        <v>430</v>
      </c>
      <c r="DN39">
        <v>2</v>
      </c>
      <c r="DO39" t="b">
        <v>1</v>
      </c>
      <c r="DP39">
        <v>1687528688</v>
      </c>
      <c r="DQ39">
        <v>206.4266666666667</v>
      </c>
      <c r="DR39">
        <v>183.7265925925926</v>
      </c>
      <c r="DS39">
        <v>17.58155555555556</v>
      </c>
      <c r="DT39">
        <v>16.60781111111111</v>
      </c>
      <c r="DU39">
        <v>218.2611481481481</v>
      </c>
      <c r="DV39">
        <v>19.97257037037037</v>
      </c>
      <c r="DW39">
        <v>500.004037037037</v>
      </c>
      <c r="DX39">
        <v>101.8156296296296</v>
      </c>
      <c r="DY39">
        <v>0.1000192518518519</v>
      </c>
      <c r="DZ39">
        <v>27.02593333333333</v>
      </c>
      <c r="EA39">
        <v>27.99749259259259</v>
      </c>
      <c r="EB39">
        <v>999.9000000000001</v>
      </c>
      <c r="EC39">
        <v>0</v>
      </c>
      <c r="ED39">
        <v>0</v>
      </c>
      <c r="EE39">
        <v>9999.972592592592</v>
      </c>
      <c r="EF39">
        <v>0</v>
      </c>
      <c r="EG39">
        <v>888.1118518518518</v>
      </c>
      <c r="EH39">
        <v>22.70002592592593</v>
      </c>
      <c r="EI39">
        <v>210.1208888888889</v>
      </c>
      <c r="EJ39">
        <v>186.8294814814815</v>
      </c>
      <c r="EK39">
        <v>0.9737452962962964</v>
      </c>
      <c r="EL39">
        <v>183.7265925925926</v>
      </c>
      <c r="EM39">
        <v>16.60781111111111</v>
      </c>
      <c r="EN39">
        <v>1.790077037037037</v>
      </c>
      <c r="EO39">
        <v>1.690935185185185</v>
      </c>
      <c r="EP39">
        <v>15.70041111111111</v>
      </c>
      <c r="EQ39">
        <v>14.81345555555556</v>
      </c>
      <c r="ER39">
        <v>2000.014444444445</v>
      </c>
      <c r="ES39">
        <v>0.9799985555555557</v>
      </c>
      <c r="ET39">
        <v>0.02000154444444444</v>
      </c>
      <c r="EU39">
        <v>0</v>
      </c>
      <c r="EV39">
        <v>382.9234814814815</v>
      </c>
      <c r="EW39">
        <v>5.00078</v>
      </c>
      <c r="EX39">
        <v>10187.22592592592</v>
      </c>
      <c r="EY39">
        <v>16379.73333333333</v>
      </c>
      <c r="EZ39">
        <v>44.49729629629628</v>
      </c>
      <c r="FA39">
        <v>46.16633333333331</v>
      </c>
      <c r="FB39">
        <v>45.56448148148147</v>
      </c>
      <c r="FC39">
        <v>45.29618518518519</v>
      </c>
      <c r="FD39">
        <v>44.95118518518519</v>
      </c>
      <c r="FE39">
        <v>1955.114444444445</v>
      </c>
      <c r="FF39">
        <v>39.9</v>
      </c>
      <c r="FG39">
        <v>0</v>
      </c>
      <c r="FH39">
        <v>1687528695.9</v>
      </c>
      <c r="FI39">
        <v>0</v>
      </c>
      <c r="FJ39">
        <v>382.94944</v>
      </c>
      <c r="FK39">
        <v>5.477846148761654</v>
      </c>
      <c r="FL39">
        <v>67.60769216708759</v>
      </c>
      <c r="FM39">
        <v>10187.844</v>
      </c>
      <c r="FN39">
        <v>15</v>
      </c>
      <c r="FO39">
        <v>1687527990.6</v>
      </c>
      <c r="FP39" t="s">
        <v>440</v>
      </c>
      <c r="FQ39">
        <v>1687527987.6</v>
      </c>
      <c r="FR39">
        <v>1687527990.6</v>
      </c>
      <c r="FS39">
        <v>1</v>
      </c>
      <c r="FT39">
        <v>0.362</v>
      </c>
      <c r="FU39">
        <v>-0.042</v>
      </c>
      <c r="FV39">
        <v>-14.305</v>
      </c>
      <c r="FW39">
        <v>-2.362</v>
      </c>
      <c r="FX39">
        <v>420</v>
      </c>
      <c r="FY39">
        <v>17</v>
      </c>
      <c r="FZ39">
        <v>0.15</v>
      </c>
      <c r="GA39">
        <v>0.09</v>
      </c>
      <c r="GB39">
        <v>22.4003275</v>
      </c>
      <c r="GC39">
        <v>5.342187242026237</v>
      </c>
      <c r="GD39">
        <v>0.5160164856802057</v>
      </c>
      <c r="GE39">
        <v>0</v>
      </c>
      <c r="GF39">
        <v>0.9742947</v>
      </c>
      <c r="GG39">
        <v>-0.01646879549718666</v>
      </c>
      <c r="GH39">
        <v>0.002132343970845231</v>
      </c>
      <c r="GI39">
        <v>1</v>
      </c>
      <c r="GJ39">
        <v>1</v>
      </c>
      <c r="GK39">
        <v>2</v>
      </c>
      <c r="GL39" t="s">
        <v>443</v>
      </c>
      <c r="GM39">
        <v>3.09841</v>
      </c>
      <c r="GN39">
        <v>2.75803</v>
      </c>
      <c r="GO39">
        <v>0.0513665</v>
      </c>
      <c r="GP39">
        <v>0.0430737</v>
      </c>
      <c r="GQ39">
        <v>0.105366</v>
      </c>
      <c r="GR39">
        <v>0.0927955</v>
      </c>
      <c r="GS39">
        <v>24147.4</v>
      </c>
      <c r="GT39">
        <v>23492.9</v>
      </c>
      <c r="GU39">
        <v>26022.8</v>
      </c>
      <c r="GV39">
        <v>24910.8</v>
      </c>
      <c r="GW39">
        <v>37356.3</v>
      </c>
      <c r="GX39">
        <v>33268</v>
      </c>
      <c r="GY39">
        <v>45490.8</v>
      </c>
      <c r="GZ39">
        <v>39680.9</v>
      </c>
      <c r="HA39">
        <v>1.80958</v>
      </c>
      <c r="HB39">
        <v>1.8168</v>
      </c>
      <c r="HC39">
        <v>-0.0523776</v>
      </c>
      <c r="HD39">
        <v>0</v>
      </c>
      <c r="HE39">
        <v>28.8424</v>
      </c>
      <c r="HF39">
        <v>999.9</v>
      </c>
      <c r="HG39">
        <v>60.3</v>
      </c>
      <c r="HH39">
        <v>39.4</v>
      </c>
      <c r="HI39">
        <v>42.5196</v>
      </c>
      <c r="HJ39">
        <v>63.0102</v>
      </c>
      <c r="HK39">
        <v>23.7861</v>
      </c>
      <c r="HL39">
        <v>1</v>
      </c>
      <c r="HM39">
        <v>0.797896</v>
      </c>
      <c r="HN39">
        <v>5.93823</v>
      </c>
      <c r="HO39">
        <v>20.2011</v>
      </c>
      <c r="HP39">
        <v>5.20935</v>
      </c>
      <c r="HQ39">
        <v>11.9858</v>
      </c>
      <c r="HR39">
        <v>4.96245</v>
      </c>
      <c r="HS39">
        <v>3.27425</v>
      </c>
      <c r="HT39">
        <v>9999</v>
      </c>
      <c r="HU39">
        <v>9999</v>
      </c>
      <c r="HV39">
        <v>9999</v>
      </c>
      <c r="HW39">
        <v>88.09999999999999</v>
      </c>
      <c r="HX39">
        <v>1.8639</v>
      </c>
      <c r="HY39">
        <v>1.86016</v>
      </c>
      <c r="HZ39">
        <v>1.85852</v>
      </c>
      <c r="IA39">
        <v>1.85977</v>
      </c>
      <c r="IB39">
        <v>1.85975</v>
      </c>
      <c r="IC39">
        <v>1.85844</v>
      </c>
      <c r="ID39">
        <v>1.8575</v>
      </c>
      <c r="IE39">
        <v>1.8524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-11.529</v>
      </c>
      <c r="IT39">
        <v>-2.3911</v>
      </c>
      <c r="IU39">
        <v>-8.933833748138804</v>
      </c>
      <c r="IV39">
        <v>-0.01431925071125703</v>
      </c>
      <c r="IW39">
        <v>4.89615414261653E-06</v>
      </c>
      <c r="IX39">
        <v>-8.989459798755491E-10</v>
      </c>
      <c r="IY39">
        <v>-1.239545319894685</v>
      </c>
      <c r="IZ39">
        <v>-0.1043539695207113</v>
      </c>
      <c r="JA39">
        <v>0.003109194328973147</v>
      </c>
      <c r="JB39">
        <v>-3.859871886814269E-05</v>
      </c>
      <c r="JC39">
        <v>3</v>
      </c>
      <c r="JD39">
        <v>1925</v>
      </c>
      <c r="JE39">
        <v>1</v>
      </c>
      <c r="JF39">
        <v>31</v>
      </c>
      <c r="JG39">
        <v>11.8</v>
      </c>
      <c r="JH39">
        <v>11.7</v>
      </c>
      <c r="JI39">
        <v>0.513916</v>
      </c>
      <c r="JJ39">
        <v>2.69531</v>
      </c>
      <c r="JK39">
        <v>1.49658</v>
      </c>
      <c r="JL39">
        <v>2.32666</v>
      </c>
      <c r="JM39">
        <v>1.54907</v>
      </c>
      <c r="JN39">
        <v>2.37305</v>
      </c>
      <c r="JO39">
        <v>43.8917</v>
      </c>
      <c r="JP39">
        <v>14.6224</v>
      </c>
      <c r="JQ39">
        <v>18</v>
      </c>
      <c r="JR39">
        <v>497.949</v>
      </c>
      <c r="JS39">
        <v>518.3440000000001</v>
      </c>
      <c r="JT39">
        <v>22.3786</v>
      </c>
      <c r="JU39">
        <v>36.4004</v>
      </c>
      <c r="JV39">
        <v>29.9996</v>
      </c>
      <c r="JW39">
        <v>36.2888</v>
      </c>
      <c r="JX39">
        <v>36.1901</v>
      </c>
      <c r="JY39">
        <v>10.3225</v>
      </c>
      <c r="JZ39">
        <v>51.9491</v>
      </c>
      <c r="KA39">
        <v>0</v>
      </c>
      <c r="KB39">
        <v>22.4497</v>
      </c>
      <c r="KC39">
        <v>132.717</v>
      </c>
      <c r="KD39">
        <v>16.5499</v>
      </c>
      <c r="KE39">
        <v>99.4228</v>
      </c>
      <c r="KF39">
        <v>95.4439</v>
      </c>
    </row>
    <row r="40" spans="1:292">
      <c r="A40">
        <v>20</v>
      </c>
      <c r="B40">
        <v>1687528700.5</v>
      </c>
      <c r="C40">
        <v>2572</v>
      </c>
      <c r="D40" t="s">
        <v>476</v>
      </c>
      <c r="E40" t="s">
        <v>477</v>
      </c>
      <c r="F40">
        <v>5</v>
      </c>
      <c r="G40" t="s">
        <v>439</v>
      </c>
      <c r="H40">
        <v>1687528692.714286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155.4915870537945</v>
      </c>
      <c r="AJ40">
        <v>170.4729454545455</v>
      </c>
      <c r="AK40">
        <v>-3.314325596839949</v>
      </c>
      <c r="AL40">
        <v>66.44662515106188</v>
      </c>
      <c r="AM40">
        <f>(AO40 - AN40 + DX40*1E3/(8.314*(DZ40+273.15)) * AQ40/DW40 * AP40) * DW40/(100*DK40) * 1000/(1000 - AO40)</f>
        <v>0</v>
      </c>
      <c r="AN40">
        <v>16.61450853948819</v>
      </c>
      <c r="AO40">
        <v>17.59630606060606</v>
      </c>
      <c r="AP40">
        <v>5.866946413373449E-05</v>
      </c>
      <c r="AQ40">
        <v>113.1578417225345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4.38</v>
      </c>
      <c r="DL40">
        <v>0.5</v>
      </c>
      <c r="DM40" t="s">
        <v>430</v>
      </c>
      <c r="DN40">
        <v>2</v>
      </c>
      <c r="DO40" t="b">
        <v>1</v>
      </c>
      <c r="DP40">
        <v>1687528692.714286</v>
      </c>
      <c r="DQ40">
        <v>191.14975</v>
      </c>
      <c r="DR40">
        <v>168.1068571428572</v>
      </c>
      <c r="DS40">
        <v>17.58502857142857</v>
      </c>
      <c r="DT40">
        <v>16.61070357142857</v>
      </c>
      <c r="DU40">
        <v>202.7925714285714</v>
      </c>
      <c r="DV40">
        <v>19.97614285714286</v>
      </c>
      <c r="DW40">
        <v>500.0138214285715</v>
      </c>
      <c r="DX40">
        <v>101.8165</v>
      </c>
      <c r="DY40">
        <v>0.09999597857142857</v>
      </c>
      <c r="DZ40">
        <v>27.02193214285715</v>
      </c>
      <c r="EA40">
        <v>27.99423214285715</v>
      </c>
      <c r="EB40">
        <v>999.9000000000002</v>
      </c>
      <c r="EC40">
        <v>0</v>
      </c>
      <c r="ED40">
        <v>0</v>
      </c>
      <c r="EE40">
        <v>10008.4775</v>
      </c>
      <c r="EF40">
        <v>0</v>
      </c>
      <c r="EG40">
        <v>886.8679642857144</v>
      </c>
      <c r="EH40">
        <v>23.04285</v>
      </c>
      <c r="EI40">
        <v>194.5711428571429</v>
      </c>
      <c r="EJ40">
        <v>170.9463928571429</v>
      </c>
      <c r="EK40">
        <v>0.9743258928571429</v>
      </c>
      <c r="EL40">
        <v>168.1068571428572</v>
      </c>
      <c r="EM40">
        <v>16.61070357142857</v>
      </c>
      <c r="EN40">
        <v>1.790444642857143</v>
      </c>
      <c r="EO40">
        <v>1.6912425</v>
      </c>
      <c r="EP40">
        <v>15.70361785714286</v>
      </c>
      <c r="EQ40">
        <v>14.81628214285714</v>
      </c>
      <c r="ER40">
        <v>1999.995357142857</v>
      </c>
      <c r="ES40">
        <v>0.9799983928571431</v>
      </c>
      <c r="ET40">
        <v>0.02000170714285715</v>
      </c>
      <c r="EU40">
        <v>0</v>
      </c>
      <c r="EV40">
        <v>383.3606428571428</v>
      </c>
      <c r="EW40">
        <v>5.00078</v>
      </c>
      <c r="EX40">
        <v>10194.98214285714</v>
      </c>
      <c r="EY40">
        <v>16379.58214285714</v>
      </c>
      <c r="EZ40">
        <v>44.50410714285714</v>
      </c>
      <c r="FA40">
        <v>46.17592857142855</v>
      </c>
      <c r="FB40">
        <v>45.52649999999999</v>
      </c>
      <c r="FC40">
        <v>45.3035</v>
      </c>
      <c r="FD40">
        <v>44.96860714285715</v>
      </c>
      <c r="FE40">
        <v>1955.095357142857</v>
      </c>
      <c r="FF40">
        <v>39.9</v>
      </c>
      <c r="FG40">
        <v>0</v>
      </c>
      <c r="FH40">
        <v>1687528700.7</v>
      </c>
      <c r="FI40">
        <v>0</v>
      </c>
      <c r="FJ40">
        <v>383.39936</v>
      </c>
      <c r="FK40">
        <v>6.420615391884045</v>
      </c>
      <c r="FL40">
        <v>126.2230769059656</v>
      </c>
      <c r="FM40">
        <v>10195.748</v>
      </c>
      <c r="FN40">
        <v>15</v>
      </c>
      <c r="FO40">
        <v>1687527990.6</v>
      </c>
      <c r="FP40" t="s">
        <v>440</v>
      </c>
      <c r="FQ40">
        <v>1687527987.6</v>
      </c>
      <c r="FR40">
        <v>1687527990.6</v>
      </c>
      <c r="FS40">
        <v>1</v>
      </c>
      <c r="FT40">
        <v>0.362</v>
      </c>
      <c r="FU40">
        <v>-0.042</v>
      </c>
      <c r="FV40">
        <v>-14.305</v>
      </c>
      <c r="FW40">
        <v>-2.362</v>
      </c>
      <c r="FX40">
        <v>420</v>
      </c>
      <c r="FY40">
        <v>17</v>
      </c>
      <c r="FZ40">
        <v>0.15</v>
      </c>
      <c r="GA40">
        <v>0.09</v>
      </c>
      <c r="GB40">
        <v>22.83077073170732</v>
      </c>
      <c r="GC40">
        <v>4.481416724738643</v>
      </c>
      <c r="GD40">
        <v>0.4441604770657442</v>
      </c>
      <c r="GE40">
        <v>0</v>
      </c>
      <c r="GF40">
        <v>0.9744982195121954</v>
      </c>
      <c r="GG40">
        <v>0.005716452961673372</v>
      </c>
      <c r="GH40">
        <v>0.002596957258137863</v>
      </c>
      <c r="GI40">
        <v>1</v>
      </c>
      <c r="GJ40">
        <v>1</v>
      </c>
      <c r="GK40">
        <v>2</v>
      </c>
      <c r="GL40" t="s">
        <v>443</v>
      </c>
      <c r="GM40">
        <v>3.09843</v>
      </c>
      <c r="GN40">
        <v>2.75829</v>
      </c>
      <c r="GO40">
        <v>0.0474901</v>
      </c>
      <c r="GP40">
        <v>0.0389686</v>
      </c>
      <c r="GQ40">
        <v>0.105413</v>
      </c>
      <c r="GR40">
        <v>0.09279900000000001</v>
      </c>
      <c r="GS40">
        <v>24245.5</v>
      </c>
      <c r="GT40">
        <v>23593</v>
      </c>
      <c r="GU40">
        <v>26022.5</v>
      </c>
      <c r="GV40">
        <v>24910.3</v>
      </c>
      <c r="GW40">
        <v>37353</v>
      </c>
      <c r="GX40">
        <v>33267.1</v>
      </c>
      <c r="GY40">
        <v>45489.6</v>
      </c>
      <c r="GZ40">
        <v>39680.5</v>
      </c>
      <c r="HA40">
        <v>1.80975</v>
      </c>
      <c r="HB40">
        <v>1.81632</v>
      </c>
      <c r="HC40">
        <v>-0.0515953</v>
      </c>
      <c r="HD40">
        <v>0</v>
      </c>
      <c r="HE40">
        <v>28.846</v>
      </c>
      <c r="HF40">
        <v>999.9</v>
      </c>
      <c r="HG40">
        <v>60.3</v>
      </c>
      <c r="HH40">
        <v>39.4</v>
      </c>
      <c r="HI40">
        <v>42.5184</v>
      </c>
      <c r="HJ40">
        <v>62.8402</v>
      </c>
      <c r="HK40">
        <v>24.1146</v>
      </c>
      <c r="HL40">
        <v>1</v>
      </c>
      <c r="HM40">
        <v>0.797693</v>
      </c>
      <c r="HN40">
        <v>6.09221</v>
      </c>
      <c r="HO40">
        <v>20.1957</v>
      </c>
      <c r="HP40">
        <v>5.20905</v>
      </c>
      <c r="HQ40">
        <v>11.986</v>
      </c>
      <c r="HR40">
        <v>4.96235</v>
      </c>
      <c r="HS40">
        <v>3.27393</v>
      </c>
      <c r="HT40">
        <v>9999</v>
      </c>
      <c r="HU40">
        <v>9999</v>
      </c>
      <c r="HV40">
        <v>9999</v>
      </c>
      <c r="HW40">
        <v>88.09999999999999</v>
      </c>
      <c r="HX40">
        <v>1.8639</v>
      </c>
      <c r="HY40">
        <v>1.86018</v>
      </c>
      <c r="HZ40">
        <v>1.85852</v>
      </c>
      <c r="IA40">
        <v>1.85975</v>
      </c>
      <c r="IB40">
        <v>1.85974</v>
      </c>
      <c r="IC40">
        <v>1.8584</v>
      </c>
      <c r="ID40">
        <v>1.85748</v>
      </c>
      <c r="IE40">
        <v>1.85235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-11.323</v>
      </c>
      <c r="IT40">
        <v>-2.3915</v>
      </c>
      <c r="IU40">
        <v>-8.933833748138804</v>
      </c>
      <c r="IV40">
        <v>-0.01431925071125703</v>
      </c>
      <c r="IW40">
        <v>4.89615414261653E-06</v>
      </c>
      <c r="IX40">
        <v>-8.989459798755491E-10</v>
      </c>
      <c r="IY40">
        <v>-1.239545319894685</v>
      </c>
      <c r="IZ40">
        <v>-0.1043539695207113</v>
      </c>
      <c r="JA40">
        <v>0.003109194328973147</v>
      </c>
      <c r="JB40">
        <v>-3.859871886814269E-05</v>
      </c>
      <c r="JC40">
        <v>3</v>
      </c>
      <c r="JD40">
        <v>1925</v>
      </c>
      <c r="JE40">
        <v>1</v>
      </c>
      <c r="JF40">
        <v>31</v>
      </c>
      <c r="JG40">
        <v>11.9</v>
      </c>
      <c r="JH40">
        <v>11.8</v>
      </c>
      <c r="JI40">
        <v>0.476074</v>
      </c>
      <c r="JJ40">
        <v>2.7002</v>
      </c>
      <c r="JK40">
        <v>1.49658</v>
      </c>
      <c r="JL40">
        <v>2.32544</v>
      </c>
      <c r="JM40">
        <v>1.54907</v>
      </c>
      <c r="JN40">
        <v>2.43164</v>
      </c>
      <c r="JO40">
        <v>43.8917</v>
      </c>
      <c r="JP40">
        <v>14.6224</v>
      </c>
      <c r="JQ40">
        <v>18</v>
      </c>
      <c r="JR40">
        <v>498.128</v>
      </c>
      <c r="JS40">
        <v>518.09</v>
      </c>
      <c r="JT40">
        <v>22.4499</v>
      </c>
      <c r="JU40">
        <v>36.4131</v>
      </c>
      <c r="JV40">
        <v>30</v>
      </c>
      <c r="JW40">
        <v>36.2989</v>
      </c>
      <c r="JX40">
        <v>36.2009</v>
      </c>
      <c r="JY40">
        <v>9.56406</v>
      </c>
      <c r="JZ40">
        <v>51.9491</v>
      </c>
      <c r="KA40">
        <v>0</v>
      </c>
      <c r="KB40">
        <v>22.4573</v>
      </c>
      <c r="KC40">
        <v>119.36</v>
      </c>
      <c r="KD40">
        <v>16.5499</v>
      </c>
      <c r="KE40">
        <v>99.4207</v>
      </c>
      <c r="KF40">
        <v>95.4426</v>
      </c>
    </row>
    <row r="41" spans="1:292">
      <c r="A41">
        <v>21</v>
      </c>
      <c r="B41">
        <v>1687528705.5</v>
      </c>
      <c r="C41">
        <v>2577</v>
      </c>
      <c r="D41" t="s">
        <v>478</v>
      </c>
      <c r="E41" t="s">
        <v>479</v>
      </c>
      <c r="F41">
        <v>5</v>
      </c>
      <c r="G41" t="s">
        <v>439</v>
      </c>
      <c r="H41">
        <v>1687528698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138.6111282568141</v>
      </c>
      <c r="AJ41">
        <v>153.9652909090908</v>
      </c>
      <c r="AK41">
        <v>-3.300370022661862</v>
      </c>
      <c r="AL41">
        <v>66.44662515106188</v>
      </c>
      <c r="AM41">
        <f>(AO41 - AN41 + DX41*1E3/(8.314*(DZ41+273.15)) * AQ41/DW41 * AP41) * DW41/(100*DK41) * 1000/(1000 - AO41)</f>
        <v>0</v>
      </c>
      <c r="AN41">
        <v>16.61453166906188</v>
      </c>
      <c r="AO41">
        <v>17.60340181818181</v>
      </c>
      <c r="AP41">
        <v>2.884950143050423E-05</v>
      </c>
      <c r="AQ41">
        <v>113.1578417225345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4.38</v>
      </c>
      <c r="DL41">
        <v>0.5</v>
      </c>
      <c r="DM41" t="s">
        <v>430</v>
      </c>
      <c r="DN41">
        <v>2</v>
      </c>
      <c r="DO41" t="b">
        <v>1</v>
      </c>
      <c r="DP41">
        <v>1687528698</v>
      </c>
      <c r="DQ41">
        <v>173.9883333333333</v>
      </c>
      <c r="DR41">
        <v>150.5798518518519</v>
      </c>
      <c r="DS41">
        <v>17.59177407407407</v>
      </c>
      <c r="DT41">
        <v>16.61288888888889</v>
      </c>
      <c r="DU41">
        <v>185.4136296296296</v>
      </c>
      <c r="DV41">
        <v>19.98307407407408</v>
      </c>
      <c r="DW41">
        <v>500.0204074074074</v>
      </c>
      <c r="DX41">
        <v>101.8168148148148</v>
      </c>
      <c r="DY41">
        <v>0.1000590777777778</v>
      </c>
      <c r="DZ41">
        <v>27.02175555555555</v>
      </c>
      <c r="EA41">
        <v>27.9970962962963</v>
      </c>
      <c r="EB41">
        <v>999.9000000000001</v>
      </c>
      <c r="EC41">
        <v>0</v>
      </c>
      <c r="ED41">
        <v>0</v>
      </c>
      <c r="EE41">
        <v>10005.20259259259</v>
      </c>
      <c r="EF41">
        <v>0</v>
      </c>
      <c r="EG41">
        <v>886.7098888888889</v>
      </c>
      <c r="EH41">
        <v>23.40845555555555</v>
      </c>
      <c r="EI41">
        <v>177.1037037037037</v>
      </c>
      <c r="EJ41">
        <v>153.1236296296296</v>
      </c>
      <c r="EK41">
        <v>0.9788890370370369</v>
      </c>
      <c r="EL41">
        <v>150.5798518518519</v>
      </c>
      <c r="EM41">
        <v>16.61288888888889</v>
      </c>
      <c r="EN41">
        <v>1.791138148148148</v>
      </c>
      <c r="EO41">
        <v>1.691471111111111</v>
      </c>
      <c r="EP41">
        <v>15.70967037037037</v>
      </c>
      <c r="EQ41">
        <v>14.81838148148148</v>
      </c>
      <c r="ER41">
        <v>1999.976666666666</v>
      </c>
      <c r="ES41">
        <v>0.9799981111111113</v>
      </c>
      <c r="ET41">
        <v>0.02000198888888889</v>
      </c>
      <c r="EU41">
        <v>0</v>
      </c>
      <c r="EV41">
        <v>383.9132592592593</v>
      </c>
      <c r="EW41">
        <v>5.00078</v>
      </c>
      <c r="EX41">
        <v>10208.23333333333</v>
      </c>
      <c r="EY41">
        <v>16379.42222222222</v>
      </c>
      <c r="EZ41">
        <v>44.51125925925925</v>
      </c>
      <c r="FA41">
        <v>46.19166666666666</v>
      </c>
      <c r="FB41">
        <v>45.42792592592592</v>
      </c>
      <c r="FC41">
        <v>45.30781481481481</v>
      </c>
      <c r="FD41">
        <v>44.96970370370369</v>
      </c>
      <c r="FE41">
        <v>1955.074814814815</v>
      </c>
      <c r="FF41">
        <v>39.9</v>
      </c>
      <c r="FG41">
        <v>0</v>
      </c>
      <c r="FH41">
        <v>1687528705.5</v>
      </c>
      <c r="FI41">
        <v>0</v>
      </c>
      <c r="FJ41">
        <v>383.91084</v>
      </c>
      <c r="FK41">
        <v>6.53684614952002</v>
      </c>
      <c r="FL41">
        <v>186.9307689301318</v>
      </c>
      <c r="FM41">
        <v>10208.32</v>
      </c>
      <c r="FN41">
        <v>15</v>
      </c>
      <c r="FO41">
        <v>1687527990.6</v>
      </c>
      <c r="FP41" t="s">
        <v>440</v>
      </c>
      <c r="FQ41">
        <v>1687527987.6</v>
      </c>
      <c r="FR41">
        <v>1687527990.6</v>
      </c>
      <c r="FS41">
        <v>1</v>
      </c>
      <c r="FT41">
        <v>0.362</v>
      </c>
      <c r="FU41">
        <v>-0.042</v>
      </c>
      <c r="FV41">
        <v>-14.305</v>
      </c>
      <c r="FW41">
        <v>-2.362</v>
      </c>
      <c r="FX41">
        <v>420</v>
      </c>
      <c r="FY41">
        <v>17</v>
      </c>
      <c r="FZ41">
        <v>0.15</v>
      </c>
      <c r="GA41">
        <v>0.09</v>
      </c>
      <c r="GB41">
        <v>23.12640487804878</v>
      </c>
      <c r="GC41">
        <v>4.169301742160342</v>
      </c>
      <c r="GD41">
        <v>0.412378737210145</v>
      </c>
      <c r="GE41">
        <v>0</v>
      </c>
      <c r="GF41">
        <v>0.9765340487804879</v>
      </c>
      <c r="GG41">
        <v>0.04245610452961716</v>
      </c>
      <c r="GH41">
        <v>0.005333496409377254</v>
      </c>
      <c r="GI41">
        <v>1</v>
      </c>
      <c r="GJ41">
        <v>1</v>
      </c>
      <c r="GK41">
        <v>2</v>
      </c>
      <c r="GL41" t="s">
        <v>443</v>
      </c>
      <c r="GM41">
        <v>3.09848</v>
      </c>
      <c r="GN41">
        <v>2.75812</v>
      </c>
      <c r="GO41">
        <v>0.0435238</v>
      </c>
      <c r="GP41">
        <v>0.0347435</v>
      </c>
      <c r="GQ41">
        <v>0.105432</v>
      </c>
      <c r="GR41">
        <v>0.0928065</v>
      </c>
      <c r="GS41">
        <v>24345.5</v>
      </c>
      <c r="GT41">
        <v>23696.2</v>
      </c>
      <c r="GU41">
        <v>26021.7</v>
      </c>
      <c r="GV41">
        <v>24910</v>
      </c>
      <c r="GW41">
        <v>37350.9</v>
      </c>
      <c r="GX41">
        <v>33266</v>
      </c>
      <c r="GY41">
        <v>45488.6</v>
      </c>
      <c r="GZ41">
        <v>39680.1</v>
      </c>
      <c r="HA41">
        <v>1.8093</v>
      </c>
      <c r="HB41">
        <v>1.81618</v>
      </c>
      <c r="HC41">
        <v>-0.0520051</v>
      </c>
      <c r="HD41">
        <v>0</v>
      </c>
      <c r="HE41">
        <v>28.8492</v>
      </c>
      <c r="HF41">
        <v>999.9</v>
      </c>
      <c r="HG41">
        <v>60.3</v>
      </c>
      <c r="HH41">
        <v>39.4</v>
      </c>
      <c r="HI41">
        <v>42.52</v>
      </c>
      <c r="HJ41">
        <v>62.8502</v>
      </c>
      <c r="HK41">
        <v>23.8822</v>
      </c>
      <c r="HL41">
        <v>1</v>
      </c>
      <c r="HM41">
        <v>0.799731</v>
      </c>
      <c r="HN41">
        <v>6.20308</v>
      </c>
      <c r="HO41">
        <v>20.1911</v>
      </c>
      <c r="HP41">
        <v>5.2092</v>
      </c>
      <c r="HQ41">
        <v>11.9858</v>
      </c>
      <c r="HR41">
        <v>4.9626</v>
      </c>
      <c r="HS41">
        <v>3.27428</v>
      </c>
      <c r="HT41">
        <v>9999</v>
      </c>
      <c r="HU41">
        <v>9999</v>
      </c>
      <c r="HV41">
        <v>9999</v>
      </c>
      <c r="HW41">
        <v>88.09999999999999</v>
      </c>
      <c r="HX41">
        <v>1.86388</v>
      </c>
      <c r="HY41">
        <v>1.86016</v>
      </c>
      <c r="HZ41">
        <v>1.85851</v>
      </c>
      <c r="IA41">
        <v>1.85975</v>
      </c>
      <c r="IB41">
        <v>1.85975</v>
      </c>
      <c r="IC41">
        <v>1.8584</v>
      </c>
      <c r="ID41">
        <v>1.85747</v>
      </c>
      <c r="IE41">
        <v>1.85232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-11.113</v>
      </c>
      <c r="IT41">
        <v>-2.3917</v>
      </c>
      <c r="IU41">
        <v>-8.933833748138804</v>
      </c>
      <c r="IV41">
        <v>-0.01431925071125703</v>
      </c>
      <c r="IW41">
        <v>4.89615414261653E-06</v>
      </c>
      <c r="IX41">
        <v>-8.989459798755491E-10</v>
      </c>
      <c r="IY41">
        <v>-1.239545319894685</v>
      </c>
      <c r="IZ41">
        <v>-0.1043539695207113</v>
      </c>
      <c r="JA41">
        <v>0.003109194328973147</v>
      </c>
      <c r="JB41">
        <v>-3.859871886814269E-05</v>
      </c>
      <c r="JC41">
        <v>3</v>
      </c>
      <c r="JD41">
        <v>1925</v>
      </c>
      <c r="JE41">
        <v>1</v>
      </c>
      <c r="JF41">
        <v>31</v>
      </c>
      <c r="JG41">
        <v>12</v>
      </c>
      <c r="JH41">
        <v>11.9</v>
      </c>
      <c r="JI41">
        <v>0.43457</v>
      </c>
      <c r="JJ41">
        <v>2.68799</v>
      </c>
      <c r="JK41">
        <v>1.49658</v>
      </c>
      <c r="JL41">
        <v>2.32544</v>
      </c>
      <c r="JM41">
        <v>1.54907</v>
      </c>
      <c r="JN41">
        <v>2.46826</v>
      </c>
      <c r="JO41">
        <v>43.9192</v>
      </c>
      <c r="JP41">
        <v>14.6224</v>
      </c>
      <c r="JQ41">
        <v>18</v>
      </c>
      <c r="JR41">
        <v>497.918</v>
      </c>
      <c r="JS41">
        <v>518.062</v>
      </c>
      <c r="JT41">
        <v>22.469</v>
      </c>
      <c r="JU41">
        <v>36.425</v>
      </c>
      <c r="JV41">
        <v>30.0012</v>
      </c>
      <c r="JW41">
        <v>36.309</v>
      </c>
      <c r="JX41">
        <v>36.2111</v>
      </c>
      <c r="JY41">
        <v>8.72495</v>
      </c>
      <c r="JZ41">
        <v>51.9491</v>
      </c>
      <c r="KA41">
        <v>0</v>
      </c>
      <c r="KB41">
        <v>22.4579</v>
      </c>
      <c r="KC41">
        <v>99.32559999999999</v>
      </c>
      <c r="KD41">
        <v>16.5499</v>
      </c>
      <c r="KE41">
        <v>99.4181</v>
      </c>
      <c r="KF41">
        <v>95.44159999999999</v>
      </c>
    </row>
    <row r="42" spans="1:292">
      <c r="A42">
        <v>22</v>
      </c>
      <c r="B42">
        <v>1687528710.5</v>
      </c>
      <c r="C42">
        <v>2582</v>
      </c>
      <c r="D42" t="s">
        <v>480</v>
      </c>
      <c r="E42" t="s">
        <v>481</v>
      </c>
      <c r="F42">
        <v>5</v>
      </c>
      <c r="G42" t="s">
        <v>439</v>
      </c>
      <c r="H42">
        <v>1687528702.714286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121.684006944578</v>
      </c>
      <c r="AJ42">
        <v>137.4060848484848</v>
      </c>
      <c r="AK42">
        <v>-3.311926621343022</v>
      </c>
      <c r="AL42">
        <v>66.44662515106188</v>
      </c>
      <c r="AM42">
        <f>(AO42 - AN42 + DX42*1E3/(8.314*(DZ42+273.15)) * AQ42/DW42 * AP42) * DW42/(100*DK42) * 1000/(1000 - AO42)</f>
        <v>0</v>
      </c>
      <c r="AN42">
        <v>16.61622176558638</v>
      </c>
      <c r="AO42">
        <v>17.60676484848485</v>
      </c>
      <c r="AP42">
        <v>1.050327908411971E-05</v>
      </c>
      <c r="AQ42">
        <v>113.1578417225345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4.38</v>
      </c>
      <c r="DL42">
        <v>0.5</v>
      </c>
      <c r="DM42" t="s">
        <v>430</v>
      </c>
      <c r="DN42">
        <v>2</v>
      </c>
      <c r="DO42" t="b">
        <v>1</v>
      </c>
      <c r="DP42">
        <v>1687528702.714286</v>
      </c>
      <c r="DQ42">
        <v>158.6694285714286</v>
      </c>
      <c r="DR42">
        <v>134.9192857142857</v>
      </c>
      <c r="DS42">
        <v>17.59886785714286</v>
      </c>
      <c r="DT42">
        <v>16.61479642857143</v>
      </c>
      <c r="DU42">
        <v>169.8981785714286</v>
      </c>
      <c r="DV42">
        <v>19.99036071428572</v>
      </c>
      <c r="DW42">
        <v>500.0163928571429</v>
      </c>
      <c r="DX42">
        <v>101.8170357142857</v>
      </c>
      <c r="DY42">
        <v>0.1000200535714286</v>
      </c>
      <c r="DZ42">
        <v>27.02410357142858</v>
      </c>
      <c r="EA42">
        <v>28.00076428571429</v>
      </c>
      <c r="EB42">
        <v>999.9000000000002</v>
      </c>
      <c r="EC42">
        <v>0</v>
      </c>
      <c r="ED42">
        <v>0</v>
      </c>
      <c r="EE42">
        <v>10006.06571428571</v>
      </c>
      <c r="EF42">
        <v>0</v>
      </c>
      <c r="EG42">
        <v>888.4868214285716</v>
      </c>
      <c r="EH42">
        <v>23.75015</v>
      </c>
      <c r="EI42">
        <v>161.5116428571428</v>
      </c>
      <c r="EJ42">
        <v>137.1986785714286</v>
      </c>
      <c r="EK42">
        <v>0.9840773214285715</v>
      </c>
      <c r="EL42">
        <v>134.9192857142857</v>
      </c>
      <c r="EM42">
        <v>16.61479642857143</v>
      </c>
      <c r="EN42">
        <v>1.791865</v>
      </c>
      <c r="EO42">
        <v>1.691668928571429</v>
      </c>
      <c r="EP42">
        <v>15.71600357142857</v>
      </c>
      <c r="EQ42">
        <v>14.82019642857142</v>
      </c>
      <c r="ER42">
        <v>2000.001785714286</v>
      </c>
      <c r="ES42">
        <v>0.9799980714285715</v>
      </c>
      <c r="ET42">
        <v>0.02000202857142857</v>
      </c>
      <c r="EU42">
        <v>0</v>
      </c>
      <c r="EV42">
        <v>384.4385357142858</v>
      </c>
      <c r="EW42">
        <v>5.00078</v>
      </c>
      <c r="EX42">
        <v>10223.76071428571</v>
      </c>
      <c r="EY42">
        <v>16379.63214285714</v>
      </c>
      <c r="EZ42">
        <v>44.51539285714286</v>
      </c>
      <c r="FA42">
        <v>46.19824999999998</v>
      </c>
      <c r="FB42">
        <v>45.42828571428571</v>
      </c>
      <c r="FC42">
        <v>45.30571428571428</v>
      </c>
      <c r="FD42">
        <v>44.97971428571428</v>
      </c>
      <c r="FE42">
        <v>1955.096785714286</v>
      </c>
      <c r="FF42">
        <v>39.90035714285715</v>
      </c>
      <c r="FG42">
        <v>0</v>
      </c>
      <c r="FH42">
        <v>1687528710.9</v>
      </c>
      <c r="FI42">
        <v>0</v>
      </c>
      <c r="FJ42">
        <v>384.4699230769231</v>
      </c>
      <c r="FK42">
        <v>6.525743598075278</v>
      </c>
      <c r="FL42">
        <v>213.1384615544307</v>
      </c>
      <c r="FM42">
        <v>10225.13461538462</v>
      </c>
      <c r="FN42">
        <v>15</v>
      </c>
      <c r="FO42">
        <v>1687527990.6</v>
      </c>
      <c r="FP42" t="s">
        <v>440</v>
      </c>
      <c r="FQ42">
        <v>1687527987.6</v>
      </c>
      <c r="FR42">
        <v>1687527990.6</v>
      </c>
      <c r="FS42">
        <v>1</v>
      </c>
      <c r="FT42">
        <v>0.362</v>
      </c>
      <c r="FU42">
        <v>-0.042</v>
      </c>
      <c r="FV42">
        <v>-14.305</v>
      </c>
      <c r="FW42">
        <v>-2.362</v>
      </c>
      <c r="FX42">
        <v>420</v>
      </c>
      <c r="FY42">
        <v>17</v>
      </c>
      <c r="FZ42">
        <v>0.15</v>
      </c>
      <c r="GA42">
        <v>0.09</v>
      </c>
      <c r="GB42">
        <v>23.56367804878049</v>
      </c>
      <c r="GC42">
        <v>4.293169337979027</v>
      </c>
      <c r="GD42">
        <v>0.4248350156163608</v>
      </c>
      <c r="GE42">
        <v>0</v>
      </c>
      <c r="GF42">
        <v>0.9810588780487807</v>
      </c>
      <c r="GG42">
        <v>0.06957125435539982</v>
      </c>
      <c r="GH42">
        <v>0.007118635256280325</v>
      </c>
      <c r="GI42">
        <v>1</v>
      </c>
      <c r="GJ42">
        <v>1</v>
      </c>
      <c r="GK42">
        <v>2</v>
      </c>
      <c r="GL42" t="s">
        <v>443</v>
      </c>
      <c r="GM42">
        <v>3.09841</v>
      </c>
      <c r="GN42">
        <v>2.75814</v>
      </c>
      <c r="GO42">
        <v>0.0394593</v>
      </c>
      <c r="GP42">
        <v>0.0304107</v>
      </c>
      <c r="GQ42">
        <v>0.105442</v>
      </c>
      <c r="GR42">
        <v>0.092802</v>
      </c>
      <c r="GS42">
        <v>24448.4</v>
      </c>
      <c r="GT42">
        <v>23801.4</v>
      </c>
      <c r="GU42">
        <v>26021.3</v>
      </c>
      <c r="GV42">
        <v>24909.1</v>
      </c>
      <c r="GW42">
        <v>37349.2</v>
      </c>
      <c r="GX42">
        <v>33264.6</v>
      </c>
      <c r="GY42">
        <v>45487.6</v>
      </c>
      <c r="GZ42">
        <v>39678.8</v>
      </c>
      <c r="HA42">
        <v>1.8095</v>
      </c>
      <c r="HB42">
        <v>1.81593</v>
      </c>
      <c r="HC42">
        <v>-0.0514835</v>
      </c>
      <c r="HD42">
        <v>0</v>
      </c>
      <c r="HE42">
        <v>28.8506</v>
      </c>
      <c r="HF42">
        <v>999.9</v>
      </c>
      <c r="HG42">
        <v>60.3</v>
      </c>
      <c r="HH42">
        <v>39.4</v>
      </c>
      <c r="HI42">
        <v>42.5197</v>
      </c>
      <c r="HJ42">
        <v>62.7102</v>
      </c>
      <c r="HK42">
        <v>23.8341</v>
      </c>
      <c r="HL42">
        <v>1</v>
      </c>
      <c r="HM42">
        <v>0.801156</v>
      </c>
      <c r="HN42">
        <v>6.25206</v>
      </c>
      <c r="HO42">
        <v>20.1889</v>
      </c>
      <c r="HP42">
        <v>5.2092</v>
      </c>
      <c r="HQ42">
        <v>11.986</v>
      </c>
      <c r="HR42">
        <v>4.9622</v>
      </c>
      <c r="HS42">
        <v>3.27418</v>
      </c>
      <c r="HT42">
        <v>9999</v>
      </c>
      <c r="HU42">
        <v>9999</v>
      </c>
      <c r="HV42">
        <v>9999</v>
      </c>
      <c r="HW42">
        <v>88.09999999999999</v>
      </c>
      <c r="HX42">
        <v>1.86386</v>
      </c>
      <c r="HY42">
        <v>1.86015</v>
      </c>
      <c r="HZ42">
        <v>1.85849</v>
      </c>
      <c r="IA42">
        <v>1.85975</v>
      </c>
      <c r="IB42">
        <v>1.85974</v>
      </c>
      <c r="IC42">
        <v>1.85838</v>
      </c>
      <c r="ID42">
        <v>1.85747</v>
      </c>
      <c r="IE42">
        <v>1.85234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-10.9</v>
      </c>
      <c r="IT42">
        <v>-2.3917</v>
      </c>
      <c r="IU42">
        <v>-8.933833748138804</v>
      </c>
      <c r="IV42">
        <v>-0.01431925071125703</v>
      </c>
      <c r="IW42">
        <v>4.89615414261653E-06</v>
      </c>
      <c r="IX42">
        <v>-8.989459798755491E-10</v>
      </c>
      <c r="IY42">
        <v>-1.239545319894685</v>
      </c>
      <c r="IZ42">
        <v>-0.1043539695207113</v>
      </c>
      <c r="JA42">
        <v>0.003109194328973147</v>
      </c>
      <c r="JB42">
        <v>-3.859871886814269E-05</v>
      </c>
      <c r="JC42">
        <v>3</v>
      </c>
      <c r="JD42">
        <v>1925</v>
      </c>
      <c r="JE42">
        <v>1</v>
      </c>
      <c r="JF42">
        <v>31</v>
      </c>
      <c r="JG42">
        <v>12</v>
      </c>
      <c r="JH42">
        <v>12</v>
      </c>
      <c r="JI42">
        <v>0.396729</v>
      </c>
      <c r="JJ42">
        <v>2.7124</v>
      </c>
      <c r="JK42">
        <v>1.49658</v>
      </c>
      <c r="JL42">
        <v>2.32544</v>
      </c>
      <c r="JM42">
        <v>1.54785</v>
      </c>
      <c r="JN42">
        <v>2.32666</v>
      </c>
      <c r="JO42">
        <v>43.9192</v>
      </c>
      <c r="JP42">
        <v>14.6049</v>
      </c>
      <c r="JQ42">
        <v>18</v>
      </c>
      <c r="JR42">
        <v>498.118</v>
      </c>
      <c r="JS42">
        <v>517.953</v>
      </c>
      <c r="JT42">
        <v>22.4698</v>
      </c>
      <c r="JU42">
        <v>36.4369</v>
      </c>
      <c r="JV42">
        <v>30.0013</v>
      </c>
      <c r="JW42">
        <v>36.32</v>
      </c>
      <c r="JX42">
        <v>36.2201</v>
      </c>
      <c r="JY42">
        <v>7.9627</v>
      </c>
      <c r="JZ42">
        <v>51.9491</v>
      </c>
      <c r="KA42">
        <v>0</v>
      </c>
      <c r="KB42">
        <v>22.4596</v>
      </c>
      <c r="KC42">
        <v>85.96939999999999</v>
      </c>
      <c r="KD42">
        <v>16.5499</v>
      </c>
      <c r="KE42">
        <v>99.41630000000001</v>
      </c>
      <c r="KF42">
        <v>95.4384</v>
      </c>
    </row>
    <row r="43" spans="1:292">
      <c r="A43">
        <v>23</v>
      </c>
      <c r="B43">
        <v>1687528715.5</v>
      </c>
      <c r="C43">
        <v>2587</v>
      </c>
      <c r="D43" t="s">
        <v>482</v>
      </c>
      <c r="E43" t="s">
        <v>483</v>
      </c>
      <c r="F43">
        <v>5</v>
      </c>
      <c r="G43" t="s">
        <v>439</v>
      </c>
      <c r="H43">
        <v>1687528708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104.7722510508569</v>
      </c>
      <c r="AJ43">
        <v>120.8845090909091</v>
      </c>
      <c r="AK43">
        <v>-3.302954835308364</v>
      </c>
      <c r="AL43">
        <v>66.44662515106188</v>
      </c>
      <c r="AM43">
        <f>(AO43 - AN43 + DX43*1E3/(8.314*(DZ43+273.15)) * AQ43/DW43 * AP43) * DW43/(100*DK43) * 1000/(1000 - AO43)</f>
        <v>0</v>
      </c>
      <c r="AN43">
        <v>16.61509544879393</v>
      </c>
      <c r="AO43">
        <v>17.61052909090909</v>
      </c>
      <c r="AP43">
        <v>2.319547183094573E-05</v>
      </c>
      <c r="AQ43">
        <v>113.1578417225345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4.38</v>
      </c>
      <c r="DL43">
        <v>0.5</v>
      </c>
      <c r="DM43" t="s">
        <v>430</v>
      </c>
      <c r="DN43">
        <v>2</v>
      </c>
      <c r="DO43" t="b">
        <v>1</v>
      </c>
      <c r="DP43">
        <v>1687528708</v>
      </c>
      <c r="DQ43">
        <v>141.4922962962963</v>
      </c>
      <c r="DR43">
        <v>117.3422222222222</v>
      </c>
      <c r="DS43">
        <v>17.60544444444444</v>
      </c>
      <c r="DT43">
        <v>16.61521851851852</v>
      </c>
      <c r="DU43">
        <v>152.4982592592592</v>
      </c>
      <c r="DV43">
        <v>19.99711481481481</v>
      </c>
      <c r="DW43">
        <v>500.0520370370371</v>
      </c>
      <c r="DX43">
        <v>101.8161481481481</v>
      </c>
      <c r="DY43">
        <v>0.1000375222222222</v>
      </c>
      <c r="DZ43">
        <v>27.02822962962963</v>
      </c>
      <c r="EA43">
        <v>28.0054925925926</v>
      </c>
      <c r="EB43">
        <v>999.9000000000001</v>
      </c>
      <c r="EC43">
        <v>0</v>
      </c>
      <c r="ED43">
        <v>0</v>
      </c>
      <c r="EE43">
        <v>9998.680000000002</v>
      </c>
      <c r="EF43">
        <v>0</v>
      </c>
      <c r="EG43">
        <v>890.7695555555556</v>
      </c>
      <c r="EH43">
        <v>24.15006296296296</v>
      </c>
      <c r="EI43">
        <v>144.0278148148148</v>
      </c>
      <c r="EJ43">
        <v>119.3247481481481</v>
      </c>
      <c r="EK43">
        <v>0.9902281851851852</v>
      </c>
      <c r="EL43">
        <v>117.3422222222222</v>
      </c>
      <c r="EM43">
        <v>16.61521851851852</v>
      </c>
      <c r="EN43">
        <v>1.79252037037037</v>
      </c>
      <c r="EO43">
        <v>1.691699259259259</v>
      </c>
      <c r="EP43">
        <v>15.72172592592592</v>
      </c>
      <c r="EQ43">
        <v>14.82046296296296</v>
      </c>
      <c r="ER43">
        <v>1999.995185185186</v>
      </c>
      <c r="ES43">
        <v>0.9799975555555556</v>
      </c>
      <c r="ET43">
        <v>0.02000254444444445</v>
      </c>
      <c r="EU43">
        <v>0</v>
      </c>
      <c r="EV43">
        <v>385.0891851851852</v>
      </c>
      <c r="EW43">
        <v>5.00078</v>
      </c>
      <c r="EX43">
        <v>10240.29259259259</v>
      </c>
      <c r="EY43">
        <v>16379.57037037037</v>
      </c>
      <c r="EZ43">
        <v>44.50199999999999</v>
      </c>
      <c r="FA43">
        <v>46.208</v>
      </c>
      <c r="FB43">
        <v>45.42103703703703</v>
      </c>
      <c r="FC43">
        <v>45.30781481481482</v>
      </c>
      <c r="FD43">
        <v>45.00670370370371</v>
      </c>
      <c r="FE43">
        <v>1955.086666666667</v>
      </c>
      <c r="FF43">
        <v>39.9037037037037</v>
      </c>
      <c r="FG43">
        <v>0</v>
      </c>
      <c r="FH43">
        <v>1687528715.7</v>
      </c>
      <c r="FI43">
        <v>0</v>
      </c>
      <c r="FJ43">
        <v>385.084923076923</v>
      </c>
      <c r="FK43">
        <v>8.181811971601558</v>
      </c>
      <c r="FL43">
        <v>175.5247864710801</v>
      </c>
      <c r="FM43">
        <v>10240.16538461538</v>
      </c>
      <c r="FN43">
        <v>15</v>
      </c>
      <c r="FO43">
        <v>1687527990.6</v>
      </c>
      <c r="FP43" t="s">
        <v>440</v>
      </c>
      <c r="FQ43">
        <v>1687527987.6</v>
      </c>
      <c r="FR43">
        <v>1687527990.6</v>
      </c>
      <c r="FS43">
        <v>1</v>
      </c>
      <c r="FT43">
        <v>0.362</v>
      </c>
      <c r="FU43">
        <v>-0.042</v>
      </c>
      <c r="FV43">
        <v>-14.305</v>
      </c>
      <c r="FW43">
        <v>-2.362</v>
      </c>
      <c r="FX43">
        <v>420</v>
      </c>
      <c r="FY43">
        <v>17</v>
      </c>
      <c r="FZ43">
        <v>0.15</v>
      </c>
      <c r="GA43">
        <v>0.09</v>
      </c>
      <c r="GB43">
        <v>23.905925</v>
      </c>
      <c r="GC43">
        <v>4.578148592870455</v>
      </c>
      <c r="GD43">
        <v>0.4413198963053898</v>
      </c>
      <c r="GE43">
        <v>0</v>
      </c>
      <c r="GF43">
        <v>0.986172625</v>
      </c>
      <c r="GG43">
        <v>0.06806139962476543</v>
      </c>
      <c r="GH43">
        <v>0.00682069141175402</v>
      </c>
      <c r="GI43">
        <v>1</v>
      </c>
      <c r="GJ43">
        <v>1</v>
      </c>
      <c r="GK43">
        <v>2</v>
      </c>
      <c r="GL43" t="s">
        <v>443</v>
      </c>
      <c r="GM43">
        <v>3.09832</v>
      </c>
      <c r="GN43">
        <v>2.75798</v>
      </c>
      <c r="GO43">
        <v>0.0353021</v>
      </c>
      <c r="GP43">
        <v>0.0260173</v>
      </c>
      <c r="GQ43">
        <v>0.105454</v>
      </c>
      <c r="GR43">
        <v>0.0928052</v>
      </c>
      <c r="GS43">
        <v>24553.2</v>
      </c>
      <c r="GT43">
        <v>23908.5</v>
      </c>
      <c r="GU43">
        <v>26020.5</v>
      </c>
      <c r="GV43">
        <v>24908.6</v>
      </c>
      <c r="GW43">
        <v>37347.5</v>
      </c>
      <c r="GX43">
        <v>33263.6</v>
      </c>
      <c r="GY43">
        <v>45486.8</v>
      </c>
      <c r="GZ43">
        <v>39678.2</v>
      </c>
      <c r="HA43">
        <v>1.80907</v>
      </c>
      <c r="HB43">
        <v>1.81565</v>
      </c>
      <c r="HC43">
        <v>-0.0515208</v>
      </c>
      <c r="HD43">
        <v>0</v>
      </c>
      <c r="HE43">
        <v>28.8488</v>
      </c>
      <c r="HF43">
        <v>999.9</v>
      </c>
      <c r="HG43">
        <v>60.3</v>
      </c>
      <c r="HH43">
        <v>39.4</v>
      </c>
      <c r="HI43">
        <v>42.5149</v>
      </c>
      <c r="HJ43">
        <v>62.8702</v>
      </c>
      <c r="HK43">
        <v>24.1306</v>
      </c>
      <c r="HL43">
        <v>1</v>
      </c>
      <c r="HM43">
        <v>0.80263</v>
      </c>
      <c r="HN43">
        <v>6.28438</v>
      </c>
      <c r="HO43">
        <v>20.1874</v>
      </c>
      <c r="HP43">
        <v>5.20905</v>
      </c>
      <c r="HQ43">
        <v>11.986</v>
      </c>
      <c r="HR43">
        <v>4.96245</v>
      </c>
      <c r="HS43">
        <v>3.2742</v>
      </c>
      <c r="HT43">
        <v>9999</v>
      </c>
      <c r="HU43">
        <v>9999</v>
      </c>
      <c r="HV43">
        <v>9999</v>
      </c>
      <c r="HW43">
        <v>88.09999999999999</v>
      </c>
      <c r="HX43">
        <v>1.8639</v>
      </c>
      <c r="HY43">
        <v>1.86016</v>
      </c>
      <c r="HZ43">
        <v>1.85852</v>
      </c>
      <c r="IA43">
        <v>1.85975</v>
      </c>
      <c r="IB43">
        <v>1.85975</v>
      </c>
      <c r="IC43">
        <v>1.8584</v>
      </c>
      <c r="ID43">
        <v>1.85748</v>
      </c>
      <c r="IE43">
        <v>1.85236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-10.686</v>
      </c>
      <c r="IT43">
        <v>-2.3918</v>
      </c>
      <c r="IU43">
        <v>-8.933833748138804</v>
      </c>
      <c r="IV43">
        <v>-0.01431925071125703</v>
      </c>
      <c r="IW43">
        <v>4.89615414261653E-06</v>
      </c>
      <c r="IX43">
        <v>-8.989459798755491E-10</v>
      </c>
      <c r="IY43">
        <v>-1.239545319894685</v>
      </c>
      <c r="IZ43">
        <v>-0.1043539695207113</v>
      </c>
      <c r="JA43">
        <v>0.003109194328973147</v>
      </c>
      <c r="JB43">
        <v>-3.859871886814269E-05</v>
      </c>
      <c r="JC43">
        <v>3</v>
      </c>
      <c r="JD43">
        <v>1925</v>
      </c>
      <c r="JE43">
        <v>1</v>
      </c>
      <c r="JF43">
        <v>31</v>
      </c>
      <c r="JG43">
        <v>12.1</v>
      </c>
      <c r="JH43">
        <v>12.1</v>
      </c>
      <c r="JI43">
        <v>0.355225</v>
      </c>
      <c r="JJ43">
        <v>2.71484</v>
      </c>
      <c r="JK43">
        <v>1.49658</v>
      </c>
      <c r="JL43">
        <v>2.32422</v>
      </c>
      <c r="JM43">
        <v>1.54907</v>
      </c>
      <c r="JN43">
        <v>2.45972</v>
      </c>
      <c r="JO43">
        <v>43.9192</v>
      </c>
      <c r="JP43">
        <v>14.6136</v>
      </c>
      <c r="JQ43">
        <v>18</v>
      </c>
      <c r="JR43">
        <v>497.916</v>
      </c>
      <c r="JS43">
        <v>517.83</v>
      </c>
      <c r="JT43">
        <v>22.464</v>
      </c>
      <c r="JU43">
        <v>36.4479</v>
      </c>
      <c r="JV43">
        <v>30.0015</v>
      </c>
      <c r="JW43">
        <v>36.3292</v>
      </c>
      <c r="JX43">
        <v>36.2295</v>
      </c>
      <c r="JY43">
        <v>7.11796</v>
      </c>
      <c r="JZ43">
        <v>52.2259</v>
      </c>
      <c r="KA43">
        <v>0</v>
      </c>
      <c r="KB43">
        <v>22.4565</v>
      </c>
      <c r="KC43">
        <v>65.9187</v>
      </c>
      <c r="KD43">
        <v>16.5499</v>
      </c>
      <c r="KE43">
        <v>99.4139</v>
      </c>
      <c r="KF43">
        <v>95.43680000000001</v>
      </c>
    </row>
    <row r="44" spans="1:292">
      <c r="A44">
        <v>24</v>
      </c>
      <c r="B44">
        <v>1687528720.5</v>
      </c>
      <c r="C44">
        <v>2592</v>
      </c>
      <c r="D44" t="s">
        <v>484</v>
      </c>
      <c r="E44" t="s">
        <v>485</v>
      </c>
      <c r="F44">
        <v>5</v>
      </c>
      <c r="G44" t="s">
        <v>439</v>
      </c>
      <c r="H44">
        <v>1687528712.714286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87.83931454975949</v>
      </c>
      <c r="AJ44">
        <v>104.4503212121212</v>
      </c>
      <c r="AK44">
        <v>-3.284188339392234</v>
      </c>
      <c r="AL44">
        <v>66.44662515106188</v>
      </c>
      <c r="AM44">
        <f>(AO44 - AN44 + DX44*1E3/(8.314*(DZ44+273.15)) * AQ44/DW44 * AP44) * DW44/(100*DK44) * 1000/(1000 - AO44)</f>
        <v>0</v>
      </c>
      <c r="AN44">
        <v>16.60882635072449</v>
      </c>
      <c r="AO44">
        <v>17.61201333333333</v>
      </c>
      <c r="AP44">
        <v>1.047261602732023E-05</v>
      </c>
      <c r="AQ44">
        <v>113.1578417225345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4.38</v>
      </c>
      <c r="DL44">
        <v>0.5</v>
      </c>
      <c r="DM44" t="s">
        <v>430</v>
      </c>
      <c r="DN44">
        <v>2</v>
      </c>
      <c r="DO44" t="b">
        <v>1</v>
      </c>
      <c r="DP44">
        <v>1687528712.714286</v>
      </c>
      <c r="DQ44">
        <v>126.19375</v>
      </c>
      <c r="DR44">
        <v>101.6460035714286</v>
      </c>
      <c r="DS44">
        <v>17.60841785714286</v>
      </c>
      <c r="DT44">
        <v>16.612325</v>
      </c>
      <c r="DU44">
        <v>136.9987857142857</v>
      </c>
      <c r="DV44">
        <v>20.00015714285714</v>
      </c>
      <c r="DW44">
        <v>499.9895357142858</v>
      </c>
      <c r="DX44">
        <v>101.8161071428571</v>
      </c>
      <c r="DY44">
        <v>0.09991440714285714</v>
      </c>
      <c r="DZ44">
        <v>27.02974642857143</v>
      </c>
      <c r="EA44">
        <v>28.00581071428571</v>
      </c>
      <c r="EB44">
        <v>999.9000000000002</v>
      </c>
      <c r="EC44">
        <v>0</v>
      </c>
      <c r="ED44">
        <v>0</v>
      </c>
      <c r="EE44">
        <v>10002.70571428571</v>
      </c>
      <c r="EF44">
        <v>0</v>
      </c>
      <c r="EG44">
        <v>892.5443928571428</v>
      </c>
      <c r="EH44">
        <v>24.54779285714286</v>
      </c>
      <c r="EI44">
        <v>128.4556071428571</v>
      </c>
      <c r="EJ44">
        <v>103.3631535714286</v>
      </c>
      <c r="EK44">
        <v>0.9960853214285715</v>
      </c>
      <c r="EL44">
        <v>101.6460035714286</v>
      </c>
      <c r="EM44">
        <v>16.612325</v>
      </c>
      <c r="EN44">
        <v>1.792820357142857</v>
      </c>
      <c r="EO44">
        <v>1.691402499999999</v>
      </c>
      <c r="EP44">
        <v>15.72433214285714</v>
      </c>
      <c r="EQ44">
        <v>14.81773928571429</v>
      </c>
      <c r="ER44">
        <v>2000.003214285714</v>
      </c>
      <c r="ES44">
        <v>0.9799973214285715</v>
      </c>
      <c r="ET44">
        <v>0.02000277857142858</v>
      </c>
      <c r="EU44">
        <v>0</v>
      </c>
      <c r="EV44">
        <v>385.7271071428572</v>
      </c>
      <c r="EW44">
        <v>5.00078</v>
      </c>
      <c r="EX44">
        <v>10252.875</v>
      </c>
      <c r="EY44">
        <v>16379.63928571428</v>
      </c>
      <c r="EZ44">
        <v>44.51082142857142</v>
      </c>
      <c r="FA44">
        <v>46.21399999999999</v>
      </c>
      <c r="FB44">
        <v>45.44614285714285</v>
      </c>
      <c r="FC44">
        <v>45.30571428571428</v>
      </c>
      <c r="FD44">
        <v>45.03332142857143</v>
      </c>
      <c r="FE44">
        <v>1955.093214285714</v>
      </c>
      <c r="FF44">
        <v>39.90678571428572</v>
      </c>
      <c r="FG44">
        <v>0</v>
      </c>
      <c r="FH44">
        <v>1687528720.5</v>
      </c>
      <c r="FI44">
        <v>0</v>
      </c>
      <c r="FJ44">
        <v>385.7349615384616</v>
      </c>
      <c r="FK44">
        <v>9.120854683735335</v>
      </c>
      <c r="FL44">
        <v>137.2581195172567</v>
      </c>
      <c r="FM44">
        <v>10253.16923076923</v>
      </c>
      <c r="FN44">
        <v>15</v>
      </c>
      <c r="FO44">
        <v>1687527990.6</v>
      </c>
      <c r="FP44" t="s">
        <v>440</v>
      </c>
      <c r="FQ44">
        <v>1687527987.6</v>
      </c>
      <c r="FR44">
        <v>1687527990.6</v>
      </c>
      <c r="FS44">
        <v>1</v>
      </c>
      <c r="FT44">
        <v>0.362</v>
      </c>
      <c r="FU44">
        <v>-0.042</v>
      </c>
      <c r="FV44">
        <v>-14.305</v>
      </c>
      <c r="FW44">
        <v>-2.362</v>
      </c>
      <c r="FX44">
        <v>420</v>
      </c>
      <c r="FY44">
        <v>17</v>
      </c>
      <c r="FZ44">
        <v>0.15</v>
      </c>
      <c r="GA44">
        <v>0.09</v>
      </c>
      <c r="GB44">
        <v>24.32529756097561</v>
      </c>
      <c r="GC44">
        <v>4.983606271777037</v>
      </c>
      <c r="GD44">
        <v>0.4931589297519121</v>
      </c>
      <c r="GE44">
        <v>0</v>
      </c>
      <c r="GF44">
        <v>0.9932310487804878</v>
      </c>
      <c r="GG44">
        <v>0.07397433449477299</v>
      </c>
      <c r="GH44">
        <v>0.009721819178732029</v>
      </c>
      <c r="GI44">
        <v>1</v>
      </c>
      <c r="GJ44">
        <v>1</v>
      </c>
      <c r="GK44">
        <v>2</v>
      </c>
      <c r="GL44" t="s">
        <v>443</v>
      </c>
      <c r="GM44">
        <v>3.09844</v>
      </c>
      <c r="GN44">
        <v>2.75801</v>
      </c>
      <c r="GO44">
        <v>0.0310716</v>
      </c>
      <c r="GP44">
        <v>0.021485</v>
      </c>
      <c r="GQ44">
        <v>0.105453</v>
      </c>
      <c r="GR44">
        <v>0.0925998</v>
      </c>
      <c r="GS44">
        <v>24659.7</v>
      </c>
      <c r="GT44">
        <v>24018.8</v>
      </c>
      <c r="GU44">
        <v>26019.6</v>
      </c>
      <c r="GV44">
        <v>24908</v>
      </c>
      <c r="GW44">
        <v>37346.1</v>
      </c>
      <c r="GX44">
        <v>33269.9</v>
      </c>
      <c r="GY44">
        <v>45485.6</v>
      </c>
      <c r="GZ44">
        <v>39677.4</v>
      </c>
      <c r="HA44">
        <v>1.809</v>
      </c>
      <c r="HB44">
        <v>1.81553</v>
      </c>
      <c r="HC44">
        <v>-0.0511855</v>
      </c>
      <c r="HD44">
        <v>0</v>
      </c>
      <c r="HE44">
        <v>28.8464</v>
      </c>
      <c r="HF44">
        <v>999.9</v>
      </c>
      <c r="HG44">
        <v>60.3</v>
      </c>
      <c r="HH44">
        <v>39.4</v>
      </c>
      <c r="HI44">
        <v>42.5218</v>
      </c>
      <c r="HJ44">
        <v>62.5502</v>
      </c>
      <c r="HK44">
        <v>23.8582</v>
      </c>
      <c r="HL44">
        <v>1</v>
      </c>
      <c r="HM44">
        <v>0.804156</v>
      </c>
      <c r="HN44">
        <v>6.31835</v>
      </c>
      <c r="HO44">
        <v>20.1863</v>
      </c>
      <c r="HP44">
        <v>5.20756</v>
      </c>
      <c r="HQ44">
        <v>11.986</v>
      </c>
      <c r="HR44">
        <v>4.962</v>
      </c>
      <c r="HS44">
        <v>3.2742</v>
      </c>
      <c r="HT44">
        <v>9999</v>
      </c>
      <c r="HU44">
        <v>9999</v>
      </c>
      <c r="HV44">
        <v>9999</v>
      </c>
      <c r="HW44">
        <v>88.09999999999999</v>
      </c>
      <c r="HX44">
        <v>1.86389</v>
      </c>
      <c r="HY44">
        <v>1.86017</v>
      </c>
      <c r="HZ44">
        <v>1.85851</v>
      </c>
      <c r="IA44">
        <v>1.85975</v>
      </c>
      <c r="IB44">
        <v>1.85974</v>
      </c>
      <c r="IC44">
        <v>1.85841</v>
      </c>
      <c r="ID44">
        <v>1.85746</v>
      </c>
      <c r="IE44">
        <v>1.85234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-10.47</v>
      </c>
      <c r="IT44">
        <v>-2.3919</v>
      </c>
      <c r="IU44">
        <v>-8.933833748138804</v>
      </c>
      <c r="IV44">
        <v>-0.01431925071125703</v>
      </c>
      <c r="IW44">
        <v>4.89615414261653E-06</v>
      </c>
      <c r="IX44">
        <v>-8.989459798755491E-10</v>
      </c>
      <c r="IY44">
        <v>-1.239545319894685</v>
      </c>
      <c r="IZ44">
        <v>-0.1043539695207113</v>
      </c>
      <c r="JA44">
        <v>0.003109194328973147</v>
      </c>
      <c r="JB44">
        <v>-3.859871886814269E-05</v>
      </c>
      <c r="JC44">
        <v>3</v>
      </c>
      <c r="JD44">
        <v>1925</v>
      </c>
      <c r="JE44">
        <v>1</v>
      </c>
      <c r="JF44">
        <v>31</v>
      </c>
      <c r="JG44">
        <v>12.2</v>
      </c>
      <c r="JH44">
        <v>12.2</v>
      </c>
      <c r="JI44">
        <v>0.314941</v>
      </c>
      <c r="JJ44">
        <v>2.70752</v>
      </c>
      <c r="JK44">
        <v>1.49658</v>
      </c>
      <c r="JL44">
        <v>2.32544</v>
      </c>
      <c r="JM44">
        <v>1.54907</v>
      </c>
      <c r="JN44">
        <v>2.45728</v>
      </c>
      <c r="JO44">
        <v>43.9467</v>
      </c>
      <c r="JP44">
        <v>14.6136</v>
      </c>
      <c r="JQ44">
        <v>18</v>
      </c>
      <c r="JR44">
        <v>497.939</v>
      </c>
      <c r="JS44">
        <v>517.806</v>
      </c>
      <c r="JT44">
        <v>22.4537</v>
      </c>
      <c r="JU44">
        <v>36.4598</v>
      </c>
      <c r="JV44">
        <v>30.0015</v>
      </c>
      <c r="JW44">
        <v>36.3393</v>
      </c>
      <c r="JX44">
        <v>36.2378</v>
      </c>
      <c r="JY44">
        <v>6.35251</v>
      </c>
      <c r="JZ44">
        <v>52.2259</v>
      </c>
      <c r="KA44">
        <v>0</v>
      </c>
      <c r="KB44">
        <v>22.4468</v>
      </c>
      <c r="KC44">
        <v>52.5612</v>
      </c>
      <c r="KD44">
        <v>16.5499</v>
      </c>
      <c r="KE44">
        <v>99.411</v>
      </c>
      <c r="KF44">
        <v>95.4346</v>
      </c>
    </row>
    <row r="45" spans="1:292">
      <c r="A45">
        <v>25</v>
      </c>
      <c r="B45">
        <v>1687528725.5</v>
      </c>
      <c r="C45">
        <v>2597</v>
      </c>
      <c r="D45" t="s">
        <v>486</v>
      </c>
      <c r="E45" t="s">
        <v>487</v>
      </c>
      <c r="F45">
        <v>5</v>
      </c>
      <c r="G45" t="s">
        <v>439</v>
      </c>
      <c r="H45">
        <v>1687528718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70.8894121842131</v>
      </c>
      <c r="AJ45">
        <v>87.90963999999997</v>
      </c>
      <c r="AK45">
        <v>-3.310358095069498</v>
      </c>
      <c r="AL45">
        <v>66.44662515106188</v>
      </c>
      <c r="AM45">
        <f>(AO45 - AN45 + DX45*1E3/(8.314*(DZ45+273.15)) * AQ45/DW45 * AP45) * DW45/(100*DK45) * 1000/(1000 - AO45)</f>
        <v>0</v>
      </c>
      <c r="AN45">
        <v>16.53632804323662</v>
      </c>
      <c r="AO45">
        <v>17.58926727272726</v>
      </c>
      <c r="AP45">
        <v>-0.005247374768805197</v>
      </c>
      <c r="AQ45">
        <v>113.1578417225345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4.38</v>
      </c>
      <c r="DL45">
        <v>0.5</v>
      </c>
      <c r="DM45" t="s">
        <v>430</v>
      </c>
      <c r="DN45">
        <v>2</v>
      </c>
      <c r="DO45" t="b">
        <v>1</v>
      </c>
      <c r="DP45">
        <v>1687528718</v>
      </c>
      <c r="DQ45">
        <v>109.055062962963</v>
      </c>
      <c r="DR45">
        <v>84.05398888888888</v>
      </c>
      <c r="DS45">
        <v>17.60671851851852</v>
      </c>
      <c r="DT45">
        <v>16.58717407407407</v>
      </c>
      <c r="DU45">
        <v>119.6325259259259</v>
      </c>
      <c r="DV45">
        <v>19.99841111111111</v>
      </c>
      <c r="DW45">
        <v>500.0008148148149</v>
      </c>
      <c r="DX45">
        <v>101.8157037037037</v>
      </c>
      <c r="DY45">
        <v>0.09996539629629629</v>
      </c>
      <c r="DZ45">
        <v>27.03044814814815</v>
      </c>
      <c r="EA45">
        <v>28.00995555555555</v>
      </c>
      <c r="EB45">
        <v>999.9000000000001</v>
      </c>
      <c r="EC45">
        <v>0</v>
      </c>
      <c r="ED45">
        <v>0</v>
      </c>
      <c r="EE45">
        <v>10000.37925925926</v>
      </c>
      <c r="EF45">
        <v>0</v>
      </c>
      <c r="EG45">
        <v>893.0094814814815</v>
      </c>
      <c r="EH45">
        <v>25.00109259259259</v>
      </c>
      <c r="EI45">
        <v>111.0096592592593</v>
      </c>
      <c r="EJ45">
        <v>85.47219629629629</v>
      </c>
      <c r="EK45">
        <v>1.019538148148148</v>
      </c>
      <c r="EL45">
        <v>84.05398888888888</v>
      </c>
      <c r="EM45">
        <v>16.58717407407407</v>
      </c>
      <c r="EN45">
        <v>1.79264</v>
      </c>
      <c r="EO45">
        <v>1.688835185185185</v>
      </c>
      <c r="EP45">
        <v>15.72275925925926</v>
      </c>
      <c r="EQ45">
        <v>14.79414444444444</v>
      </c>
      <c r="ER45">
        <v>1999.992592592593</v>
      </c>
      <c r="ES45">
        <v>0.9799970000000001</v>
      </c>
      <c r="ET45">
        <v>0.02000310000000001</v>
      </c>
      <c r="EU45">
        <v>0</v>
      </c>
      <c r="EV45">
        <v>386.5522222222222</v>
      </c>
      <c r="EW45">
        <v>5.00078</v>
      </c>
      <c r="EX45">
        <v>10263.75925925926</v>
      </c>
      <c r="EY45">
        <v>16379.55185185185</v>
      </c>
      <c r="EZ45">
        <v>44.50418518518517</v>
      </c>
      <c r="FA45">
        <v>46.21966666666667</v>
      </c>
      <c r="FB45">
        <v>45.36318518518518</v>
      </c>
      <c r="FC45">
        <v>45.30774074074074</v>
      </c>
      <c r="FD45">
        <v>45.03688888888889</v>
      </c>
      <c r="FE45">
        <v>1955.082592592593</v>
      </c>
      <c r="FF45">
        <v>39.91</v>
      </c>
      <c r="FG45">
        <v>0</v>
      </c>
      <c r="FH45">
        <v>1687528725.9</v>
      </c>
      <c r="FI45">
        <v>0</v>
      </c>
      <c r="FJ45">
        <v>386.6398799999999</v>
      </c>
      <c r="FK45">
        <v>9.115769218385669</v>
      </c>
      <c r="FL45">
        <v>111.6153844723151</v>
      </c>
      <c r="FM45">
        <v>10264.636</v>
      </c>
      <c r="FN45">
        <v>15</v>
      </c>
      <c r="FO45">
        <v>1687527990.6</v>
      </c>
      <c r="FP45" t="s">
        <v>440</v>
      </c>
      <c r="FQ45">
        <v>1687527987.6</v>
      </c>
      <c r="FR45">
        <v>1687527990.6</v>
      </c>
      <c r="FS45">
        <v>1</v>
      </c>
      <c r="FT45">
        <v>0.362</v>
      </c>
      <c r="FU45">
        <v>-0.042</v>
      </c>
      <c r="FV45">
        <v>-14.305</v>
      </c>
      <c r="FW45">
        <v>-2.362</v>
      </c>
      <c r="FX45">
        <v>420</v>
      </c>
      <c r="FY45">
        <v>17</v>
      </c>
      <c r="FZ45">
        <v>0.15</v>
      </c>
      <c r="GA45">
        <v>0.09</v>
      </c>
      <c r="GB45">
        <v>24.75235365853658</v>
      </c>
      <c r="GC45">
        <v>5.191975609756149</v>
      </c>
      <c r="GD45">
        <v>0.5142496490139838</v>
      </c>
      <c r="GE45">
        <v>0</v>
      </c>
      <c r="GF45">
        <v>1.010665975609756</v>
      </c>
      <c r="GG45">
        <v>0.2438367595818818</v>
      </c>
      <c r="GH45">
        <v>0.02810533562180034</v>
      </c>
      <c r="GI45">
        <v>1</v>
      </c>
      <c r="GJ45">
        <v>1</v>
      </c>
      <c r="GK45">
        <v>2</v>
      </c>
      <c r="GL45" t="s">
        <v>443</v>
      </c>
      <c r="GM45">
        <v>3.0984</v>
      </c>
      <c r="GN45">
        <v>2.75795</v>
      </c>
      <c r="GO45">
        <v>0.0267245</v>
      </c>
      <c r="GP45">
        <v>0.0168958</v>
      </c>
      <c r="GQ45">
        <v>0.105362</v>
      </c>
      <c r="GR45">
        <v>0.0924603</v>
      </c>
      <c r="GS45">
        <v>24769.5</v>
      </c>
      <c r="GT45">
        <v>24130.5</v>
      </c>
      <c r="GU45">
        <v>26019</v>
      </c>
      <c r="GV45">
        <v>24907.3</v>
      </c>
      <c r="GW45">
        <v>37348.3</v>
      </c>
      <c r="GX45">
        <v>33273.7</v>
      </c>
      <c r="GY45">
        <v>45484.2</v>
      </c>
      <c r="GZ45">
        <v>39676.4</v>
      </c>
      <c r="HA45">
        <v>1.8093</v>
      </c>
      <c r="HB45">
        <v>1.8152</v>
      </c>
      <c r="HC45">
        <v>-0.0507385</v>
      </c>
      <c r="HD45">
        <v>0</v>
      </c>
      <c r="HE45">
        <v>28.8428</v>
      </c>
      <c r="HF45">
        <v>999.9</v>
      </c>
      <c r="HG45">
        <v>60.3</v>
      </c>
      <c r="HH45">
        <v>39.4</v>
      </c>
      <c r="HI45">
        <v>42.5198</v>
      </c>
      <c r="HJ45">
        <v>62.8602</v>
      </c>
      <c r="HK45">
        <v>23.8742</v>
      </c>
      <c r="HL45">
        <v>1</v>
      </c>
      <c r="HM45">
        <v>0.805457</v>
      </c>
      <c r="HN45">
        <v>6.32142</v>
      </c>
      <c r="HO45">
        <v>20.1855</v>
      </c>
      <c r="HP45">
        <v>5.20711</v>
      </c>
      <c r="HQ45">
        <v>11.9858</v>
      </c>
      <c r="HR45">
        <v>4.962</v>
      </c>
      <c r="HS45">
        <v>3.27387</v>
      </c>
      <c r="HT45">
        <v>9999</v>
      </c>
      <c r="HU45">
        <v>9999</v>
      </c>
      <c r="HV45">
        <v>9999</v>
      </c>
      <c r="HW45">
        <v>88.09999999999999</v>
      </c>
      <c r="HX45">
        <v>1.86388</v>
      </c>
      <c r="HY45">
        <v>1.86017</v>
      </c>
      <c r="HZ45">
        <v>1.85852</v>
      </c>
      <c r="IA45">
        <v>1.85974</v>
      </c>
      <c r="IB45">
        <v>1.85974</v>
      </c>
      <c r="IC45">
        <v>1.85839</v>
      </c>
      <c r="ID45">
        <v>1.85748</v>
      </c>
      <c r="IE45">
        <v>1.85234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-10.251</v>
      </c>
      <c r="IT45">
        <v>-2.3912</v>
      </c>
      <c r="IU45">
        <v>-8.933833748138804</v>
      </c>
      <c r="IV45">
        <v>-0.01431925071125703</v>
      </c>
      <c r="IW45">
        <v>4.89615414261653E-06</v>
      </c>
      <c r="IX45">
        <v>-8.989459798755491E-10</v>
      </c>
      <c r="IY45">
        <v>-1.239545319894685</v>
      </c>
      <c r="IZ45">
        <v>-0.1043539695207113</v>
      </c>
      <c r="JA45">
        <v>0.003109194328973147</v>
      </c>
      <c r="JB45">
        <v>-3.859871886814269E-05</v>
      </c>
      <c r="JC45">
        <v>3</v>
      </c>
      <c r="JD45">
        <v>1925</v>
      </c>
      <c r="JE45">
        <v>1</v>
      </c>
      <c r="JF45">
        <v>31</v>
      </c>
      <c r="JG45">
        <v>12.3</v>
      </c>
      <c r="JH45">
        <v>12.2</v>
      </c>
      <c r="JI45">
        <v>0.273438</v>
      </c>
      <c r="JJ45">
        <v>2.7356</v>
      </c>
      <c r="JK45">
        <v>1.49658</v>
      </c>
      <c r="JL45">
        <v>2.32544</v>
      </c>
      <c r="JM45">
        <v>1.54907</v>
      </c>
      <c r="JN45">
        <v>2.34253</v>
      </c>
      <c r="JO45">
        <v>43.9467</v>
      </c>
      <c r="JP45">
        <v>14.5961</v>
      </c>
      <c r="JQ45">
        <v>18</v>
      </c>
      <c r="JR45">
        <v>498.195</v>
      </c>
      <c r="JS45">
        <v>517.639</v>
      </c>
      <c r="JT45">
        <v>22.4422</v>
      </c>
      <c r="JU45">
        <v>36.4709</v>
      </c>
      <c r="JV45">
        <v>30.0014</v>
      </c>
      <c r="JW45">
        <v>36.3494</v>
      </c>
      <c r="JX45">
        <v>36.2462</v>
      </c>
      <c r="JY45">
        <v>5.50548</v>
      </c>
      <c r="JZ45">
        <v>52.2259</v>
      </c>
      <c r="KA45">
        <v>0</v>
      </c>
      <c r="KB45">
        <v>22.4392</v>
      </c>
      <c r="KC45">
        <v>32.445</v>
      </c>
      <c r="KD45">
        <v>16.5499</v>
      </c>
      <c r="KE45">
        <v>99.4083</v>
      </c>
      <c r="KF45">
        <v>95.43210000000001</v>
      </c>
    </row>
    <row r="46" spans="1:292">
      <c r="A46">
        <v>26</v>
      </c>
      <c r="B46">
        <v>1687528822.5</v>
      </c>
      <c r="C46">
        <v>2694</v>
      </c>
      <c r="D46" t="s">
        <v>488</v>
      </c>
      <c r="E46" t="s">
        <v>489</v>
      </c>
      <c r="F46">
        <v>5</v>
      </c>
      <c r="G46" t="s">
        <v>439</v>
      </c>
      <c r="H46">
        <v>1687528814.5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427.1046298029003</v>
      </c>
      <c r="AJ46">
        <v>419.7687878787879</v>
      </c>
      <c r="AK46">
        <v>-0.00867684262801892</v>
      </c>
      <c r="AL46">
        <v>66.44662515106188</v>
      </c>
      <c r="AM46">
        <f>(AO46 - AN46 + DX46*1E3/(8.314*(DZ46+273.15)) * AQ46/DW46 * AP46) * DW46/(100*DK46) * 1000/(1000 - AO46)</f>
        <v>0</v>
      </c>
      <c r="AN46">
        <v>16.58122205308738</v>
      </c>
      <c r="AO46">
        <v>17.6231903030303</v>
      </c>
      <c r="AP46">
        <v>0.0001467564857236479</v>
      </c>
      <c r="AQ46">
        <v>113.1578417225345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4.38</v>
      </c>
      <c r="DL46">
        <v>0.5</v>
      </c>
      <c r="DM46" t="s">
        <v>430</v>
      </c>
      <c r="DN46">
        <v>2</v>
      </c>
      <c r="DO46" t="b">
        <v>1</v>
      </c>
      <c r="DP46">
        <v>1687528814.5</v>
      </c>
      <c r="DQ46">
        <v>412.5090645161291</v>
      </c>
      <c r="DR46">
        <v>420.0022258064516</v>
      </c>
      <c r="DS46">
        <v>17.60674838709678</v>
      </c>
      <c r="DT46">
        <v>16.57594516129032</v>
      </c>
      <c r="DU46">
        <v>426.7316451612903</v>
      </c>
      <c r="DV46">
        <v>19.99843870967742</v>
      </c>
      <c r="DW46">
        <v>499.9879032258065</v>
      </c>
      <c r="DX46">
        <v>101.8176774193549</v>
      </c>
      <c r="DY46">
        <v>0.09995194838709678</v>
      </c>
      <c r="DZ46">
        <v>27.02184516129033</v>
      </c>
      <c r="EA46">
        <v>27.98106774193549</v>
      </c>
      <c r="EB46">
        <v>999.9000000000003</v>
      </c>
      <c r="EC46">
        <v>0</v>
      </c>
      <c r="ED46">
        <v>0</v>
      </c>
      <c r="EE46">
        <v>10001.6235483871</v>
      </c>
      <c r="EF46">
        <v>0</v>
      </c>
      <c r="EG46">
        <v>847.3974838709678</v>
      </c>
      <c r="EH46">
        <v>-7.493186451612903</v>
      </c>
      <c r="EI46">
        <v>419.9020967741936</v>
      </c>
      <c r="EJ46">
        <v>427.0814838709678</v>
      </c>
      <c r="EK46">
        <v>1.030798387096774</v>
      </c>
      <c r="EL46">
        <v>420.0022258064516</v>
      </c>
      <c r="EM46">
        <v>16.57594516129032</v>
      </c>
      <c r="EN46">
        <v>1.792678064516129</v>
      </c>
      <c r="EO46">
        <v>1.687723548387097</v>
      </c>
      <c r="EP46">
        <v>15.72309032258065</v>
      </c>
      <c r="EQ46">
        <v>14.78398387096774</v>
      </c>
      <c r="ER46">
        <v>2000.000967741935</v>
      </c>
      <c r="ES46">
        <v>0.979998548387097</v>
      </c>
      <c r="ET46">
        <v>0.02000155483870968</v>
      </c>
      <c r="EU46">
        <v>0</v>
      </c>
      <c r="EV46">
        <v>376.9091935483871</v>
      </c>
      <c r="EW46">
        <v>5.000779999999999</v>
      </c>
      <c r="EX46">
        <v>9943.82935483871</v>
      </c>
      <c r="EY46">
        <v>16379.62903225806</v>
      </c>
      <c r="EZ46">
        <v>44.56435483870967</v>
      </c>
      <c r="FA46">
        <v>46.29999999999998</v>
      </c>
      <c r="FB46">
        <v>45.18532258064516</v>
      </c>
      <c r="FC46">
        <v>45.37680645161289</v>
      </c>
      <c r="FD46">
        <v>44.99767741935482</v>
      </c>
      <c r="FE46">
        <v>1955.100967741935</v>
      </c>
      <c r="FF46">
        <v>39.90000000000001</v>
      </c>
      <c r="FG46">
        <v>0</v>
      </c>
      <c r="FH46">
        <v>1687528822.5</v>
      </c>
      <c r="FI46">
        <v>0</v>
      </c>
      <c r="FJ46">
        <v>376.9162692307692</v>
      </c>
      <c r="FK46">
        <v>-0.5667350474869599</v>
      </c>
      <c r="FL46">
        <v>-49.52068366342176</v>
      </c>
      <c r="FM46">
        <v>9943.646923076923</v>
      </c>
      <c r="FN46">
        <v>15</v>
      </c>
      <c r="FO46">
        <v>1687527990.6</v>
      </c>
      <c r="FP46" t="s">
        <v>440</v>
      </c>
      <c r="FQ46">
        <v>1687527987.6</v>
      </c>
      <c r="FR46">
        <v>1687527990.6</v>
      </c>
      <c r="FS46">
        <v>1</v>
      </c>
      <c r="FT46">
        <v>0.362</v>
      </c>
      <c r="FU46">
        <v>-0.042</v>
      </c>
      <c r="FV46">
        <v>-14.305</v>
      </c>
      <c r="FW46">
        <v>-2.362</v>
      </c>
      <c r="FX46">
        <v>420</v>
      </c>
      <c r="FY46">
        <v>17</v>
      </c>
      <c r="FZ46">
        <v>0.15</v>
      </c>
      <c r="GA46">
        <v>0.09</v>
      </c>
      <c r="GB46">
        <v>-7.452822682926828</v>
      </c>
      <c r="GC46">
        <v>-0.9756947038327499</v>
      </c>
      <c r="GD46">
        <v>0.1049416867115975</v>
      </c>
      <c r="GE46">
        <v>0</v>
      </c>
      <c r="GF46">
        <v>1.024376243902439</v>
      </c>
      <c r="GG46">
        <v>0.1378661811846712</v>
      </c>
      <c r="GH46">
        <v>0.01384258390474927</v>
      </c>
      <c r="GI46">
        <v>1</v>
      </c>
      <c r="GJ46">
        <v>1</v>
      </c>
      <c r="GK46">
        <v>2</v>
      </c>
      <c r="GL46" t="s">
        <v>443</v>
      </c>
      <c r="GM46">
        <v>3.09821</v>
      </c>
      <c r="GN46">
        <v>2.75789</v>
      </c>
      <c r="GO46">
        <v>0.097979</v>
      </c>
      <c r="GP46">
        <v>0.0968644</v>
      </c>
      <c r="GQ46">
        <v>0.105457</v>
      </c>
      <c r="GR46">
        <v>0.0926313</v>
      </c>
      <c r="GS46">
        <v>22951</v>
      </c>
      <c r="GT46">
        <v>22165.1</v>
      </c>
      <c r="GU46">
        <v>26011.1</v>
      </c>
      <c r="GV46">
        <v>24901.9</v>
      </c>
      <c r="GW46">
        <v>37342.1</v>
      </c>
      <c r="GX46">
        <v>33268.5</v>
      </c>
      <c r="GY46">
        <v>45470.3</v>
      </c>
      <c r="GZ46">
        <v>39667.3</v>
      </c>
      <c r="HA46">
        <v>1.80753</v>
      </c>
      <c r="HB46">
        <v>1.81232</v>
      </c>
      <c r="HC46">
        <v>-0.0566244</v>
      </c>
      <c r="HD46">
        <v>0</v>
      </c>
      <c r="HE46">
        <v>28.8548</v>
      </c>
      <c r="HF46">
        <v>999.9</v>
      </c>
      <c r="HG46">
        <v>60.2</v>
      </c>
      <c r="HH46">
        <v>39.6</v>
      </c>
      <c r="HI46">
        <v>42.9098</v>
      </c>
      <c r="HJ46">
        <v>62.5202</v>
      </c>
      <c r="HK46">
        <v>24.0104</v>
      </c>
      <c r="HL46">
        <v>1</v>
      </c>
      <c r="HM46">
        <v>0.81938</v>
      </c>
      <c r="HN46">
        <v>6.11195</v>
      </c>
      <c r="HO46">
        <v>20.1939</v>
      </c>
      <c r="HP46">
        <v>5.21145</v>
      </c>
      <c r="HQ46">
        <v>11.986</v>
      </c>
      <c r="HR46">
        <v>4.96285</v>
      </c>
      <c r="HS46">
        <v>3.27445</v>
      </c>
      <c r="HT46">
        <v>9999</v>
      </c>
      <c r="HU46">
        <v>9999</v>
      </c>
      <c r="HV46">
        <v>9999</v>
      </c>
      <c r="HW46">
        <v>88.09999999999999</v>
      </c>
      <c r="HX46">
        <v>1.8639</v>
      </c>
      <c r="HY46">
        <v>1.86019</v>
      </c>
      <c r="HZ46">
        <v>1.85852</v>
      </c>
      <c r="IA46">
        <v>1.85978</v>
      </c>
      <c r="IB46">
        <v>1.85975</v>
      </c>
      <c r="IC46">
        <v>1.85842</v>
      </c>
      <c r="ID46">
        <v>1.85752</v>
      </c>
      <c r="IE46">
        <v>1.85239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-14.221</v>
      </c>
      <c r="IT46">
        <v>-2.3922</v>
      </c>
      <c r="IU46">
        <v>-8.933833748138804</v>
      </c>
      <c r="IV46">
        <v>-0.01431925071125703</v>
      </c>
      <c r="IW46">
        <v>4.89615414261653E-06</v>
      </c>
      <c r="IX46">
        <v>-8.989459798755491E-10</v>
      </c>
      <c r="IY46">
        <v>-1.239545319894685</v>
      </c>
      <c r="IZ46">
        <v>-0.1043539695207113</v>
      </c>
      <c r="JA46">
        <v>0.003109194328973147</v>
      </c>
      <c r="JB46">
        <v>-3.859871886814269E-05</v>
      </c>
      <c r="JC46">
        <v>3</v>
      </c>
      <c r="JD46">
        <v>1925</v>
      </c>
      <c r="JE46">
        <v>1</v>
      </c>
      <c r="JF46">
        <v>31</v>
      </c>
      <c r="JG46">
        <v>13.9</v>
      </c>
      <c r="JH46">
        <v>13.9</v>
      </c>
      <c r="JI46">
        <v>1.14136</v>
      </c>
      <c r="JJ46">
        <v>2.68311</v>
      </c>
      <c r="JK46">
        <v>1.49658</v>
      </c>
      <c r="JL46">
        <v>2.32544</v>
      </c>
      <c r="JM46">
        <v>1.54907</v>
      </c>
      <c r="JN46">
        <v>2.40479</v>
      </c>
      <c r="JO46">
        <v>44.1124</v>
      </c>
      <c r="JP46">
        <v>14.5873</v>
      </c>
      <c r="JQ46">
        <v>18</v>
      </c>
      <c r="JR46">
        <v>498.306</v>
      </c>
      <c r="JS46">
        <v>516.918</v>
      </c>
      <c r="JT46">
        <v>22.5602</v>
      </c>
      <c r="JU46">
        <v>36.6571</v>
      </c>
      <c r="JV46">
        <v>30.0008</v>
      </c>
      <c r="JW46">
        <v>36.5269</v>
      </c>
      <c r="JX46">
        <v>36.4177</v>
      </c>
      <c r="JY46">
        <v>23.0151</v>
      </c>
      <c r="JZ46">
        <v>52.2321</v>
      </c>
      <c r="KA46">
        <v>0</v>
      </c>
      <c r="KB46">
        <v>22.5678</v>
      </c>
      <c r="KC46">
        <v>426.68</v>
      </c>
      <c r="KD46">
        <v>16.5508</v>
      </c>
      <c r="KE46">
        <v>99.378</v>
      </c>
      <c r="KF46">
        <v>95.41070000000001</v>
      </c>
    </row>
    <row r="47" spans="1:292">
      <c r="A47">
        <v>27</v>
      </c>
      <c r="B47">
        <v>1687528827.5</v>
      </c>
      <c r="C47">
        <v>2699</v>
      </c>
      <c r="D47" t="s">
        <v>490</v>
      </c>
      <c r="E47" t="s">
        <v>491</v>
      </c>
      <c r="F47">
        <v>5</v>
      </c>
      <c r="G47" t="s">
        <v>439</v>
      </c>
      <c r="H47">
        <v>1687528819.655172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427.0288308842872</v>
      </c>
      <c r="AJ47">
        <v>419.7507757575756</v>
      </c>
      <c r="AK47">
        <v>-0.001070252427529946</v>
      </c>
      <c r="AL47">
        <v>66.44662515106188</v>
      </c>
      <c r="AM47">
        <f>(AO47 - AN47 + DX47*1E3/(8.314*(DZ47+273.15)) * AQ47/DW47 * AP47) * DW47/(100*DK47) * 1000/(1000 - AO47)</f>
        <v>0</v>
      </c>
      <c r="AN47">
        <v>16.58417005986012</v>
      </c>
      <c r="AO47">
        <v>17.62444484848484</v>
      </c>
      <c r="AP47">
        <v>2.470672939409007E-05</v>
      </c>
      <c r="AQ47">
        <v>113.1578417225345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4.38</v>
      </c>
      <c r="DL47">
        <v>0.5</v>
      </c>
      <c r="DM47" t="s">
        <v>430</v>
      </c>
      <c r="DN47">
        <v>2</v>
      </c>
      <c r="DO47" t="b">
        <v>1</v>
      </c>
      <c r="DP47">
        <v>1687528819.655172</v>
      </c>
      <c r="DQ47">
        <v>412.4149655172415</v>
      </c>
      <c r="DR47">
        <v>420.1557931034482</v>
      </c>
      <c r="DS47">
        <v>17.61749310344828</v>
      </c>
      <c r="DT47">
        <v>16.5803</v>
      </c>
      <c r="DU47">
        <v>426.6365172413794</v>
      </c>
      <c r="DV47">
        <v>20.00948965517241</v>
      </c>
      <c r="DW47">
        <v>499.958724137931</v>
      </c>
      <c r="DX47">
        <v>101.8181379310345</v>
      </c>
      <c r="DY47">
        <v>0.09996658965517242</v>
      </c>
      <c r="DZ47">
        <v>27.02709655172414</v>
      </c>
      <c r="EA47">
        <v>27.94647931034483</v>
      </c>
      <c r="EB47">
        <v>999.9000000000002</v>
      </c>
      <c r="EC47">
        <v>0</v>
      </c>
      <c r="ED47">
        <v>0</v>
      </c>
      <c r="EE47">
        <v>10004.19655172414</v>
      </c>
      <c r="EF47">
        <v>0</v>
      </c>
      <c r="EG47">
        <v>847.8165862068964</v>
      </c>
      <c r="EH47">
        <v>-7.740902068965518</v>
      </c>
      <c r="EI47">
        <v>419.8108620689655</v>
      </c>
      <c r="EJ47">
        <v>427.2397241379311</v>
      </c>
      <c r="EK47">
        <v>1.037193793103448</v>
      </c>
      <c r="EL47">
        <v>420.1557931034482</v>
      </c>
      <c r="EM47">
        <v>16.5803</v>
      </c>
      <c r="EN47">
        <v>1.793780689655172</v>
      </c>
      <c r="EO47">
        <v>1.688175172413793</v>
      </c>
      <c r="EP47">
        <v>15.73269655172414</v>
      </c>
      <c r="EQ47">
        <v>14.7881275862069</v>
      </c>
      <c r="ER47">
        <v>2000.01724137931</v>
      </c>
      <c r="ES47">
        <v>0.9799987586206897</v>
      </c>
      <c r="ET47">
        <v>0.02000134137931034</v>
      </c>
      <c r="EU47">
        <v>0</v>
      </c>
      <c r="EV47">
        <v>376.8963103448276</v>
      </c>
      <c r="EW47">
        <v>5.00078</v>
      </c>
      <c r="EX47">
        <v>9951.806551724134</v>
      </c>
      <c r="EY47">
        <v>16379.76551724138</v>
      </c>
      <c r="EZ47">
        <v>44.57517241379309</v>
      </c>
      <c r="FA47">
        <v>46.30772413793101</v>
      </c>
      <c r="FB47">
        <v>45.16793103448276</v>
      </c>
      <c r="FC47">
        <v>45.37899999999998</v>
      </c>
      <c r="FD47">
        <v>44.99755172413793</v>
      </c>
      <c r="FE47">
        <v>1955.11724137931</v>
      </c>
      <c r="FF47">
        <v>39.90000000000001</v>
      </c>
      <c r="FG47">
        <v>0</v>
      </c>
      <c r="FH47">
        <v>1687528827.9</v>
      </c>
      <c r="FI47">
        <v>0</v>
      </c>
      <c r="FJ47">
        <v>376.91988</v>
      </c>
      <c r="FK47">
        <v>1.583538447897016</v>
      </c>
      <c r="FL47">
        <v>340.6653840478435</v>
      </c>
      <c r="FM47">
        <v>9955.729599999999</v>
      </c>
      <c r="FN47">
        <v>15</v>
      </c>
      <c r="FO47">
        <v>1687527990.6</v>
      </c>
      <c r="FP47" t="s">
        <v>440</v>
      </c>
      <c r="FQ47">
        <v>1687527987.6</v>
      </c>
      <c r="FR47">
        <v>1687527990.6</v>
      </c>
      <c r="FS47">
        <v>1</v>
      </c>
      <c r="FT47">
        <v>0.362</v>
      </c>
      <c r="FU47">
        <v>-0.042</v>
      </c>
      <c r="FV47">
        <v>-14.305</v>
      </c>
      <c r="FW47">
        <v>-2.362</v>
      </c>
      <c r="FX47">
        <v>420</v>
      </c>
      <c r="FY47">
        <v>17</v>
      </c>
      <c r="FZ47">
        <v>0.15</v>
      </c>
      <c r="GA47">
        <v>0.09</v>
      </c>
      <c r="GB47">
        <v>-7.59929325</v>
      </c>
      <c r="GC47">
        <v>-2.170439212007512</v>
      </c>
      <c r="GD47">
        <v>0.3099917000291096</v>
      </c>
      <c r="GE47">
        <v>0</v>
      </c>
      <c r="GF47">
        <v>1.03262875</v>
      </c>
      <c r="GG47">
        <v>0.0782630769230762</v>
      </c>
      <c r="GH47">
        <v>0.008414436459888442</v>
      </c>
      <c r="GI47">
        <v>1</v>
      </c>
      <c r="GJ47">
        <v>1</v>
      </c>
      <c r="GK47">
        <v>2</v>
      </c>
      <c r="GL47" t="s">
        <v>443</v>
      </c>
      <c r="GM47">
        <v>3.09861</v>
      </c>
      <c r="GN47">
        <v>2.75827</v>
      </c>
      <c r="GO47">
        <v>0.0979932</v>
      </c>
      <c r="GP47">
        <v>0.0973605</v>
      </c>
      <c r="GQ47">
        <v>0.105461</v>
      </c>
      <c r="GR47">
        <v>0.0926505</v>
      </c>
      <c r="GS47">
        <v>22950.5</v>
      </c>
      <c r="GT47">
        <v>22152.5</v>
      </c>
      <c r="GU47">
        <v>26011</v>
      </c>
      <c r="GV47">
        <v>24901.5</v>
      </c>
      <c r="GW47">
        <v>37341.8</v>
      </c>
      <c r="GX47">
        <v>33267.4</v>
      </c>
      <c r="GY47">
        <v>45470.1</v>
      </c>
      <c r="GZ47">
        <v>39666.8</v>
      </c>
      <c r="HA47">
        <v>1.80777</v>
      </c>
      <c r="HB47">
        <v>1.81157</v>
      </c>
      <c r="HC47">
        <v>-0.0632554</v>
      </c>
      <c r="HD47">
        <v>0</v>
      </c>
      <c r="HE47">
        <v>28.8561</v>
      </c>
      <c r="HF47">
        <v>999.9</v>
      </c>
      <c r="HG47">
        <v>60.2</v>
      </c>
      <c r="HH47">
        <v>39.6</v>
      </c>
      <c r="HI47">
        <v>42.9042</v>
      </c>
      <c r="HJ47">
        <v>62.6202</v>
      </c>
      <c r="HK47">
        <v>23.8742</v>
      </c>
      <c r="HL47">
        <v>1</v>
      </c>
      <c r="HM47">
        <v>0.820094</v>
      </c>
      <c r="HN47">
        <v>5.9903</v>
      </c>
      <c r="HO47">
        <v>20.1979</v>
      </c>
      <c r="HP47">
        <v>5.21025</v>
      </c>
      <c r="HQ47">
        <v>11.9858</v>
      </c>
      <c r="HR47">
        <v>4.9625</v>
      </c>
      <c r="HS47">
        <v>3.27418</v>
      </c>
      <c r="HT47">
        <v>9999</v>
      </c>
      <c r="HU47">
        <v>9999</v>
      </c>
      <c r="HV47">
        <v>9999</v>
      </c>
      <c r="HW47">
        <v>88.09999999999999</v>
      </c>
      <c r="HX47">
        <v>1.8639</v>
      </c>
      <c r="HY47">
        <v>1.86017</v>
      </c>
      <c r="HZ47">
        <v>1.85851</v>
      </c>
      <c r="IA47">
        <v>1.85977</v>
      </c>
      <c r="IB47">
        <v>1.85974</v>
      </c>
      <c r="IC47">
        <v>1.85842</v>
      </c>
      <c r="ID47">
        <v>1.85749</v>
      </c>
      <c r="IE47">
        <v>1.85239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-14.222</v>
      </c>
      <c r="IT47">
        <v>-2.3922</v>
      </c>
      <c r="IU47">
        <v>-8.933833748138804</v>
      </c>
      <c r="IV47">
        <v>-0.01431925071125703</v>
      </c>
      <c r="IW47">
        <v>4.89615414261653E-06</v>
      </c>
      <c r="IX47">
        <v>-8.989459798755491E-10</v>
      </c>
      <c r="IY47">
        <v>-1.239545319894685</v>
      </c>
      <c r="IZ47">
        <v>-0.1043539695207113</v>
      </c>
      <c r="JA47">
        <v>0.003109194328973147</v>
      </c>
      <c r="JB47">
        <v>-3.859871886814269E-05</v>
      </c>
      <c r="JC47">
        <v>3</v>
      </c>
      <c r="JD47">
        <v>1925</v>
      </c>
      <c r="JE47">
        <v>1</v>
      </c>
      <c r="JF47">
        <v>31</v>
      </c>
      <c r="JG47">
        <v>14</v>
      </c>
      <c r="JH47">
        <v>13.9</v>
      </c>
      <c r="JI47">
        <v>1.16821</v>
      </c>
      <c r="JJ47">
        <v>2.6709</v>
      </c>
      <c r="JK47">
        <v>1.49658</v>
      </c>
      <c r="JL47">
        <v>2.32544</v>
      </c>
      <c r="JM47">
        <v>1.54907</v>
      </c>
      <c r="JN47">
        <v>2.46826</v>
      </c>
      <c r="JO47">
        <v>44.1124</v>
      </c>
      <c r="JP47">
        <v>14.6136</v>
      </c>
      <c r="JQ47">
        <v>18</v>
      </c>
      <c r="JR47">
        <v>498.521</v>
      </c>
      <c r="JS47">
        <v>516.457</v>
      </c>
      <c r="JT47">
        <v>22.5734</v>
      </c>
      <c r="JU47">
        <v>36.6665</v>
      </c>
      <c r="JV47">
        <v>30.0008</v>
      </c>
      <c r="JW47">
        <v>36.5354</v>
      </c>
      <c r="JX47">
        <v>36.4272</v>
      </c>
      <c r="JY47">
        <v>23.5277</v>
      </c>
      <c r="JZ47">
        <v>52.2321</v>
      </c>
      <c r="KA47">
        <v>0</v>
      </c>
      <c r="KB47">
        <v>22.6408</v>
      </c>
      <c r="KC47">
        <v>440.189</v>
      </c>
      <c r="KD47">
        <v>16.5483</v>
      </c>
      <c r="KE47">
        <v>99.3777</v>
      </c>
      <c r="KF47">
        <v>95.4093</v>
      </c>
    </row>
    <row r="48" spans="1:292">
      <c r="A48">
        <v>28</v>
      </c>
      <c r="B48">
        <v>1687528832.5</v>
      </c>
      <c r="C48">
        <v>2704</v>
      </c>
      <c r="D48" t="s">
        <v>492</v>
      </c>
      <c r="E48" t="s">
        <v>493</v>
      </c>
      <c r="F48">
        <v>5</v>
      </c>
      <c r="G48" t="s">
        <v>439</v>
      </c>
      <c r="H48">
        <v>1687528824.732143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433.9068034617279</v>
      </c>
      <c r="AJ48">
        <v>422.4105818181817</v>
      </c>
      <c r="AK48">
        <v>0.6151678707719084</v>
      </c>
      <c r="AL48">
        <v>66.44662515106188</v>
      </c>
      <c r="AM48">
        <f>(AO48 - AN48 + DX48*1E3/(8.314*(DZ48+273.15)) * AQ48/DW48 * AP48) * DW48/(100*DK48) * 1000/(1000 - AO48)</f>
        <v>0</v>
      </c>
      <c r="AN48">
        <v>16.5922664757411</v>
      </c>
      <c r="AO48">
        <v>17.63007393939393</v>
      </c>
      <c r="AP48">
        <v>8.847668516264762E-05</v>
      </c>
      <c r="AQ48">
        <v>113.1578417225345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4.38</v>
      </c>
      <c r="DL48">
        <v>0.5</v>
      </c>
      <c r="DM48" t="s">
        <v>430</v>
      </c>
      <c r="DN48">
        <v>2</v>
      </c>
      <c r="DO48" t="b">
        <v>1</v>
      </c>
      <c r="DP48">
        <v>1687528824.732143</v>
      </c>
      <c r="DQ48">
        <v>412.7289642857142</v>
      </c>
      <c r="DR48">
        <v>422.9168571428572</v>
      </c>
      <c r="DS48">
        <v>17.62406428571428</v>
      </c>
      <c r="DT48">
        <v>16.58573571428571</v>
      </c>
      <c r="DU48">
        <v>426.9538571428571</v>
      </c>
      <c r="DV48">
        <v>20.01623928571428</v>
      </c>
      <c r="DW48">
        <v>499.9624642857142</v>
      </c>
      <c r="DX48">
        <v>101.8176428571429</v>
      </c>
      <c r="DY48">
        <v>0.09988009642857144</v>
      </c>
      <c r="DZ48">
        <v>27.02954285714285</v>
      </c>
      <c r="EA48">
        <v>27.89901428571428</v>
      </c>
      <c r="EB48">
        <v>999.9000000000002</v>
      </c>
      <c r="EC48">
        <v>0</v>
      </c>
      <c r="ED48">
        <v>0</v>
      </c>
      <c r="EE48">
        <v>10002.87821428571</v>
      </c>
      <c r="EF48">
        <v>0</v>
      </c>
      <c r="EG48">
        <v>856.7912142857143</v>
      </c>
      <c r="EH48">
        <v>-10.1879825</v>
      </c>
      <c r="EI48">
        <v>420.1332857142857</v>
      </c>
      <c r="EJ48">
        <v>430.04975</v>
      </c>
      <c r="EK48">
        <v>1.038327857142857</v>
      </c>
      <c r="EL48">
        <v>422.9168571428572</v>
      </c>
      <c r="EM48">
        <v>16.58573571428571</v>
      </c>
      <c r="EN48">
        <v>1.794443571428571</v>
      </c>
      <c r="EO48">
        <v>1.6887225</v>
      </c>
      <c r="EP48">
        <v>15.73846071428571</v>
      </c>
      <c r="EQ48">
        <v>14.79316071428571</v>
      </c>
      <c r="ER48">
        <v>2000.021785714286</v>
      </c>
      <c r="ES48">
        <v>0.9799988214285715</v>
      </c>
      <c r="ET48">
        <v>0.02000127857142857</v>
      </c>
      <c r="EU48">
        <v>0</v>
      </c>
      <c r="EV48">
        <v>376.8778928571429</v>
      </c>
      <c r="EW48">
        <v>5.00078</v>
      </c>
      <c r="EX48">
        <v>9981.612857142858</v>
      </c>
      <c r="EY48">
        <v>16379.79642857143</v>
      </c>
      <c r="EZ48">
        <v>44.57114285714285</v>
      </c>
      <c r="FA48">
        <v>46.31649999999998</v>
      </c>
      <c r="FB48">
        <v>45.12035714285714</v>
      </c>
      <c r="FC48">
        <v>45.37242857142856</v>
      </c>
      <c r="FD48">
        <v>44.98860714285714</v>
      </c>
      <c r="FE48">
        <v>1955.121785714286</v>
      </c>
      <c r="FF48">
        <v>39.9</v>
      </c>
      <c r="FG48">
        <v>0</v>
      </c>
      <c r="FH48">
        <v>1687528832.7</v>
      </c>
      <c r="FI48">
        <v>0</v>
      </c>
      <c r="FJ48">
        <v>376.86888</v>
      </c>
      <c r="FK48">
        <v>-1.240692314518893</v>
      </c>
      <c r="FL48">
        <v>466.1976922704521</v>
      </c>
      <c r="FM48">
        <v>9986.2268</v>
      </c>
      <c r="FN48">
        <v>15</v>
      </c>
      <c r="FO48">
        <v>1687527990.6</v>
      </c>
      <c r="FP48" t="s">
        <v>440</v>
      </c>
      <c r="FQ48">
        <v>1687527987.6</v>
      </c>
      <c r="FR48">
        <v>1687527990.6</v>
      </c>
      <c r="FS48">
        <v>1</v>
      </c>
      <c r="FT48">
        <v>0.362</v>
      </c>
      <c r="FU48">
        <v>-0.042</v>
      </c>
      <c r="FV48">
        <v>-14.305</v>
      </c>
      <c r="FW48">
        <v>-2.362</v>
      </c>
      <c r="FX48">
        <v>420</v>
      </c>
      <c r="FY48">
        <v>17</v>
      </c>
      <c r="FZ48">
        <v>0.15</v>
      </c>
      <c r="GA48">
        <v>0.09</v>
      </c>
      <c r="GB48">
        <v>-9.16697375</v>
      </c>
      <c r="GC48">
        <v>-23.41518090056285</v>
      </c>
      <c r="GD48">
        <v>2.951623134985806</v>
      </c>
      <c r="GE48">
        <v>0</v>
      </c>
      <c r="GF48">
        <v>1.036649</v>
      </c>
      <c r="GG48">
        <v>0.01448915572232428</v>
      </c>
      <c r="GH48">
        <v>0.003710334755786867</v>
      </c>
      <c r="GI48">
        <v>1</v>
      </c>
      <c r="GJ48">
        <v>1</v>
      </c>
      <c r="GK48">
        <v>2</v>
      </c>
      <c r="GL48" t="s">
        <v>443</v>
      </c>
      <c r="GM48">
        <v>3.09825</v>
      </c>
      <c r="GN48">
        <v>2.75774</v>
      </c>
      <c r="GO48">
        <v>0.098534</v>
      </c>
      <c r="GP48">
        <v>0.0995168</v>
      </c>
      <c r="GQ48">
        <v>0.105485</v>
      </c>
      <c r="GR48">
        <v>0.0926693</v>
      </c>
      <c r="GS48">
        <v>22936.3</v>
      </c>
      <c r="GT48">
        <v>22099.5</v>
      </c>
      <c r="GU48">
        <v>26010.5</v>
      </c>
      <c r="GV48">
        <v>24901.4</v>
      </c>
      <c r="GW48">
        <v>37340.3</v>
      </c>
      <c r="GX48">
        <v>33266.8</v>
      </c>
      <c r="GY48">
        <v>45469.4</v>
      </c>
      <c r="GZ48">
        <v>39666.6</v>
      </c>
      <c r="HA48">
        <v>1.80733</v>
      </c>
      <c r="HB48">
        <v>1.81227</v>
      </c>
      <c r="HC48">
        <v>-0.0582635</v>
      </c>
      <c r="HD48">
        <v>0</v>
      </c>
      <c r="HE48">
        <v>28.8574</v>
      </c>
      <c r="HF48">
        <v>999.9</v>
      </c>
      <c r="HG48">
        <v>60.2</v>
      </c>
      <c r="HH48">
        <v>39.6</v>
      </c>
      <c r="HI48">
        <v>42.9026</v>
      </c>
      <c r="HJ48">
        <v>62.7202</v>
      </c>
      <c r="HK48">
        <v>23.742</v>
      </c>
      <c r="HL48">
        <v>1</v>
      </c>
      <c r="HM48">
        <v>0.819583</v>
      </c>
      <c r="HN48">
        <v>5.69653</v>
      </c>
      <c r="HO48">
        <v>20.2079</v>
      </c>
      <c r="HP48">
        <v>5.2092</v>
      </c>
      <c r="HQ48">
        <v>11.9855</v>
      </c>
      <c r="HR48">
        <v>4.96095</v>
      </c>
      <c r="HS48">
        <v>3.27415</v>
      </c>
      <c r="HT48">
        <v>9999</v>
      </c>
      <c r="HU48">
        <v>9999</v>
      </c>
      <c r="HV48">
        <v>9999</v>
      </c>
      <c r="HW48">
        <v>88.09999999999999</v>
      </c>
      <c r="HX48">
        <v>1.8639</v>
      </c>
      <c r="HY48">
        <v>1.86017</v>
      </c>
      <c r="HZ48">
        <v>1.85851</v>
      </c>
      <c r="IA48">
        <v>1.85978</v>
      </c>
      <c r="IB48">
        <v>1.85976</v>
      </c>
      <c r="IC48">
        <v>1.85841</v>
      </c>
      <c r="ID48">
        <v>1.85747</v>
      </c>
      <c r="IE48">
        <v>1.85238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-14.255</v>
      </c>
      <c r="IT48">
        <v>-2.3924</v>
      </c>
      <c r="IU48">
        <v>-8.933833748138804</v>
      </c>
      <c r="IV48">
        <v>-0.01431925071125703</v>
      </c>
      <c r="IW48">
        <v>4.89615414261653E-06</v>
      </c>
      <c r="IX48">
        <v>-8.989459798755491E-10</v>
      </c>
      <c r="IY48">
        <v>-1.239545319894685</v>
      </c>
      <c r="IZ48">
        <v>-0.1043539695207113</v>
      </c>
      <c r="JA48">
        <v>0.003109194328973147</v>
      </c>
      <c r="JB48">
        <v>-3.859871886814269E-05</v>
      </c>
      <c r="JC48">
        <v>3</v>
      </c>
      <c r="JD48">
        <v>1925</v>
      </c>
      <c r="JE48">
        <v>1</v>
      </c>
      <c r="JF48">
        <v>31</v>
      </c>
      <c r="JG48">
        <v>14.1</v>
      </c>
      <c r="JH48">
        <v>14</v>
      </c>
      <c r="JI48">
        <v>1.19995</v>
      </c>
      <c r="JJ48">
        <v>2.68066</v>
      </c>
      <c r="JK48">
        <v>1.49658</v>
      </c>
      <c r="JL48">
        <v>2.32544</v>
      </c>
      <c r="JM48">
        <v>1.54785</v>
      </c>
      <c r="JN48">
        <v>2.36694</v>
      </c>
      <c r="JO48">
        <v>44.14</v>
      </c>
      <c r="JP48">
        <v>14.6049</v>
      </c>
      <c r="JQ48">
        <v>18</v>
      </c>
      <c r="JR48">
        <v>498.303</v>
      </c>
      <c r="JS48">
        <v>517.021</v>
      </c>
      <c r="JT48">
        <v>22.6343</v>
      </c>
      <c r="JU48">
        <v>36.6759</v>
      </c>
      <c r="JV48">
        <v>30</v>
      </c>
      <c r="JW48">
        <v>36.5448</v>
      </c>
      <c r="JX48">
        <v>36.4356</v>
      </c>
      <c r="JY48">
        <v>24.2445</v>
      </c>
      <c r="JZ48">
        <v>52.2321</v>
      </c>
      <c r="KA48">
        <v>0</v>
      </c>
      <c r="KB48">
        <v>22.7561</v>
      </c>
      <c r="KC48">
        <v>460.244</v>
      </c>
      <c r="KD48">
        <v>16.5384</v>
      </c>
      <c r="KE48">
        <v>99.3759</v>
      </c>
      <c r="KF48">
        <v>95.40900000000001</v>
      </c>
    </row>
    <row r="49" spans="1:292">
      <c r="A49">
        <v>29</v>
      </c>
      <c r="B49">
        <v>1687528837.5</v>
      </c>
      <c r="C49">
        <v>2709</v>
      </c>
      <c r="D49" t="s">
        <v>494</v>
      </c>
      <c r="E49" t="s">
        <v>495</v>
      </c>
      <c r="F49">
        <v>5</v>
      </c>
      <c r="G49" t="s">
        <v>439</v>
      </c>
      <c r="H49">
        <v>1687528830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448.1728698149476</v>
      </c>
      <c r="AJ49">
        <v>430.4532787878788</v>
      </c>
      <c r="AK49">
        <v>1.704134611994435</v>
      </c>
      <c r="AL49">
        <v>66.44662515106188</v>
      </c>
      <c r="AM49">
        <f>(AO49 - AN49 + DX49*1E3/(8.314*(DZ49+273.15)) * AQ49/DW49 * AP49) * DW49/(100*DK49) * 1000/(1000 - AO49)</f>
        <v>0</v>
      </c>
      <c r="AN49">
        <v>16.59836870775014</v>
      </c>
      <c r="AO49">
        <v>17.64472242424242</v>
      </c>
      <c r="AP49">
        <v>0.0001916838217399845</v>
      </c>
      <c r="AQ49">
        <v>113.1578417225345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4.38</v>
      </c>
      <c r="DL49">
        <v>0.5</v>
      </c>
      <c r="DM49" t="s">
        <v>430</v>
      </c>
      <c r="DN49">
        <v>2</v>
      </c>
      <c r="DO49" t="b">
        <v>1</v>
      </c>
      <c r="DP49">
        <v>1687528830</v>
      </c>
      <c r="DQ49">
        <v>415.0292222222222</v>
      </c>
      <c r="DR49">
        <v>430.7024814814816</v>
      </c>
      <c r="DS49">
        <v>17.63007407407407</v>
      </c>
      <c r="DT49">
        <v>16.59164444444444</v>
      </c>
      <c r="DU49">
        <v>429.2787407407408</v>
      </c>
      <c r="DV49">
        <v>20.02242222222222</v>
      </c>
      <c r="DW49">
        <v>499.9844814814815</v>
      </c>
      <c r="DX49">
        <v>101.8178888888889</v>
      </c>
      <c r="DY49">
        <v>0.099893</v>
      </c>
      <c r="DZ49">
        <v>27.03401481481481</v>
      </c>
      <c r="EA49">
        <v>27.89204444444445</v>
      </c>
      <c r="EB49">
        <v>999.9000000000001</v>
      </c>
      <c r="EC49">
        <v>0</v>
      </c>
      <c r="ED49">
        <v>0</v>
      </c>
      <c r="EE49">
        <v>9997.244074074073</v>
      </c>
      <c r="EF49">
        <v>0</v>
      </c>
      <c r="EG49">
        <v>872.408037037037</v>
      </c>
      <c r="EH49">
        <v>-15.67331074074074</v>
      </c>
      <c r="EI49">
        <v>422.4773703703704</v>
      </c>
      <c r="EJ49">
        <v>437.9692962962963</v>
      </c>
      <c r="EK49">
        <v>1.038433703703704</v>
      </c>
      <c r="EL49">
        <v>430.7024814814816</v>
      </c>
      <c r="EM49">
        <v>16.59164444444444</v>
      </c>
      <c r="EN49">
        <v>1.79506037037037</v>
      </c>
      <c r="EO49">
        <v>1.689328518518519</v>
      </c>
      <c r="EP49">
        <v>15.74382592592593</v>
      </c>
      <c r="EQ49">
        <v>14.79871111111111</v>
      </c>
      <c r="ER49">
        <v>2000.028888888889</v>
      </c>
      <c r="ES49">
        <v>0.9799987777777779</v>
      </c>
      <c r="ET49">
        <v>0.02000132222222222</v>
      </c>
      <c r="EU49">
        <v>0</v>
      </c>
      <c r="EV49">
        <v>376.6153333333333</v>
      </c>
      <c r="EW49">
        <v>5.00078</v>
      </c>
      <c r="EX49">
        <v>10020.47185185185</v>
      </c>
      <c r="EY49">
        <v>16379.85185185185</v>
      </c>
      <c r="EZ49">
        <v>44.57848148148149</v>
      </c>
      <c r="FA49">
        <v>46.31666666666665</v>
      </c>
      <c r="FB49">
        <v>45.11551851851851</v>
      </c>
      <c r="FC49">
        <v>45.36762962962961</v>
      </c>
      <c r="FD49">
        <v>44.96974074074074</v>
      </c>
      <c r="FE49">
        <v>1955.128888888889</v>
      </c>
      <c r="FF49">
        <v>39.9</v>
      </c>
      <c r="FG49">
        <v>0</v>
      </c>
      <c r="FH49">
        <v>1687528837.5</v>
      </c>
      <c r="FI49">
        <v>0</v>
      </c>
      <c r="FJ49">
        <v>376.59592</v>
      </c>
      <c r="FK49">
        <v>-5.400307683842214</v>
      </c>
      <c r="FL49">
        <v>429.8161532108905</v>
      </c>
      <c r="FM49">
        <v>10021.6132</v>
      </c>
      <c r="FN49">
        <v>15</v>
      </c>
      <c r="FO49">
        <v>1687527990.6</v>
      </c>
      <c r="FP49" t="s">
        <v>440</v>
      </c>
      <c r="FQ49">
        <v>1687527987.6</v>
      </c>
      <c r="FR49">
        <v>1687527990.6</v>
      </c>
      <c r="FS49">
        <v>1</v>
      </c>
      <c r="FT49">
        <v>0.362</v>
      </c>
      <c r="FU49">
        <v>-0.042</v>
      </c>
      <c r="FV49">
        <v>-14.305</v>
      </c>
      <c r="FW49">
        <v>-2.362</v>
      </c>
      <c r="FX49">
        <v>420</v>
      </c>
      <c r="FY49">
        <v>17</v>
      </c>
      <c r="FZ49">
        <v>0.15</v>
      </c>
      <c r="GA49">
        <v>0.09</v>
      </c>
      <c r="GB49">
        <v>-12.939972</v>
      </c>
      <c r="GC49">
        <v>-60.57394378986865</v>
      </c>
      <c r="GD49">
        <v>6.32207206045858</v>
      </c>
      <c r="GE49">
        <v>0</v>
      </c>
      <c r="GF49">
        <v>1.0386905</v>
      </c>
      <c r="GG49">
        <v>-0.002546116322704106</v>
      </c>
      <c r="GH49">
        <v>0.002368583912383098</v>
      </c>
      <c r="GI49">
        <v>1</v>
      </c>
      <c r="GJ49">
        <v>1</v>
      </c>
      <c r="GK49">
        <v>2</v>
      </c>
      <c r="GL49" t="s">
        <v>443</v>
      </c>
      <c r="GM49">
        <v>3.09844</v>
      </c>
      <c r="GN49">
        <v>2.758</v>
      </c>
      <c r="GO49">
        <v>0.0999898</v>
      </c>
      <c r="GP49">
        <v>0.102244</v>
      </c>
      <c r="GQ49">
        <v>0.105539</v>
      </c>
      <c r="GR49">
        <v>0.092695</v>
      </c>
      <c r="GS49">
        <v>22899</v>
      </c>
      <c r="GT49">
        <v>22032.3</v>
      </c>
      <c r="GU49">
        <v>26010.3</v>
      </c>
      <c r="GV49">
        <v>24901.1</v>
      </c>
      <c r="GW49">
        <v>37337.7</v>
      </c>
      <c r="GX49">
        <v>33265.8</v>
      </c>
      <c r="GY49">
        <v>45468.8</v>
      </c>
      <c r="GZ49">
        <v>39666.1</v>
      </c>
      <c r="HA49">
        <v>1.80725</v>
      </c>
      <c r="HB49">
        <v>1.81177</v>
      </c>
      <c r="HC49">
        <v>-0.0530109</v>
      </c>
      <c r="HD49">
        <v>0</v>
      </c>
      <c r="HE49">
        <v>28.8585</v>
      </c>
      <c r="HF49">
        <v>999.9</v>
      </c>
      <c r="HG49">
        <v>60.2</v>
      </c>
      <c r="HH49">
        <v>39.6</v>
      </c>
      <c r="HI49">
        <v>42.9048</v>
      </c>
      <c r="HJ49">
        <v>62.7002</v>
      </c>
      <c r="HK49">
        <v>24.0785</v>
      </c>
      <c r="HL49">
        <v>1</v>
      </c>
      <c r="HM49">
        <v>0.818356</v>
      </c>
      <c r="HN49">
        <v>5.53005</v>
      </c>
      <c r="HO49">
        <v>20.214</v>
      </c>
      <c r="HP49">
        <v>5.2101</v>
      </c>
      <c r="HQ49">
        <v>11.9854</v>
      </c>
      <c r="HR49">
        <v>4.96225</v>
      </c>
      <c r="HS49">
        <v>3.27403</v>
      </c>
      <c r="HT49">
        <v>9999</v>
      </c>
      <c r="HU49">
        <v>9999</v>
      </c>
      <c r="HV49">
        <v>9999</v>
      </c>
      <c r="HW49">
        <v>88.2</v>
      </c>
      <c r="HX49">
        <v>1.8639</v>
      </c>
      <c r="HY49">
        <v>1.86019</v>
      </c>
      <c r="HZ49">
        <v>1.85851</v>
      </c>
      <c r="IA49">
        <v>1.8598</v>
      </c>
      <c r="IB49">
        <v>1.85977</v>
      </c>
      <c r="IC49">
        <v>1.85842</v>
      </c>
      <c r="ID49">
        <v>1.8575</v>
      </c>
      <c r="IE49">
        <v>1.85241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-14.345</v>
      </c>
      <c r="IT49">
        <v>-2.3928</v>
      </c>
      <c r="IU49">
        <v>-8.933833748138804</v>
      </c>
      <c r="IV49">
        <v>-0.01431925071125703</v>
      </c>
      <c r="IW49">
        <v>4.89615414261653E-06</v>
      </c>
      <c r="IX49">
        <v>-8.989459798755491E-10</v>
      </c>
      <c r="IY49">
        <v>-1.239545319894685</v>
      </c>
      <c r="IZ49">
        <v>-0.1043539695207113</v>
      </c>
      <c r="JA49">
        <v>0.003109194328973147</v>
      </c>
      <c r="JB49">
        <v>-3.859871886814269E-05</v>
      </c>
      <c r="JC49">
        <v>3</v>
      </c>
      <c r="JD49">
        <v>1925</v>
      </c>
      <c r="JE49">
        <v>1</v>
      </c>
      <c r="JF49">
        <v>31</v>
      </c>
      <c r="JG49">
        <v>14.2</v>
      </c>
      <c r="JH49">
        <v>14.1</v>
      </c>
      <c r="JI49">
        <v>1.23657</v>
      </c>
      <c r="JJ49">
        <v>2.677</v>
      </c>
      <c r="JK49">
        <v>1.49658</v>
      </c>
      <c r="JL49">
        <v>2.32422</v>
      </c>
      <c r="JM49">
        <v>1.54785</v>
      </c>
      <c r="JN49">
        <v>2.35474</v>
      </c>
      <c r="JO49">
        <v>44.14</v>
      </c>
      <c r="JP49">
        <v>14.6136</v>
      </c>
      <c r="JQ49">
        <v>18</v>
      </c>
      <c r="JR49">
        <v>498.321</v>
      </c>
      <c r="JS49">
        <v>516.7430000000001</v>
      </c>
      <c r="JT49">
        <v>22.7416</v>
      </c>
      <c r="JU49">
        <v>36.6845</v>
      </c>
      <c r="JV49">
        <v>29.9994</v>
      </c>
      <c r="JW49">
        <v>36.5541</v>
      </c>
      <c r="JX49">
        <v>36.4457</v>
      </c>
      <c r="JY49">
        <v>24.9246</v>
      </c>
      <c r="JZ49">
        <v>52.2321</v>
      </c>
      <c r="KA49">
        <v>0</v>
      </c>
      <c r="KB49">
        <v>22.8018</v>
      </c>
      <c r="KC49">
        <v>473.618</v>
      </c>
      <c r="KD49">
        <v>16.519</v>
      </c>
      <c r="KE49">
        <v>99.3747</v>
      </c>
      <c r="KF49">
        <v>95.40779999999999</v>
      </c>
    </row>
    <row r="50" spans="1:292">
      <c r="A50">
        <v>30</v>
      </c>
      <c r="B50">
        <v>1687528842.5</v>
      </c>
      <c r="C50">
        <v>2714</v>
      </c>
      <c r="D50" t="s">
        <v>496</v>
      </c>
      <c r="E50" t="s">
        <v>497</v>
      </c>
      <c r="F50">
        <v>5</v>
      </c>
      <c r="G50" t="s">
        <v>439</v>
      </c>
      <c r="H50">
        <v>1687528834.714286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464.8592405801281</v>
      </c>
      <c r="AJ50">
        <v>442.5727636363636</v>
      </c>
      <c r="AK50">
        <v>2.492086799293124</v>
      </c>
      <c r="AL50">
        <v>66.44662515106188</v>
      </c>
      <c r="AM50">
        <f>(AO50 - AN50 + DX50*1E3/(8.314*(DZ50+273.15)) * AQ50/DW50 * AP50) * DW50/(100*DK50) * 1000/(1000 - AO50)</f>
        <v>0</v>
      </c>
      <c r="AN50">
        <v>16.60426030854111</v>
      </c>
      <c r="AO50">
        <v>17.6617006060606</v>
      </c>
      <c r="AP50">
        <v>0.000203864002756832</v>
      </c>
      <c r="AQ50">
        <v>113.1578417225345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4.38</v>
      </c>
      <c r="DL50">
        <v>0.5</v>
      </c>
      <c r="DM50" t="s">
        <v>430</v>
      </c>
      <c r="DN50">
        <v>2</v>
      </c>
      <c r="DO50" t="b">
        <v>1</v>
      </c>
      <c r="DP50">
        <v>1687528834.714286</v>
      </c>
      <c r="DQ50">
        <v>420.5248928571429</v>
      </c>
      <c r="DR50">
        <v>442.9040714285715</v>
      </c>
      <c r="DS50">
        <v>17.63996428571429</v>
      </c>
      <c r="DT50">
        <v>16.597675</v>
      </c>
      <c r="DU50">
        <v>434.8331071428572</v>
      </c>
      <c r="DV50">
        <v>20.03256428571428</v>
      </c>
      <c r="DW50">
        <v>500.0103571428572</v>
      </c>
      <c r="DX50">
        <v>101.8178214285714</v>
      </c>
      <c r="DY50">
        <v>0.09992980357142855</v>
      </c>
      <c r="DZ50">
        <v>27.03958571428572</v>
      </c>
      <c r="EA50">
        <v>27.93309285714286</v>
      </c>
      <c r="EB50">
        <v>999.9000000000002</v>
      </c>
      <c r="EC50">
        <v>0</v>
      </c>
      <c r="ED50">
        <v>0</v>
      </c>
      <c r="EE50">
        <v>9994.263214285715</v>
      </c>
      <c r="EF50">
        <v>0</v>
      </c>
      <c r="EG50">
        <v>887.1206428571428</v>
      </c>
      <c r="EH50">
        <v>-22.37921285714286</v>
      </c>
      <c r="EI50">
        <v>428.0761071428571</v>
      </c>
      <c r="EJ50">
        <v>450.3794285714285</v>
      </c>
      <c r="EK50">
        <v>1.042296071428571</v>
      </c>
      <c r="EL50">
        <v>442.9040714285715</v>
      </c>
      <c r="EM50">
        <v>16.597675</v>
      </c>
      <c r="EN50">
        <v>1.796065357142857</v>
      </c>
      <c r="EO50">
        <v>1.68994</v>
      </c>
      <c r="EP50">
        <v>15.752575</v>
      </c>
      <c r="EQ50">
        <v>14.80432857142857</v>
      </c>
      <c r="ER50">
        <v>2000.041428571429</v>
      </c>
      <c r="ES50">
        <v>0.9799987142857144</v>
      </c>
      <c r="ET50">
        <v>0.02000138571428572</v>
      </c>
      <c r="EU50">
        <v>0</v>
      </c>
      <c r="EV50">
        <v>376.25425</v>
      </c>
      <c r="EW50">
        <v>5.00078</v>
      </c>
      <c r="EX50">
        <v>10051.17857142857</v>
      </c>
      <c r="EY50">
        <v>16379.96071428571</v>
      </c>
      <c r="EZ50">
        <v>44.58235714285713</v>
      </c>
      <c r="FA50">
        <v>46.32549999999998</v>
      </c>
      <c r="FB50">
        <v>45.11135714285713</v>
      </c>
      <c r="FC50">
        <v>45.37010714285712</v>
      </c>
      <c r="FD50">
        <v>44.9775</v>
      </c>
      <c r="FE50">
        <v>1955.140714285714</v>
      </c>
      <c r="FF50">
        <v>39.9</v>
      </c>
      <c r="FG50">
        <v>0</v>
      </c>
      <c r="FH50">
        <v>1687528842.9</v>
      </c>
      <c r="FI50">
        <v>0</v>
      </c>
      <c r="FJ50">
        <v>376.1888076923077</v>
      </c>
      <c r="FK50">
        <v>-5.209880339518529</v>
      </c>
      <c r="FL50">
        <v>345.179487127635</v>
      </c>
      <c r="FM50">
        <v>10054.21923076923</v>
      </c>
      <c r="FN50">
        <v>15</v>
      </c>
      <c r="FO50">
        <v>1687527990.6</v>
      </c>
      <c r="FP50" t="s">
        <v>440</v>
      </c>
      <c r="FQ50">
        <v>1687527987.6</v>
      </c>
      <c r="FR50">
        <v>1687527990.6</v>
      </c>
      <c r="FS50">
        <v>1</v>
      </c>
      <c r="FT50">
        <v>0.362</v>
      </c>
      <c r="FU50">
        <v>-0.042</v>
      </c>
      <c r="FV50">
        <v>-14.305</v>
      </c>
      <c r="FW50">
        <v>-2.362</v>
      </c>
      <c r="FX50">
        <v>420</v>
      </c>
      <c r="FY50">
        <v>17</v>
      </c>
      <c r="FZ50">
        <v>0.15</v>
      </c>
      <c r="GA50">
        <v>0.09</v>
      </c>
      <c r="GB50">
        <v>-18.6157987804878</v>
      </c>
      <c r="GC50">
        <v>-84.95265219512196</v>
      </c>
      <c r="GD50">
        <v>8.458985731892563</v>
      </c>
      <c r="GE50">
        <v>0</v>
      </c>
      <c r="GF50">
        <v>1.04131</v>
      </c>
      <c r="GG50">
        <v>0.04413219512195406</v>
      </c>
      <c r="GH50">
        <v>0.005725715207216161</v>
      </c>
      <c r="GI50">
        <v>1</v>
      </c>
      <c r="GJ50">
        <v>1</v>
      </c>
      <c r="GK50">
        <v>2</v>
      </c>
      <c r="GL50" t="s">
        <v>443</v>
      </c>
      <c r="GM50">
        <v>3.0986</v>
      </c>
      <c r="GN50">
        <v>2.75815</v>
      </c>
      <c r="GO50">
        <v>0.102091</v>
      </c>
      <c r="GP50">
        <v>0.105016</v>
      </c>
      <c r="GQ50">
        <v>0.105603</v>
      </c>
      <c r="GR50">
        <v>0.09272469999999999</v>
      </c>
      <c r="GS50">
        <v>22845.6</v>
      </c>
      <c r="GT50">
        <v>21964.2</v>
      </c>
      <c r="GU50">
        <v>26010.3</v>
      </c>
      <c r="GV50">
        <v>24901.1</v>
      </c>
      <c r="GW50">
        <v>37335.3</v>
      </c>
      <c r="GX50">
        <v>33265.4</v>
      </c>
      <c r="GY50">
        <v>45468.7</v>
      </c>
      <c r="GZ50">
        <v>39666.5</v>
      </c>
      <c r="HA50">
        <v>1.8078</v>
      </c>
      <c r="HB50">
        <v>1.81157</v>
      </c>
      <c r="HC50">
        <v>-0.0522286</v>
      </c>
      <c r="HD50">
        <v>0</v>
      </c>
      <c r="HE50">
        <v>28.8616</v>
      </c>
      <c r="HF50">
        <v>999.9</v>
      </c>
      <c r="HG50">
        <v>60.1</v>
      </c>
      <c r="HH50">
        <v>39.6</v>
      </c>
      <c r="HI50">
        <v>42.8312</v>
      </c>
      <c r="HJ50">
        <v>62.7702</v>
      </c>
      <c r="HK50">
        <v>23.7019</v>
      </c>
      <c r="HL50">
        <v>1</v>
      </c>
      <c r="HM50">
        <v>0.818559</v>
      </c>
      <c r="HN50">
        <v>5.63688</v>
      </c>
      <c r="HO50">
        <v>20.2103</v>
      </c>
      <c r="HP50">
        <v>5.20995</v>
      </c>
      <c r="HQ50">
        <v>11.9854</v>
      </c>
      <c r="HR50">
        <v>4.9622</v>
      </c>
      <c r="HS50">
        <v>3.27397</v>
      </c>
      <c r="HT50">
        <v>9999</v>
      </c>
      <c r="HU50">
        <v>9999</v>
      </c>
      <c r="HV50">
        <v>9999</v>
      </c>
      <c r="HW50">
        <v>88.2</v>
      </c>
      <c r="HX50">
        <v>1.86389</v>
      </c>
      <c r="HY50">
        <v>1.8602</v>
      </c>
      <c r="HZ50">
        <v>1.85851</v>
      </c>
      <c r="IA50">
        <v>1.85979</v>
      </c>
      <c r="IB50">
        <v>1.85975</v>
      </c>
      <c r="IC50">
        <v>1.85838</v>
      </c>
      <c r="ID50">
        <v>1.85752</v>
      </c>
      <c r="IE50">
        <v>1.8524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-14.474</v>
      </c>
      <c r="IT50">
        <v>-2.3932</v>
      </c>
      <c r="IU50">
        <v>-8.933833748138804</v>
      </c>
      <c r="IV50">
        <v>-0.01431925071125703</v>
      </c>
      <c r="IW50">
        <v>4.89615414261653E-06</v>
      </c>
      <c r="IX50">
        <v>-8.989459798755491E-10</v>
      </c>
      <c r="IY50">
        <v>-1.239545319894685</v>
      </c>
      <c r="IZ50">
        <v>-0.1043539695207113</v>
      </c>
      <c r="JA50">
        <v>0.003109194328973147</v>
      </c>
      <c r="JB50">
        <v>-3.859871886814269E-05</v>
      </c>
      <c r="JC50">
        <v>3</v>
      </c>
      <c r="JD50">
        <v>1925</v>
      </c>
      <c r="JE50">
        <v>1</v>
      </c>
      <c r="JF50">
        <v>31</v>
      </c>
      <c r="JG50">
        <v>14.2</v>
      </c>
      <c r="JH50">
        <v>14.2</v>
      </c>
      <c r="JI50">
        <v>1.27075</v>
      </c>
      <c r="JJ50">
        <v>2.66846</v>
      </c>
      <c r="JK50">
        <v>1.49658</v>
      </c>
      <c r="JL50">
        <v>2.32422</v>
      </c>
      <c r="JM50">
        <v>1.54785</v>
      </c>
      <c r="JN50">
        <v>2.43774</v>
      </c>
      <c r="JO50">
        <v>44.14</v>
      </c>
      <c r="JP50">
        <v>14.6049</v>
      </c>
      <c r="JQ50">
        <v>18</v>
      </c>
      <c r="JR50">
        <v>498.723</v>
      </c>
      <c r="JS50">
        <v>516.665</v>
      </c>
      <c r="JT50">
        <v>22.8095</v>
      </c>
      <c r="JU50">
        <v>36.694</v>
      </c>
      <c r="JV50">
        <v>30.0001</v>
      </c>
      <c r="JW50">
        <v>36.5626</v>
      </c>
      <c r="JX50">
        <v>36.4541</v>
      </c>
      <c r="JY50">
        <v>25.6741</v>
      </c>
      <c r="JZ50">
        <v>52.2321</v>
      </c>
      <c r="KA50">
        <v>0</v>
      </c>
      <c r="KB50">
        <v>22.8042</v>
      </c>
      <c r="KC50">
        <v>493.667</v>
      </c>
      <c r="KD50">
        <v>16.4953</v>
      </c>
      <c r="KE50">
        <v>99.3747</v>
      </c>
      <c r="KF50">
        <v>95.4083</v>
      </c>
    </row>
    <row r="51" spans="1:292">
      <c r="A51">
        <v>31</v>
      </c>
      <c r="B51">
        <v>1687528847.5</v>
      </c>
      <c r="C51">
        <v>2719</v>
      </c>
      <c r="D51" t="s">
        <v>498</v>
      </c>
      <c r="E51" t="s">
        <v>499</v>
      </c>
      <c r="F51">
        <v>5</v>
      </c>
      <c r="G51" t="s">
        <v>439</v>
      </c>
      <c r="H51">
        <v>1687528840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481.700066548024</v>
      </c>
      <c r="AJ51">
        <v>456.9621818181816</v>
      </c>
      <c r="AK51">
        <v>2.90662002718607</v>
      </c>
      <c r="AL51">
        <v>66.44662515106188</v>
      </c>
      <c r="AM51">
        <f>(AO51 - AN51 + DX51*1E3/(8.314*(DZ51+273.15)) * AQ51/DW51 * AP51) * DW51/(100*DK51) * 1000/(1000 - AO51)</f>
        <v>0</v>
      </c>
      <c r="AN51">
        <v>16.61008796524137</v>
      </c>
      <c r="AO51">
        <v>17.6754</v>
      </c>
      <c r="AP51">
        <v>0.0001323405894647459</v>
      </c>
      <c r="AQ51">
        <v>113.1578417225345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4.38</v>
      </c>
      <c r="DL51">
        <v>0.5</v>
      </c>
      <c r="DM51" t="s">
        <v>430</v>
      </c>
      <c r="DN51">
        <v>2</v>
      </c>
      <c r="DO51" t="b">
        <v>1</v>
      </c>
      <c r="DP51">
        <v>1687528840</v>
      </c>
      <c r="DQ51">
        <v>430.6967777777777</v>
      </c>
      <c r="DR51">
        <v>459.5053333333333</v>
      </c>
      <c r="DS51">
        <v>17.65468148148148</v>
      </c>
      <c r="DT51">
        <v>16.60288518518518</v>
      </c>
      <c r="DU51">
        <v>445.113</v>
      </c>
      <c r="DV51">
        <v>20.04767407407407</v>
      </c>
      <c r="DW51">
        <v>500.0521851851852</v>
      </c>
      <c r="DX51">
        <v>101.818037037037</v>
      </c>
      <c r="DY51">
        <v>0.1001397592592593</v>
      </c>
      <c r="DZ51">
        <v>27.05015185185185</v>
      </c>
      <c r="EA51">
        <v>27.99522222222222</v>
      </c>
      <c r="EB51">
        <v>999.9000000000001</v>
      </c>
      <c r="EC51">
        <v>0</v>
      </c>
      <c r="ED51">
        <v>0</v>
      </c>
      <c r="EE51">
        <v>9989.422592592593</v>
      </c>
      <c r="EF51">
        <v>0</v>
      </c>
      <c r="EG51">
        <v>901.2765555555554</v>
      </c>
      <c r="EH51">
        <v>-28.80862962962963</v>
      </c>
      <c r="EI51">
        <v>438.4372962962964</v>
      </c>
      <c r="EJ51">
        <v>467.2632962962962</v>
      </c>
      <c r="EK51">
        <v>1.051808518518519</v>
      </c>
      <c r="EL51">
        <v>459.5053333333333</v>
      </c>
      <c r="EM51">
        <v>16.60288518518518</v>
      </c>
      <c r="EN51">
        <v>1.797566666666667</v>
      </c>
      <c r="EO51">
        <v>1.690472962962963</v>
      </c>
      <c r="EP51">
        <v>15.76563703703704</v>
      </c>
      <c r="EQ51">
        <v>14.80921851851852</v>
      </c>
      <c r="ER51">
        <v>2000.031111111111</v>
      </c>
      <c r="ES51">
        <v>0.9799982222222224</v>
      </c>
      <c r="ET51">
        <v>0.02000187777777778</v>
      </c>
      <c r="EU51">
        <v>0</v>
      </c>
      <c r="EV51">
        <v>375.8506296296296</v>
      </c>
      <c r="EW51">
        <v>5.00078</v>
      </c>
      <c r="EX51">
        <v>10078.70740740741</v>
      </c>
      <c r="EY51">
        <v>16379.88518518518</v>
      </c>
      <c r="EZ51">
        <v>44.58314814814815</v>
      </c>
      <c r="FA51">
        <v>46.32599999999999</v>
      </c>
      <c r="FB51">
        <v>45.104</v>
      </c>
      <c r="FC51">
        <v>45.36766666666666</v>
      </c>
      <c r="FD51">
        <v>44.99744444444444</v>
      </c>
      <c r="FE51">
        <v>1955.127037037037</v>
      </c>
      <c r="FF51">
        <v>39.90259259259259</v>
      </c>
      <c r="FG51">
        <v>0</v>
      </c>
      <c r="FH51">
        <v>1687528847.7</v>
      </c>
      <c r="FI51">
        <v>0</v>
      </c>
      <c r="FJ51">
        <v>375.8587307692308</v>
      </c>
      <c r="FK51">
        <v>-2.298564110949923</v>
      </c>
      <c r="FL51">
        <v>265.2239318496888</v>
      </c>
      <c r="FM51">
        <v>10078.76153846154</v>
      </c>
      <c r="FN51">
        <v>15</v>
      </c>
      <c r="FO51">
        <v>1687527990.6</v>
      </c>
      <c r="FP51" t="s">
        <v>440</v>
      </c>
      <c r="FQ51">
        <v>1687527987.6</v>
      </c>
      <c r="FR51">
        <v>1687527990.6</v>
      </c>
      <c r="FS51">
        <v>1</v>
      </c>
      <c r="FT51">
        <v>0.362</v>
      </c>
      <c r="FU51">
        <v>-0.042</v>
      </c>
      <c r="FV51">
        <v>-14.305</v>
      </c>
      <c r="FW51">
        <v>-2.362</v>
      </c>
      <c r="FX51">
        <v>420</v>
      </c>
      <c r="FY51">
        <v>17</v>
      </c>
      <c r="FZ51">
        <v>0.15</v>
      </c>
      <c r="GA51">
        <v>0.09</v>
      </c>
      <c r="GB51">
        <v>-24.456314</v>
      </c>
      <c r="GC51">
        <v>-75.62311699812379</v>
      </c>
      <c r="GD51">
        <v>7.437254851014856</v>
      </c>
      <c r="GE51">
        <v>0</v>
      </c>
      <c r="GF51">
        <v>1.04618175</v>
      </c>
      <c r="GG51">
        <v>0.09874322701688205</v>
      </c>
      <c r="GH51">
        <v>0.009945582910895669</v>
      </c>
      <c r="GI51">
        <v>1</v>
      </c>
      <c r="GJ51">
        <v>1</v>
      </c>
      <c r="GK51">
        <v>2</v>
      </c>
      <c r="GL51" t="s">
        <v>443</v>
      </c>
      <c r="GM51">
        <v>3.09843</v>
      </c>
      <c r="GN51">
        <v>2.75798</v>
      </c>
      <c r="GO51">
        <v>0.104517</v>
      </c>
      <c r="GP51">
        <v>0.107769</v>
      </c>
      <c r="GQ51">
        <v>0.105651</v>
      </c>
      <c r="GR51">
        <v>0.0926226</v>
      </c>
      <c r="GS51">
        <v>22783.6</v>
      </c>
      <c r="GT51">
        <v>21896.3</v>
      </c>
      <c r="GU51">
        <v>26010</v>
      </c>
      <c r="GV51">
        <v>24900.7</v>
      </c>
      <c r="GW51">
        <v>37333.2</v>
      </c>
      <c r="GX51">
        <v>33269.1</v>
      </c>
      <c r="GY51">
        <v>45468.1</v>
      </c>
      <c r="GZ51">
        <v>39666.1</v>
      </c>
      <c r="HA51">
        <v>1.80718</v>
      </c>
      <c r="HB51">
        <v>1.81135</v>
      </c>
      <c r="HC51">
        <v>-0.0506639</v>
      </c>
      <c r="HD51">
        <v>0</v>
      </c>
      <c r="HE51">
        <v>28.8653</v>
      </c>
      <c r="HF51">
        <v>999.9</v>
      </c>
      <c r="HG51">
        <v>60.1</v>
      </c>
      <c r="HH51">
        <v>39.6</v>
      </c>
      <c r="HI51">
        <v>42.8355</v>
      </c>
      <c r="HJ51">
        <v>62.8702</v>
      </c>
      <c r="HK51">
        <v>23.8261</v>
      </c>
      <c r="HL51">
        <v>1</v>
      </c>
      <c r="HM51">
        <v>0.820694</v>
      </c>
      <c r="HN51">
        <v>6.10482</v>
      </c>
      <c r="HO51">
        <v>20.1926</v>
      </c>
      <c r="HP51">
        <v>5.20965</v>
      </c>
      <c r="HQ51">
        <v>11.986</v>
      </c>
      <c r="HR51">
        <v>4.96225</v>
      </c>
      <c r="HS51">
        <v>3.27393</v>
      </c>
      <c r="HT51">
        <v>9999</v>
      </c>
      <c r="HU51">
        <v>9999</v>
      </c>
      <c r="HV51">
        <v>9999</v>
      </c>
      <c r="HW51">
        <v>88.2</v>
      </c>
      <c r="HX51">
        <v>1.86388</v>
      </c>
      <c r="HY51">
        <v>1.86018</v>
      </c>
      <c r="HZ51">
        <v>1.85851</v>
      </c>
      <c r="IA51">
        <v>1.85979</v>
      </c>
      <c r="IB51">
        <v>1.85974</v>
      </c>
      <c r="IC51">
        <v>1.85838</v>
      </c>
      <c r="ID51">
        <v>1.85748</v>
      </c>
      <c r="IE51">
        <v>1.85239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-14.624</v>
      </c>
      <c r="IT51">
        <v>-2.3935</v>
      </c>
      <c r="IU51">
        <v>-8.933833748138804</v>
      </c>
      <c r="IV51">
        <v>-0.01431925071125703</v>
      </c>
      <c r="IW51">
        <v>4.89615414261653E-06</v>
      </c>
      <c r="IX51">
        <v>-8.989459798755491E-10</v>
      </c>
      <c r="IY51">
        <v>-1.239545319894685</v>
      </c>
      <c r="IZ51">
        <v>-0.1043539695207113</v>
      </c>
      <c r="JA51">
        <v>0.003109194328973147</v>
      </c>
      <c r="JB51">
        <v>-3.859871886814269E-05</v>
      </c>
      <c r="JC51">
        <v>3</v>
      </c>
      <c r="JD51">
        <v>1925</v>
      </c>
      <c r="JE51">
        <v>1</v>
      </c>
      <c r="JF51">
        <v>31</v>
      </c>
      <c r="JG51">
        <v>14.3</v>
      </c>
      <c r="JH51">
        <v>14.3</v>
      </c>
      <c r="JI51">
        <v>1.30859</v>
      </c>
      <c r="JJ51">
        <v>2.68066</v>
      </c>
      <c r="JK51">
        <v>1.49658</v>
      </c>
      <c r="JL51">
        <v>2.32422</v>
      </c>
      <c r="JM51">
        <v>1.54907</v>
      </c>
      <c r="JN51">
        <v>2.36938</v>
      </c>
      <c r="JO51">
        <v>44.1677</v>
      </c>
      <c r="JP51">
        <v>14.5523</v>
      </c>
      <c r="JQ51">
        <v>18</v>
      </c>
      <c r="JR51">
        <v>498.391</v>
      </c>
      <c r="JS51">
        <v>516.5700000000001</v>
      </c>
      <c r="JT51">
        <v>22.8199</v>
      </c>
      <c r="JU51">
        <v>36.7034</v>
      </c>
      <c r="JV51">
        <v>30.0013</v>
      </c>
      <c r="JW51">
        <v>36.5711</v>
      </c>
      <c r="JX51">
        <v>36.4625</v>
      </c>
      <c r="JY51">
        <v>26.3633</v>
      </c>
      <c r="JZ51">
        <v>52.5079</v>
      </c>
      <c r="KA51">
        <v>0</v>
      </c>
      <c r="KB51">
        <v>22.6315</v>
      </c>
      <c r="KC51">
        <v>507.044</v>
      </c>
      <c r="KD51">
        <v>16.4722</v>
      </c>
      <c r="KE51">
        <v>99.3734</v>
      </c>
      <c r="KF51">
        <v>95.40730000000001</v>
      </c>
    </row>
    <row r="52" spans="1:292">
      <c r="A52">
        <v>32</v>
      </c>
      <c r="B52">
        <v>1687528852.5</v>
      </c>
      <c r="C52">
        <v>2724</v>
      </c>
      <c r="D52" t="s">
        <v>500</v>
      </c>
      <c r="E52" t="s">
        <v>501</v>
      </c>
      <c r="F52">
        <v>5</v>
      </c>
      <c r="G52" t="s">
        <v>439</v>
      </c>
      <c r="H52">
        <v>1687528844.714286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498.7731019068661</v>
      </c>
      <c r="AJ52">
        <v>472.5847878787877</v>
      </c>
      <c r="AK52">
        <v>3.142248446130924</v>
      </c>
      <c r="AL52">
        <v>66.44662515106188</v>
      </c>
      <c r="AM52">
        <f>(AO52 - AN52 + DX52*1E3/(8.314*(DZ52+273.15)) * AQ52/DW52 * AP52) * DW52/(100*DK52) * 1000/(1000 - AO52)</f>
        <v>0</v>
      </c>
      <c r="AN52">
        <v>16.54399536978983</v>
      </c>
      <c r="AO52">
        <v>17.66373515151514</v>
      </c>
      <c r="AP52">
        <v>-0.0001287923086308784</v>
      </c>
      <c r="AQ52">
        <v>113.1578417225345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4.38</v>
      </c>
      <c r="DL52">
        <v>0.5</v>
      </c>
      <c r="DM52" t="s">
        <v>430</v>
      </c>
      <c r="DN52">
        <v>2</v>
      </c>
      <c r="DO52" t="b">
        <v>1</v>
      </c>
      <c r="DP52">
        <v>1687528844.714286</v>
      </c>
      <c r="DQ52">
        <v>442.8735357142857</v>
      </c>
      <c r="DR52">
        <v>475.1686785714286</v>
      </c>
      <c r="DS52">
        <v>17.66518214285714</v>
      </c>
      <c r="DT52">
        <v>16.587775</v>
      </c>
      <c r="DU52">
        <v>457.4182142857143</v>
      </c>
      <c r="DV52">
        <v>20.05845357142857</v>
      </c>
      <c r="DW52">
        <v>500.0272857142858</v>
      </c>
      <c r="DX52">
        <v>101.8174285714286</v>
      </c>
      <c r="DY52">
        <v>0.1000742357142857</v>
      </c>
      <c r="DZ52">
        <v>27.06026428571428</v>
      </c>
      <c r="EA52">
        <v>28.01888214285714</v>
      </c>
      <c r="EB52">
        <v>999.9000000000002</v>
      </c>
      <c r="EC52">
        <v>0</v>
      </c>
      <c r="ED52">
        <v>0</v>
      </c>
      <c r="EE52">
        <v>9990.734642857142</v>
      </c>
      <c r="EF52">
        <v>0</v>
      </c>
      <c r="EG52">
        <v>911.3089642857142</v>
      </c>
      <c r="EH52">
        <v>-32.29523571428571</v>
      </c>
      <c r="EI52">
        <v>450.8377142857143</v>
      </c>
      <c r="EJ52">
        <v>483.1833571428571</v>
      </c>
      <c r="EK52">
        <v>1.077412857142857</v>
      </c>
      <c r="EL52">
        <v>475.1686785714286</v>
      </c>
      <c r="EM52">
        <v>16.587775</v>
      </c>
      <c r="EN52">
        <v>1.798623571428572</v>
      </c>
      <c r="EO52">
        <v>1.688924285714286</v>
      </c>
      <c r="EP52">
        <v>15.77482857142857</v>
      </c>
      <c r="EQ52">
        <v>14.79498571428572</v>
      </c>
      <c r="ER52">
        <v>2000.023214285714</v>
      </c>
      <c r="ES52">
        <v>0.9799978571428571</v>
      </c>
      <c r="ET52">
        <v>0.02000224285714286</v>
      </c>
      <c r="EU52">
        <v>0</v>
      </c>
      <c r="EV52">
        <v>375.6555714285714</v>
      </c>
      <c r="EW52">
        <v>5.00078</v>
      </c>
      <c r="EX52">
        <v>10099.08928571429</v>
      </c>
      <c r="EY52">
        <v>16379.81785714286</v>
      </c>
      <c r="EZ52">
        <v>44.5935</v>
      </c>
      <c r="FA52">
        <v>46.33674999999999</v>
      </c>
      <c r="FB52">
        <v>45.13814285714285</v>
      </c>
      <c r="FC52">
        <v>45.37689285714286</v>
      </c>
      <c r="FD52">
        <v>45.00871428571428</v>
      </c>
      <c r="FE52">
        <v>1955.116071428572</v>
      </c>
      <c r="FF52">
        <v>39.90571428571429</v>
      </c>
      <c r="FG52">
        <v>0</v>
      </c>
      <c r="FH52">
        <v>1687528852.5</v>
      </c>
      <c r="FI52">
        <v>0</v>
      </c>
      <c r="FJ52">
        <v>375.6581538461539</v>
      </c>
      <c r="FK52">
        <v>-2.371829065767374</v>
      </c>
      <c r="FL52">
        <v>239.2444441536425</v>
      </c>
      <c r="FM52">
        <v>10099.71923076923</v>
      </c>
      <c r="FN52">
        <v>15</v>
      </c>
      <c r="FO52">
        <v>1687527990.6</v>
      </c>
      <c r="FP52" t="s">
        <v>440</v>
      </c>
      <c r="FQ52">
        <v>1687527987.6</v>
      </c>
      <c r="FR52">
        <v>1687527990.6</v>
      </c>
      <c r="FS52">
        <v>1</v>
      </c>
      <c r="FT52">
        <v>0.362</v>
      </c>
      <c r="FU52">
        <v>-0.042</v>
      </c>
      <c r="FV52">
        <v>-14.305</v>
      </c>
      <c r="FW52">
        <v>-2.362</v>
      </c>
      <c r="FX52">
        <v>420</v>
      </c>
      <c r="FY52">
        <v>17</v>
      </c>
      <c r="FZ52">
        <v>0.15</v>
      </c>
      <c r="GA52">
        <v>0.09</v>
      </c>
      <c r="GB52">
        <v>-29.82556829268293</v>
      </c>
      <c r="GC52">
        <v>-46.76785923344951</v>
      </c>
      <c r="GD52">
        <v>4.808285483206985</v>
      </c>
      <c r="GE52">
        <v>0</v>
      </c>
      <c r="GF52">
        <v>1.067277073170732</v>
      </c>
      <c r="GG52">
        <v>0.2845018118466929</v>
      </c>
      <c r="GH52">
        <v>0.03120760478331714</v>
      </c>
      <c r="GI52">
        <v>1</v>
      </c>
      <c r="GJ52">
        <v>1</v>
      </c>
      <c r="GK52">
        <v>2</v>
      </c>
      <c r="GL52" t="s">
        <v>443</v>
      </c>
      <c r="GM52">
        <v>3.09842</v>
      </c>
      <c r="GN52">
        <v>2.75793</v>
      </c>
      <c r="GO52">
        <v>0.107102</v>
      </c>
      <c r="GP52">
        <v>0.110517</v>
      </c>
      <c r="GQ52">
        <v>0.105583</v>
      </c>
      <c r="GR52">
        <v>0.0924436</v>
      </c>
      <c r="GS52">
        <v>22717.3</v>
      </c>
      <c r="GT52">
        <v>21828.6</v>
      </c>
      <c r="GU52">
        <v>26009.4</v>
      </c>
      <c r="GV52">
        <v>24900.4</v>
      </c>
      <c r="GW52">
        <v>37335.5</v>
      </c>
      <c r="GX52">
        <v>33275.4</v>
      </c>
      <c r="GY52">
        <v>45467.2</v>
      </c>
      <c r="GZ52">
        <v>39665.5</v>
      </c>
      <c r="HA52">
        <v>1.80735</v>
      </c>
      <c r="HB52">
        <v>1.81117</v>
      </c>
      <c r="HC52">
        <v>-0.051111</v>
      </c>
      <c r="HD52">
        <v>0</v>
      </c>
      <c r="HE52">
        <v>28.8657</v>
      </c>
      <c r="HF52">
        <v>999.9</v>
      </c>
      <c r="HG52">
        <v>60.1</v>
      </c>
      <c r="HH52">
        <v>39.6</v>
      </c>
      <c r="HI52">
        <v>42.8346</v>
      </c>
      <c r="HJ52">
        <v>62.7902</v>
      </c>
      <c r="HK52">
        <v>24.0425</v>
      </c>
      <c r="HL52">
        <v>1</v>
      </c>
      <c r="HM52">
        <v>0.8258259999999999</v>
      </c>
      <c r="HN52">
        <v>6.53125</v>
      </c>
      <c r="HO52">
        <v>20.1761</v>
      </c>
      <c r="HP52">
        <v>5.21085</v>
      </c>
      <c r="HQ52">
        <v>11.9858</v>
      </c>
      <c r="HR52">
        <v>4.96285</v>
      </c>
      <c r="HS52">
        <v>3.27423</v>
      </c>
      <c r="HT52">
        <v>9999</v>
      </c>
      <c r="HU52">
        <v>9999</v>
      </c>
      <c r="HV52">
        <v>9999</v>
      </c>
      <c r="HW52">
        <v>88.2</v>
      </c>
      <c r="HX52">
        <v>1.86387</v>
      </c>
      <c r="HY52">
        <v>1.86016</v>
      </c>
      <c r="HZ52">
        <v>1.85851</v>
      </c>
      <c r="IA52">
        <v>1.85975</v>
      </c>
      <c r="IB52">
        <v>1.85974</v>
      </c>
      <c r="IC52">
        <v>1.85837</v>
      </c>
      <c r="ID52">
        <v>1.85746</v>
      </c>
      <c r="IE52">
        <v>1.85239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-14.784</v>
      </c>
      <c r="IT52">
        <v>-2.3931</v>
      </c>
      <c r="IU52">
        <v>-8.933833748138804</v>
      </c>
      <c r="IV52">
        <v>-0.01431925071125703</v>
      </c>
      <c r="IW52">
        <v>4.89615414261653E-06</v>
      </c>
      <c r="IX52">
        <v>-8.989459798755491E-10</v>
      </c>
      <c r="IY52">
        <v>-1.239545319894685</v>
      </c>
      <c r="IZ52">
        <v>-0.1043539695207113</v>
      </c>
      <c r="JA52">
        <v>0.003109194328973147</v>
      </c>
      <c r="JB52">
        <v>-3.859871886814269E-05</v>
      </c>
      <c r="JC52">
        <v>3</v>
      </c>
      <c r="JD52">
        <v>1925</v>
      </c>
      <c r="JE52">
        <v>1</v>
      </c>
      <c r="JF52">
        <v>31</v>
      </c>
      <c r="JG52">
        <v>14.4</v>
      </c>
      <c r="JH52">
        <v>14.4</v>
      </c>
      <c r="JI52">
        <v>1.34277</v>
      </c>
      <c r="JJ52">
        <v>2.68066</v>
      </c>
      <c r="JK52">
        <v>1.49658</v>
      </c>
      <c r="JL52">
        <v>2.32544</v>
      </c>
      <c r="JM52">
        <v>1.54785</v>
      </c>
      <c r="JN52">
        <v>2.36816</v>
      </c>
      <c r="JO52">
        <v>44.1677</v>
      </c>
      <c r="JP52">
        <v>14.5698</v>
      </c>
      <c r="JQ52">
        <v>18</v>
      </c>
      <c r="JR52">
        <v>498.555</v>
      </c>
      <c r="JS52">
        <v>516.506</v>
      </c>
      <c r="JT52">
        <v>22.6911</v>
      </c>
      <c r="JU52">
        <v>36.7115</v>
      </c>
      <c r="JV52">
        <v>30.0036</v>
      </c>
      <c r="JW52">
        <v>36.5791</v>
      </c>
      <c r="JX52">
        <v>36.4704</v>
      </c>
      <c r="JY52">
        <v>27.1049</v>
      </c>
      <c r="JZ52">
        <v>52.5079</v>
      </c>
      <c r="KA52">
        <v>0</v>
      </c>
      <c r="KB52">
        <v>22.5953</v>
      </c>
      <c r="KC52">
        <v>527.139</v>
      </c>
      <c r="KD52">
        <v>16.4813</v>
      </c>
      <c r="KE52">
        <v>99.37130000000001</v>
      </c>
      <c r="KF52">
        <v>95.4058</v>
      </c>
    </row>
    <row r="53" spans="1:292">
      <c r="A53">
        <v>33</v>
      </c>
      <c r="B53">
        <v>1687528857.5</v>
      </c>
      <c r="C53">
        <v>2729</v>
      </c>
      <c r="D53" t="s">
        <v>502</v>
      </c>
      <c r="E53" t="s">
        <v>503</v>
      </c>
      <c r="F53">
        <v>5</v>
      </c>
      <c r="G53" t="s">
        <v>439</v>
      </c>
      <c r="H53">
        <v>1687528850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515.8795479776819</v>
      </c>
      <c r="AJ53">
        <v>488.8758848484849</v>
      </c>
      <c r="AK53">
        <v>3.268423401869415</v>
      </c>
      <c r="AL53">
        <v>66.44662515106188</v>
      </c>
      <c r="AM53">
        <f>(AO53 - AN53 + DX53*1E3/(8.314*(DZ53+273.15)) * AQ53/DW53 * AP53) * DW53/(100*DK53) * 1000/(1000 - AO53)</f>
        <v>0</v>
      </c>
      <c r="AN53">
        <v>16.54316385072304</v>
      </c>
      <c r="AO53">
        <v>17.63913272727273</v>
      </c>
      <c r="AP53">
        <v>-0.00303522169949174</v>
      </c>
      <c r="AQ53">
        <v>113.1578417225345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4.38</v>
      </c>
      <c r="DL53">
        <v>0.5</v>
      </c>
      <c r="DM53" t="s">
        <v>430</v>
      </c>
      <c r="DN53">
        <v>2</v>
      </c>
      <c r="DO53" t="b">
        <v>1</v>
      </c>
      <c r="DP53">
        <v>1687528850</v>
      </c>
      <c r="DQ53">
        <v>458.3036296296297</v>
      </c>
      <c r="DR53">
        <v>492.8774074074074</v>
      </c>
      <c r="DS53">
        <v>17.66355555555555</v>
      </c>
      <c r="DT53">
        <v>16.56699259259259</v>
      </c>
      <c r="DU53">
        <v>473.0095555555555</v>
      </c>
      <c r="DV53">
        <v>20.05678518518518</v>
      </c>
      <c r="DW53">
        <v>500.0234074074074</v>
      </c>
      <c r="DX53">
        <v>101.8174074074074</v>
      </c>
      <c r="DY53">
        <v>0.1000562185185185</v>
      </c>
      <c r="DZ53">
        <v>27.0678</v>
      </c>
      <c r="EA53">
        <v>28.0326</v>
      </c>
      <c r="EB53">
        <v>999.9000000000001</v>
      </c>
      <c r="EC53">
        <v>0</v>
      </c>
      <c r="ED53">
        <v>0</v>
      </c>
      <c r="EE53">
        <v>9987.126666666665</v>
      </c>
      <c r="EF53">
        <v>0</v>
      </c>
      <c r="EG53">
        <v>921.4405925925926</v>
      </c>
      <c r="EH53">
        <v>-34.57388148148149</v>
      </c>
      <c r="EI53">
        <v>466.5442592592593</v>
      </c>
      <c r="EJ53">
        <v>501.1801851851852</v>
      </c>
      <c r="EK53">
        <v>1.096565555555556</v>
      </c>
      <c r="EL53">
        <v>492.8774074074074</v>
      </c>
      <c r="EM53">
        <v>16.56699259259259</v>
      </c>
      <c r="EN53">
        <v>1.798457777777778</v>
      </c>
      <c r="EO53">
        <v>1.686808148148148</v>
      </c>
      <c r="EP53">
        <v>15.77338148148148</v>
      </c>
      <c r="EQ53">
        <v>14.77554074074074</v>
      </c>
      <c r="ER53">
        <v>1999.993333333333</v>
      </c>
      <c r="ES53">
        <v>0.9799973333333334</v>
      </c>
      <c r="ET53">
        <v>0.02000276666666667</v>
      </c>
      <c r="EU53">
        <v>0</v>
      </c>
      <c r="EV53">
        <v>375.5321111111111</v>
      </c>
      <c r="EW53">
        <v>5.00078</v>
      </c>
      <c r="EX53">
        <v>10121.87037037037</v>
      </c>
      <c r="EY53">
        <v>16379.57037037037</v>
      </c>
      <c r="EZ53">
        <v>44.59233333333332</v>
      </c>
      <c r="FA53">
        <v>46.33766666666666</v>
      </c>
      <c r="FB53">
        <v>45.14555555555555</v>
      </c>
      <c r="FC53">
        <v>45.37696296296296</v>
      </c>
      <c r="FD53">
        <v>44.9951111111111</v>
      </c>
      <c r="FE53">
        <v>1955.083333333333</v>
      </c>
      <c r="FF53">
        <v>39.90925925925926</v>
      </c>
      <c r="FG53">
        <v>0</v>
      </c>
      <c r="FH53">
        <v>1687528857.9</v>
      </c>
      <c r="FI53">
        <v>0</v>
      </c>
      <c r="FJ53">
        <v>375.54072</v>
      </c>
      <c r="FK53">
        <v>-1.280538464212342</v>
      </c>
      <c r="FL53">
        <v>283.6384611281588</v>
      </c>
      <c r="FM53">
        <v>10124.472</v>
      </c>
      <c r="FN53">
        <v>15</v>
      </c>
      <c r="FO53">
        <v>1687527990.6</v>
      </c>
      <c r="FP53" t="s">
        <v>440</v>
      </c>
      <c r="FQ53">
        <v>1687527987.6</v>
      </c>
      <c r="FR53">
        <v>1687527990.6</v>
      </c>
      <c r="FS53">
        <v>1</v>
      </c>
      <c r="FT53">
        <v>0.362</v>
      </c>
      <c r="FU53">
        <v>-0.042</v>
      </c>
      <c r="FV53">
        <v>-14.305</v>
      </c>
      <c r="FW53">
        <v>-2.362</v>
      </c>
      <c r="FX53">
        <v>420</v>
      </c>
      <c r="FY53">
        <v>17</v>
      </c>
      <c r="FZ53">
        <v>0.15</v>
      </c>
      <c r="GA53">
        <v>0.09</v>
      </c>
      <c r="GB53">
        <v>-33.07667073170732</v>
      </c>
      <c r="GC53">
        <v>-26.47324181184661</v>
      </c>
      <c r="GD53">
        <v>2.713846434198453</v>
      </c>
      <c r="GE53">
        <v>0</v>
      </c>
      <c r="GF53">
        <v>1.083391707317073</v>
      </c>
      <c r="GG53">
        <v>0.2577857142857128</v>
      </c>
      <c r="GH53">
        <v>0.03019116474719692</v>
      </c>
      <c r="GI53">
        <v>1</v>
      </c>
      <c r="GJ53">
        <v>1</v>
      </c>
      <c r="GK53">
        <v>2</v>
      </c>
      <c r="GL53" t="s">
        <v>443</v>
      </c>
      <c r="GM53">
        <v>3.09848</v>
      </c>
      <c r="GN53">
        <v>2.75803</v>
      </c>
      <c r="GO53">
        <v>0.109748</v>
      </c>
      <c r="GP53">
        <v>0.113219</v>
      </c>
      <c r="GQ53">
        <v>0.105495</v>
      </c>
      <c r="GR53">
        <v>0.09246509999999999</v>
      </c>
      <c r="GS53">
        <v>22649.5</v>
      </c>
      <c r="GT53">
        <v>21761.7</v>
      </c>
      <c r="GU53">
        <v>26008.8</v>
      </c>
      <c r="GV53">
        <v>24899.8</v>
      </c>
      <c r="GW53">
        <v>37338.6</v>
      </c>
      <c r="GX53">
        <v>33274.3</v>
      </c>
      <c r="GY53">
        <v>45466</v>
      </c>
      <c r="GZ53">
        <v>39664.8</v>
      </c>
      <c r="HA53">
        <v>1.80702</v>
      </c>
      <c r="HB53">
        <v>1.81115</v>
      </c>
      <c r="HC53">
        <v>-0.0506639</v>
      </c>
      <c r="HD53">
        <v>0</v>
      </c>
      <c r="HE53">
        <v>28.8679</v>
      </c>
      <c r="HF53">
        <v>999.9</v>
      </c>
      <c r="HG53">
        <v>60.1</v>
      </c>
      <c r="HH53">
        <v>39.6</v>
      </c>
      <c r="HI53">
        <v>42.8353</v>
      </c>
      <c r="HJ53">
        <v>62.9802</v>
      </c>
      <c r="HK53">
        <v>23.6979</v>
      </c>
      <c r="HL53">
        <v>1</v>
      </c>
      <c r="HM53">
        <v>0.827599</v>
      </c>
      <c r="HN53">
        <v>6.49302</v>
      </c>
      <c r="HO53">
        <v>20.1774</v>
      </c>
      <c r="HP53">
        <v>5.2098</v>
      </c>
      <c r="HQ53">
        <v>11.986</v>
      </c>
      <c r="HR53">
        <v>4.9624</v>
      </c>
      <c r="HS53">
        <v>3.274</v>
      </c>
      <c r="HT53">
        <v>9999</v>
      </c>
      <c r="HU53">
        <v>9999</v>
      </c>
      <c r="HV53">
        <v>9999</v>
      </c>
      <c r="HW53">
        <v>88.2</v>
      </c>
      <c r="HX53">
        <v>1.8639</v>
      </c>
      <c r="HY53">
        <v>1.86018</v>
      </c>
      <c r="HZ53">
        <v>1.85849</v>
      </c>
      <c r="IA53">
        <v>1.85976</v>
      </c>
      <c r="IB53">
        <v>1.85974</v>
      </c>
      <c r="IC53">
        <v>1.85842</v>
      </c>
      <c r="ID53">
        <v>1.85747</v>
      </c>
      <c r="IE53">
        <v>1.85236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-14.95</v>
      </c>
      <c r="IT53">
        <v>-2.3925</v>
      </c>
      <c r="IU53">
        <v>-8.933833748138804</v>
      </c>
      <c r="IV53">
        <v>-0.01431925071125703</v>
      </c>
      <c r="IW53">
        <v>4.89615414261653E-06</v>
      </c>
      <c r="IX53">
        <v>-8.989459798755491E-10</v>
      </c>
      <c r="IY53">
        <v>-1.239545319894685</v>
      </c>
      <c r="IZ53">
        <v>-0.1043539695207113</v>
      </c>
      <c r="JA53">
        <v>0.003109194328973147</v>
      </c>
      <c r="JB53">
        <v>-3.859871886814269E-05</v>
      </c>
      <c r="JC53">
        <v>3</v>
      </c>
      <c r="JD53">
        <v>1925</v>
      </c>
      <c r="JE53">
        <v>1</v>
      </c>
      <c r="JF53">
        <v>31</v>
      </c>
      <c r="JG53">
        <v>14.5</v>
      </c>
      <c r="JH53">
        <v>14.4</v>
      </c>
      <c r="JI53">
        <v>1.37939</v>
      </c>
      <c r="JJ53">
        <v>2.66846</v>
      </c>
      <c r="JK53">
        <v>1.49658</v>
      </c>
      <c r="JL53">
        <v>2.32422</v>
      </c>
      <c r="JM53">
        <v>1.54907</v>
      </c>
      <c r="JN53">
        <v>2.38525</v>
      </c>
      <c r="JO53">
        <v>44.1677</v>
      </c>
      <c r="JP53">
        <v>14.5611</v>
      </c>
      <c r="JQ53">
        <v>18</v>
      </c>
      <c r="JR53">
        <v>498.413</v>
      </c>
      <c r="JS53">
        <v>516.557</v>
      </c>
      <c r="JT53">
        <v>22.6014</v>
      </c>
      <c r="JU53">
        <v>36.7189</v>
      </c>
      <c r="JV53">
        <v>30.0023</v>
      </c>
      <c r="JW53">
        <v>36.5881</v>
      </c>
      <c r="JX53">
        <v>36.4794</v>
      </c>
      <c r="JY53">
        <v>27.7816</v>
      </c>
      <c r="JZ53">
        <v>52.5079</v>
      </c>
      <c r="KA53">
        <v>0</v>
      </c>
      <c r="KB53">
        <v>22.5586</v>
      </c>
      <c r="KC53">
        <v>540.526</v>
      </c>
      <c r="KD53">
        <v>16.4832</v>
      </c>
      <c r="KE53">
        <v>99.3689</v>
      </c>
      <c r="KF53">
        <v>95.4038</v>
      </c>
    </row>
    <row r="54" spans="1:292">
      <c r="A54">
        <v>34</v>
      </c>
      <c r="B54">
        <v>1687528862.5</v>
      </c>
      <c r="C54">
        <v>2734</v>
      </c>
      <c r="D54" t="s">
        <v>504</v>
      </c>
      <c r="E54" t="s">
        <v>505</v>
      </c>
      <c r="F54">
        <v>5</v>
      </c>
      <c r="G54" t="s">
        <v>439</v>
      </c>
      <c r="H54">
        <v>1687528854.714286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533.0429447156721</v>
      </c>
      <c r="AJ54">
        <v>505.4894787878788</v>
      </c>
      <c r="AK54">
        <v>3.32560467852482</v>
      </c>
      <c r="AL54">
        <v>66.44662515106188</v>
      </c>
      <c r="AM54">
        <f>(AO54 - AN54 + DX54*1E3/(8.314*(DZ54+273.15)) * AQ54/DW54 * AP54) * DW54/(100*DK54) * 1000/(1000 - AO54)</f>
        <v>0</v>
      </c>
      <c r="AN54">
        <v>16.547079767113</v>
      </c>
      <c r="AO54">
        <v>17.62626969696969</v>
      </c>
      <c r="AP54">
        <v>-0.0005718350773982035</v>
      </c>
      <c r="AQ54">
        <v>113.1578417225345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4.38</v>
      </c>
      <c r="DL54">
        <v>0.5</v>
      </c>
      <c r="DM54" t="s">
        <v>430</v>
      </c>
      <c r="DN54">
        <v>2</v>
      </c>
      <c r="DO54" t="b">
        <v>1</v>
      </c>
      <c r="DP54">
        <v>1687528854.714286</v>
      </c>
      <c r="DQ54">
        <v>473.0564285714285</v>
      </c>
      <c r="DR54">
        <v>508.746</v>
      </c>
      <c r="DS54">
        <v>17.65102142857143</v>
      </c>
      <c r="DT54">
        <v>16.54872142857143</v>
      </c>
      <c r="DU54">
        <v>487.9148928571429</v>
      </c>
      <c r="DV54">
        <v>20.04392142857143</v>
      </c>
      <c r="DW54">
        <v>499.99125</v>
      </c>
      <c r="DX54">
        <v>101.8178571428572</v>
      </c>
      <c r="DY54">
        <v>0.09994214999999999</v>
      </c>
      <c r="DZ54">
        <v>27.07156428571429</v>
      </c>
      <c r="EA54">
        <v>28.0395</v>
      </c>
      <c r="EB54">
        <v>999.9000000000002</v>
      </c>
      <c r="EC54">
        <v>0</v>
      </c>
      <c r="ED54">
        <v>0</v>
      </c>
      <c r="EE54">
        <v>9992.230357142858</v>
      </c>
      <c r="EF54">
        <v>0</v>
      </c>
      <c r="EG54">
        <v>931.1163214285714</v>
      </c>
      <c r="EH54">
        <v>-35.68968571428572</v>
      </c>
      <c r="EI54">
        <v>481.5561071428571</v>
      </c>
      <c r="EJ54">
        <v>517.3068214285714</v>
      </c>
      <c r="EK54">
        <v>1.102307142857143</v>
      </c>
      <c r="EL54">
        <v>508.746</v>
      </c>
      <c r="EM54">
        <v>16.54872142857143</v>
      </c>
      <c r="EN54">
        <v>1.797188214285714</v>
      </c>
      <c r="EO54">
        <v>1.684954642857143</v>
      </c>
      <c r="EP54">
        <v>15.76234642857143</v>
      </c>
      <c r="EQ54">
        <v>14.7585</v>
      </c>
      <c r="ER54">
        <v>1999.988571428572</v>
      </c>
      <c r="ES54">
        <v>0.9799972142857144</v>
      </c>
      <c r="ET54">
        <v>0.02000288571428572</v>
      </c>
      <c r="EU54">
        <v>0</v>
      </c>
      <c r="EV54">
        <v>375.4346428571428</v>
      </c>
      <c r="EW54">
        <v>5.00078</v>
      </c>
      <c r="EX54">
        <v>10144.55357142857</v>
      </c>
      <c r="EY54">
        <v>16379.53214285714</v>
      </c>
      <c r="EZ54">
        <v>44.57339285714285</v>
      </c>
      <c r="FA54">
        <v>46.33224999999998</v>
      </c>
      <c r="FB54">
        <v>45.1670357142857</v>
      </c>
      <c r="FC54">
        <v>45.3835357142857</v>
      </c>
      <c r="FD54">
        <v>44.95292857142856</v>
      </c>
      <c r="FE54">
        <v>1955.078571428571</v>
      </c>
      <c r="FF54">
        <v>39.91</v>
      </c>
      <c r="FG54">
        <v>0</v>
      </c>
      <c r="FH54">
        <v>1687528862.7</v>
      </c>
      <c r="FI54">
        <v>0</v>
      </c>
      <c r="FJ54">
        <v>375.4062</v>
      </c>
      <c r="FK54">
        <v>-1.231538460040148</v>
      </c>
      <c r="FL54">
        <v>303.3538461648873</v>
      </c>
      <c r="FM54">
        <v>10147.612</v>
      </c>
      <c r="FN54">
        <v>15</v>
      </c>
      <c r="FO54">
        <v>1687527990.6</v>
      </c>
      <c r="FP54" t="s">
        <v>440</v>
      </c>
      <c r="FQ54">
        <v>1687527987.6</v>
      </c>
      <c r="FR54">
        <v>1687527990.6</v>
      </c>
      <c r="FS54">
        <v>1</v>
      </c>
      <c r="FT54">
        <v>0.362</v>
      </c>
      <c r="FU54">
        <v>-0.042</v>
      </c>
      <c r="FV54">
        <v>-14.305</v>
      </c>
      <c r="FW54">
        <v>-2.362</v>
      </c>
      <c r="FX54">
        <v>420</v>
      </c>
      <c r="FY54">
        <v>17</v>
      </c>
      <c r="FZ54">
        <v>0.15</v>
      </c>
      <c r="GA54">
        <v>0.09</v>
      </c>
      <c r="GB54">
        <v>-34.61150487804878</v>
      </c>
      <c r="GC54">
        <v>-16.96031080139372</v>
      </c>
      <c r="GD54">
        <v>1.740638859722546</v>
      </c>
      <c r="GE54">
        <v>0</v>
      </c>
      <c r="GF54">
        <v>1.090638780487805</v>
      </c>
      <c r="GG54">
        <v>0.116428641114981</v>
      </c>
      <c r="GH54">
        <v>0.02487606109467415</v>
      </c>
      <c r="GI54">
        <v>1</v>
      </c>
      <c r="GJ54">
        <v>1</v>
      </c>
      <c r="GK54">
        <v>2</v>
      </c>
      <c r="GL54" t="s">
        <v>443</v>
      </c>
      <c r="GM54">
        <v>3.09847</v>
      </c>
      <c r="GN54">
        <v>2.7581</v>
      </c>
      <c r="GO54">
        <v>0.112405</v>
      </c>
      <c r="GP54">
        <v>0.115848</v>
      </c>
      <c r="GQ54">
        <v>0.10545</v>
      </c>
      <c r="GR54">
        <v>0.09248580000000001</v>
      </c>
      <c r="GS54">
        <v>22581.3</v>
      </c>
      <c r="GT54">
        <v>21696.7</v>
      </c>
      <c r="GU54">
        <v>26008.2</v>
      </c>
      <c r="GV54">
        <v>24899.3</v>
      </c>
      <c r="GW54">
        <v>37340.1</v>
      </c>
      <c r="GX54">
        <v>33273.3</v>
      </c>
      <c r="GY54">
        <v>45465.2</v>
      </c>
      <c r="GZ54">
        <v>39664.1</v>
      </c>
      <c r="HA54">
        <v>1.80715</v>
      </c>
      <c r="HB54">
        <v>1.8108</v>
      </c>
      <c r="HC54">
        <v>-0.0507385</v>
      </c>
      <c r="HD54">
        <v>0</v>
      </c>
      <c r="HE54">
        <v>28.8679</v>
      </c>
      <c r="HF54">
        <v>999.9</v>
      </c>
      <c r="HG54">
        <v>60.1</v>
      </c>
      <c r="HH54">
        <v>39.6</v>
      </c>
      <c r="HI54">
        <v>42.8338</v>
      </c>
      <c r="HJ54">
        <v>62.6302</v>
      </c>
      <c r="HK54">
        <v>23.8261</v>
      </c>
      <c r="HL54">
        <v>1</v>
      </c>
      <c r="HM54">
        <v>0.828331</v>
      </c>
      <c r="HN54">
        <v>6.4664</v>
      </c>
      <c r="HO54">
        <v>20.1786</v>
      </c>
      <c r="HP54">
        <v>5.2095</v>
      </c>
      <c r="HQ54">
        <v>11.986</v>
      </c>
      <c r="HR54">
        <v>4.96245</v>
      </c>
      <c r="HS54">
        <v>3.27408</v>
      </c>
      <c r="HT54">
        <v>9999</v>
      </c>
      <c r="HU54">
        <v>9999</v>
      </c>
      <c r="HV54">
        <v>9999</v>
      </c>
      <c r="HW54">
        <v>88.2</v>
      </c>
      <c r="HX54">
        <v>1.86389</v>
      </c>
      <c r="HY54">
        <v>1.86018</v>
      </c>
      <c r="HZ54">
        <v>1.85849</v>
      </c>
      <c r="IA54">
        <v>1.85978</v>
      </c>
      <c r="IB54">
        <v>1.85974</v>
      </c>
      <c r="IC54">
        <v>1.8584</v>
      </c>
      <c r="ID54">
        <v>1.85747</v>
      </c>
      <c r="IE54">
        <v>1.85234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-15.116</v>
      </c>
      <c r="IT54">
        <v>-2.3922</v>
      </c>
      <c r="IU54">
        <v>-8.933833748138804</v>
      </c>
      <c r="IV54">
        <v>-0.01431925071125703</v>
      </c>
      <c r="IW54">
        <v>4.89615414261653E-06</v>
      </c>
      <c r="IX54">
        <v>-8.989459798755491E-10</v>
      </c>
      <c r="IY54">
        <v>-1.239545319894685</v>
      </c>
      <c r="IZ54">
        <v>-0.1043539695207113</v>
      </c>
      <c r="JA54">
        <v>0.003109194328973147</v>
      </c>
      <c r="JB54">
        <v>-3.859871886814269E-05</v>
      </c>
      <c r="JC54">
        <v>3</v>
      </c>
      <c r="JD54">
        <v>1925</v>
      </c>
      <c r="JE54">
        <v>1</v>
      </c>
      <c r="JF54">
        <v>31</v>
      </c>
      <c r="JG54">
        <v>14.6</v>
      </c>
      <c r="JH54">
        <v>14.5</v>
      </c>
      <c r="JI54">
        <v>1.41357</v>
      </c>
      <c r="JJ54">
        <v>2.66724</v>
      </c>
      <c r="JK54">
        <v>1.49658</v>
      </c>
      <c r="JL54">
        <v>2.32422</v>
      </c>
      <c r="JM54">
        <v>1.54907</v>
      </c>
      <c r="JN54">
        <v>2.40723</v>
      </c>
      <c r="JO54">
        <v>44.1677</v>
      </c>
      <c r="JP54">
        <v>14.5698</v>
      </c>
      <c r="JQ54">
        <v>18</v>
      </c>
      <c r="JR54">
        <v>498.55</v>
      </c>
      <c r="JS54">
        <v>516.373</v>
      </c>
      <c r="JT54">
        <v>22.5487</v>
      </c>
      <c r="JU54">
        <v>36.7275</v>
      </c>
      <c r="JV54">
        <v>30.0014</v>
      </c>
      <c r="JW54">
        <v>36.5966</v>
      </c>
      <c r="JX54">
        <v>36.4878</v>
      </c>
      <c r="JY54">
        <v>28.5188</v>
      </c>
      <c r="JZ54">
        <v>52.5079</v>
      </c>
      <c r="KA54">
        <v>0</v>
      </c>
      <c r="KB54">
        <v>22.5152</v>
      </c>
      <c r="KC54">
        <v>560.564</v>
      </c>
      <c r="KD54">
        <v>16.4895</v>
      </c>
      <c r="KE54">
        <v>99.3669</v>
      </c>
      <c r="KF54">
        <v>95.4021</v>
      </c>
    </row>
    <row r="55" spans="1:292">
      <c r="A55">
        <v>35</v>
      </c>
      <c r="B55">
        <v>1687528867.5</v>
      </c>
      <c r="C55">
        <v>2739</v>
      </c>
      <c r="D55" t="s">
        <v>506</v>
      </c>
      <c r="E55" t="s">
        <v>507</v>
      </c>
      <c r="F55">
        <v>5</v>
      </c>
      <c r="G55" t="s">
        <v>439</v>
      </c>
      <c r="H55">
        <v>1687528860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550.0963293882996</v>
      </c>
      <c r="AJ55">
        <v>522.2932242424239</v>
      </c>
      <c r="AK55">
        <v>3.367589261405515</v>
      </c>
      <c r="AL55">
        <v>66.44662515106188</v>
      </c>
      <c r="AM55">
        <f>(AO55 - AN55 + DX55*1E3/(8.314*(DZ55+273.15)) * AQ55/DW55 * AP55) * DW55/(100*DK55) * 1000/(1000 - AO55)</f>
        <v>0</v>
      </c>
      <c r="AN55">
        <v>16.55245217801311</v>
      </c>
      <c r="AO55">
        <v>17.62280787878787</v>
      </c>
      <c r="AP55">
        <v>-8.716088892975982E-05</v>
      </c>
      <c r="AQ55">
        <v>113.1578417225345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4.38</v>
      </c>
      <c r="DL55">
        <v>0.5</v>
      </c>
      <c r="DM55" t="s">
        <v>430</v>
      </c>
      <c r="DN55">
        <v>2</v>
      </c>
      <c r="DO55" t="b">
        <v>1</v>
      </c>
      <c r="DP55">
        <v>1687528860</v>
      </c>
      <c r="DQ55">
        <v>490.0941851851852</v>
      </c>
      <c r="DR55">
        <v>526.5408518518517</v>
      </c>
      <c r="DS55">
        <v>17.63387037037037</v>
      </c>
      <c r="DT55">
        <v>16.5475925925926</v>
      </c>
      <c r="DU55">
        <v>505.1268518518518</v>
      </c>
      <c r="DV55">
        <v>20.02631111111111</v>
      </c>
      <c r="DW55">
        <v>499.9978888888888</v>
      </c>
      <c r="DX55">
        <v>101.818037037037</v>
      </c>
      <c r="DY55">
        <v>0.09997715185185185</v>
      </c>
      <c r="DZ55">
        <v>27.07067777777778</v>
      </c>
      <c r="EA55">
        <v>28.04014814814815</v>
      </c>
      <c r="EB55">
        <v>999.9000000000001</v>
      </c>
      <c r="EC55">
        <v>0</v>
      </c>
      <c r="ED55">
        <v>0</v>
      </c>
      <c r="EE55">
        <v>9994.586666666668</v>
      </c>
      <c r="EF55">
        <v>0</v>
      </c>
      <c r="EG55">
        <v>941.7756296296296</v>
      </c>
      <c r="EH55">
        <v>-36.4468</v>
      </c>
      <c r="EI55">
        <v>498.8914444444444</v>
      </c>
      <c r="EJ55">
        <v>535.4006296296295</v>
      </c>
      <c r="EK55">
        <v>1.086281481481481</v>
      </c>
      <c r="EL55">
        <v>526.5408518518517</v>
      </c>
      <c r="EM55">
        <v>16.5475925925926</v>
      </c>
      <c r="EN55">
        <v>1.795444814814815</v>
      </c>
      <c r="EO55">
        <v>1.684841851851852</v>
      </c>
      <c r="EP55">
        <v>15.74718518518518</v>
      </c>
      <c r="EQ55">
        <v>14.75747407407407</v>
      </c>
      <c r="ER55">
        <v>2000.003333333333</v>
      </c>
      <c r="ES55">
        <v>0.9799973333333334</v>
      </c>
      <c r="ET55">
        <v>0.02000276666666667</v>
      </c>
      <c r="EU55">
        <v>0</v>
      </c>
      <c r="EV55">
        <v>375.3461481481482</v>
      </c>
      <c r="EW55">
        <v>5.00078</v>
      </c>
      <c r="EX55">
        <v>10168.41111111111</v>
      </c>
      <c r="EY55">
        <v>16379.65185185185</v>
      </c>
      <c r="EZ55">
        <v>44.55988888888888</v>
      </c>
      <c r="FA55">
        <v>46.32599999999999</v>
      </c>
      <c r="FB55">
        <v>45.18025925925925</v>
      </c>
      <c r="FC55">
        <v>45.37688888888887</v>
      </c>
      <c r="FD55">
        <v>44.95574074074074</v>
      </c>
      <c r="FE55">
        <v>1955.093333333333</v>
      </c>
      <c r="FF55">
        <v>39.91</v>
      </c>
      <c r="FG55">
        <v>0</v>
      </c>
      <c r="FH55">
        <v>1687528867.5</v>
      </c>
      <c r="FI55">
        <v>0</v>
      </c>
      <c r="FJ55">
        <v>375.3252400000001</v>
      </c>
      <c r="FK55">
        <v>-1.908461531504749</v>
      </c>
      <c r="FL55">
        <v>248.5538457687894</v>
      </c>
      <c r="FM55">
        <v>10168.952</v>
      </c>
      <c r="FN55">
        <v>15</v>
      </c>
      <c r="FO55">
        <v>1687527990.6</v>
      </c>
      <c r="FP55" t="s">
        <v>440</v>
      </c>
      <c r="FQ55">
        <v>1687527987.6</v>
      </c>
      <c r="FR55">
        <v>1687527990.6</v>
      </c>
      <c r="FS55">
        <v>1</v>
      </c>
      <c r="FT55">
        <v>0.362</v>
      </c>
      <c r="FU55">
        <v>-0.042</v>
      </c>
      <c r="FV55">
        <v>-14.305</v>
      </c>
      <c r="FW55">
        <v>-2.362</v>
      </c>
      <c r="FX55">
        <v>420</v>
      </c>
      <c r="FY55">
        <v>17</v>
      </c>
      <c r="FZ55">
        <v>0.15</v>
      </c>
      <c r="GA55">
        <v>0.09</v>
      </c>
      <c r="GB55">
        <v>-35.9222525</v>
      </c>
      <c r="GC55">
        <v>-8.888139962476503</v>
      </c>
      <c r="GD55">
        <v>0.8906782606495739</v>
      </c>
      <c r="GE55">
        <v>0</v>
      </c>
      <c r="GF55">
        <v>1.09535925</v>
      </c>
      <c r="GG55">
        <v>-0.1688000375234529</v>
      </c>
      <c r="GH55">
        <v>0.01958454089167015</v>
      </c>
      <c r="GI55">
        <v>1</v>
      </c>
      <c r="GJ55">
        <v>1</v>
      </c>
      <c r="GK55">
        <v>2</v>
      </c>
      <c r="GL55" t="s">
        <v>443</v>
      </c>
      <c r="GM55">
        <v>3.09845</v>
      </c>
      <c r="GN55">
        <v>2.75819</v>
      </c>
      <c r="GO55">
        <v>0.115044</v>
      </c>
      <c r="GP55">
        <v>0.118475</v>
      </c>
      <c r="GQ55">
        <v>0.105436</v>
      </c>
      <c r="GR55">
        <v>0.0925028</v>
      </c>
      <c r="GS55">
        <v>22514</v>
      </c>
      <c r="GT55">
        <v>21632</v>
      </c>
      <c r="GU55">
        <v>26008</v>
      </c>
      <c r="GV55">
        <v>24899</v>
      </c>
      <c r="GW55">
        <v>37340.7</v>
      </c>
      <c r="GX55">
        <v>33272.6</v>
      </c>
      <c r="GY55">
        <v>45464.8</v>
      </c>
      <c r="GZ55">
        <v>39663.7</v>
      </c>
      <c r="HA55">
        <v>1.80693</v>
      </c>
      <c r="HB55">
        <v>1.81078</v>
      </c>
      <c r="HC55">
        <v>-0.0507012</v>
      </c>
      <c r="HD55">
        <v>0</v>
      </c>
      <c r="HE55">
        <v>28.8679</v>
      </c>
      <c r="HF55">
        <v>999.9</v>
      </c>
      <c r="HG55">
        <v>60.1</v>
      </c>
      <c r="HH55">
        <v>39.6</v>
      </c>
      <c r="HI55">
        <v>42.837</v>
      </c>
      <c r="HJ55">
        <v>62.7602</v>
      </c>
      <c r="HK55">
        <v>23.8782</v>
      </c>
      <c r="HL55">
        <v>1</v>
      </c>
      <c r="HM55">
        <v>0.828948</v>
      </c>
      <c r="HN55">
        <v>6.4725</v>
      </c>
      <c r="HO55">
        <v>20.1786</v>
      </c>
      <c r="HP55">
        <v>5.2101</v>
      </c>
      <c r="HQ55">
        <v>11.986</v>
      </c>
      <c r="HR55">
        <v>4.9623</v>
      </c>
      <c r="HS55">
        <v>3.27395</v>
      </c>
      <c r="HT55">
        <v>9999</v>
      </c>
      <c r="HU55">
        <v>9999</v>
      </c>
      <c r="HV55">
        <v>9999</v>
      </c>
      <c r="HW55">
        <v>88.2</v>
      </c>
      <c r="HX55">
        <v>1.86388</v>
      </c>
      <c r="HY55">
        <v>1.86017</v>
      </c>
      <c r="HZ55">
        <v>1.85849</v>
      </c>
      <c r="IA55">
        <v>1.85978</v>
      </c>
      <c r="IB55">
        <v>1.85975</v>
      </c>
      <c r="IC55">
        <v>1.8584</v>
      </c>
      <c r="ID55">
        <v>1.85747</v>
      </c>
      <c r="IE55">
        <v>1.85232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-15.282</v>
      </c>
      <c r="IT55">
        <v>-2.3922</v>
      </c>
      <c r="IU55">
        <v>-8.933833748138804</v>
      </c>
      <c r="IV55">
        <v>-0.01431925071125703</v>
      </c>
      <c r="IW55">
        <v>4.89615414261653E-06</v>
      </c>
      <c r="IX55">
        <v>-8.989459798755491E-10</v>
      </c>
      <c r="IY55">
        <v>-1.239545319894685</v>
      </c>
      <c r="IZ55">
        <v>-0.1043539695207113</v>
      </c>
      <c r="JA55">
        <v>0.003109194328973147</v>
      </c>
      <c r="JB55">
        <v>-3.859871886814269E-05</v>
      </c>
      <c r="JC55">
        <v>3</v>
      </c>
      <c r="JD55">
        <v>1925</v>
      </c>
      <c r="JE55">
        <v>1</v>
      </c>
      <c r="JF55">
        <v>31</v>
      </c>
      <c r="JG55">
        <v>14.7</v>
      </c>
      <c r="JH55">
        <v>14.6</v>
      </c>
      <c r="JI55">
        <v>1.4502</v>
      </c>
      <c r="JJ55">
        <v>2.66357</v>
      </c>
      <c r="JK55">
        <v>1.49658</v>
      </c>
      <c r="JL55">
        <v>2.32422</v>
      </c>
      <c r="JM55">
        <v>1.54785</v>
      </c>
      <c r="JN55">
        <v>2.46338</v>
      </c>
      <c r="JO55">
        <v>44.1954</v>
      </c>
      <c r="JP55">
        <v>14.5698</v>
      </c>
      <c r="JQ55">
        <v>18</v>
      </c>
      <c r="JR55">
        <v>498.473</v>
      </c>
      <c r="JS55">
        <v>516.42</v>
      </c>
      <c r="JT55">
        <v>22.5024</v>
      </c>
      <c r="JU55">
        <v>36.7361</v>
      </c>
      <c r="JV55">
        <v>30.0009</v>
      </c>
      <c r="JW55">
        <v>36.606</v>
      </c>
      <c r="JX55">
        <v>36.4962</v>
      </c>
      <c r="JY55">
        <v>29.1867</v>
      </c>
      <c r="JZ55">
        <v>52.5079</v>
      </c>
      <c r="KA55">
        <v>0</v>
      </c>
      <c r="KB55">
        <v>22.4768</v>
      </c>
      <c r="KC55">
        <v>574.015</v>
      </c>
      <c r="KD55">
        <v>16.4874</v>
      </c>
      <c r="KE55">
        <v>99.3661</v>
      </c>
      <c r="KF55">
        <v>95.4012</v>
      </c>
    </row>
    <row r="56" spans="1:292">
      <c r="A56">
        <v>36</v>
      </c>
      <c r="B56">
        <v>1687528872.5</v>
      </c>
      <c r="C56">
        <v>2744</v>
      </c>
      <c r="D56" t="s">
        <v>508</v>
      </c>
      <c r="E56" t="s">
        <v>509</v>
      </c>
      <c r="F56">
        <v>5</v>
      </c>
      <c r="G56" t="s">
        <v>439</v>
      </c>
      <c r="H56">
        <v>1687528864.714286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567.3040527980944</v>
      </c>
      <c r="AJ56">
        <v>539.2211212121211</v>
      </c>
      <c r="AK56">
        <v>3.379437785239998</v>
      </c>
      <c r="AL56">
        <v>66.44662515106188</v>
      </c>
      <c r="AM56">
        <f>(AO56 - AN56 + DX56*1E3/(8.314*(DZ56+273.15)) * AQ56/DW56 * AP56) * DW56/(100*DK56) * 1000/(1000 - AO56)</f>
        <v>0</v>
      </c>
      <c r="AN56">
        <v>16.55895799089124</v>
      </c>
      <c r="AO56">
        <v>17.62365333333333</v>
      </c>
      <c r="AP56">
        <v>3.02064928720767E-05</v>
      </c>
      <c r="AQ56">
        <v>113.1578417225345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4.38</v>
      </c>
      <c r="DL56">
        <v>0.5</v>
      </c>
      <c r="DM56" t="s">
        <v>430</v>
      </c>
      <c r="DN56">
        <v>2</v>
      </c>
      <c r="DO56" t="b">
        <v>1</v>
      </c>
      <c r="DP56">
        <v>1687528864.714286</v>
      </c>
      <c r="DQ56">
        <v>505.5896785714286</v>
      </c>
      <c r="DR56">
        <v>542.4281428571428</v>
      </c>
      <c r="DS56">
        <v>17.626375</v>
      </c>
      <c r="DT56">
        <v>16.55262857142857</v>
      </c>
      <c r="DU56">
        <v>520.7788928571429</v>
      </c>
      <c r="DV56">
        <v>20.01861785714286</v>
      </c>
      <c r="DW56">
        <v>500.0132142857143</v>
      </c>
      <c r="DX56">
        <v>101.8173928571428</v>
      </c>
      <c r="DY56">
        <v>0.09994497142857142</v>
      </c>
      <c r="DZ56">
        <v>27.06910357142857</v>
      </c>
      <c r="EA56">
        <v>28.04010714285714</v>
      </c>
      <c r="EB56">
        <v>999.9000000000002</v>
      </c>
      <c r="EC56">
        <v>0</v>
      </c>
      <c r="ED56">
        <v>0</v>
      </c>
      <c r="EE56">
        <v>10000.51535714286</v>
      </c>
      <c r="EF56">
        <v>0</v>
      </c>
      <c r="EG56">
        <v>949.713</v>
      </c>
      <c r="EH56">
        <v>-36.83861428571429</v>
      </c>
      <c r="EI56">
        <v>514.6612142857142</v>
      </c>
      <c r="EJ56">
        <v>551.5581071428571</v>
      </c>
      <c r="EK56">
        <v>1.073758214285714</v>
      </c>
      <c r="EL56">
        <v>542.4281428571428</v>
      </c>
      <c r="EM56">
        <v>16.55262857142857</v>
      </c>
      <c r="EN56">
        <v>1.794670357142857</v>
      </c>
      <c r="EO56">
        <v>1.685343214285714</v>
      </c>
      <c r="EP56">
        <v>15.74045</v>
      </c>
      <c r="EQ56">
        <v>14.76208214285714</v>
      </c>
      <c r="ER56">
        <v>2000.008571428572</v>
      </c>
      <c r="ES56">
        <v>0.9799974285714287</v>
      </c>
      <c r="ET56">
        <v>0.02000267142857143</v>
      </c>
      <c r="EU56">
        <v>0</v>
      </c>
      <c r="EV56">
        <v>375.2564285714285</v>
      </c>
      <c r="EW56">
        <v>5.00078</v>
      </c>
      <c r="EX56">
        <v>10184.13928571429</v>
      </c>
      <c r="EY56">
        <v>16379.69285714286</v>
      </c>
      <c r="EZ56">
        <v>44.55778571428571</v>
      </c>
      <c r="FA56">
        <v>46.32774999999999</v>
      </c>
      <c r="FB56">
        <v>45.18728571428571</v>
      </c>
      <c r="FC56">
        <v>45.3857857142857</v>
      </c>
      <c r="FD56">
        <v>44.9975</v>
      </c>
      <c r="FE56">
        <v>1955.098571428571</v>
      </c>
      <c r="FF56">
        <v>39.90892857142858</v>
      </c>
      <c r="FG56">
        <v>0</v>
      </c>
      <c r="FH56">
        <v>1687528872.9</v>
      </c>
      <c r="FI56">
        <v>0</v>
      </c>
      <c r="FJ56">
        <v>375.2211153846155</v>
      </c>
      <c r="FK56">
        <v>-0.610222230237805</v>
      </c>
      <c r="FL56">
        <v>146.3999999408027</v>
      </c>
      <c r="FM56">
        <v>10185.54615384615</v>
      </c>
      <c r="FN56">
        <v>15</v>
      </c>
      <c r="FO56">
        <v>1687527990.6</v>
      </c>
      <c r="FP56" t="s">
        <v>440</v>
      </c>
      <c r="FQ56">
        <v>1687527987.6</v>
      </c>
      <c r="FR56">
        <v>1687527990.6</v>
      </c>
      <c r="FS56">
        <v>1</v>
      </c>
      <c r="FT56">
        <v>0.362</v>
      </c>
      <c r="FU56">
        <v>-0.042</v>
      </c>
      <c r="FV56">
        <v>-14.305</v>
      </c>
      <c r="FW56">
        <v>-2.362</v>
      </c>
      <c r="FX56">
        <v>420</v>
      </c>
      <c r="FY56">
        <v>17</v>
      </c>
      <c r="FZ56">
        <v>0.15</v>
      </c>
      <c r="GA56">
        <v>0.09</v>
      </c>
      <c r="GB56">
        <v>-36.57480731707317</v>
      </c>
      <c r="GC56">
        <v>-5.261531707317126</v>
      </c>
      <c r="GD56">
        <v>0.5317902210597272</v>
      </c>
      <c r="GE56">
        <v>0</v>
      </c>
      <c r="GF56">
        <v>1.0826</v>
      </c>
      <c r="GG56">
        <v>-0.1679776306620206</v>
      </c>
      <c r="GH56">
        <v>0.01735941482097913</v>
      </c>
      <c r="GI56">
        <v>1</v>
      </c>
      <c r="GJ56">
        <v>1</v>
      </c>
      <c r="GK56">
        <v>2</v>
      </c>
      <c r="GL56" t="s">
        <v>443</v>
      </c>
      <c r="GM56">
        <v>3.09838</v>
      </c>
      <c r="GN56">
        <v>2.75809</v>
      </c>
      <c r="GO56">
        <v>0.117658</v>
      </c>
      <c r="GP56">
        <v>0.121051</v>
      </c>
      <c r="GQ56">
        <v>0.105434</v>
      </c>
      <c r="GR56">
        <v>0.0925289</v>
      </c>
      <c r="GS56">
        <v>22447.1</v>
      </c>
      <c r="GT56">
        <v>21568.5</v>
      </c>
      <c r="GU56">
        <v>26007.6</v>
      </c>
      <c r="GV56">
        <v>24898.7</v>
      </c>
      <c r="GW56">
        <v>37340.6</v>
      </c>
      <c r="GX56">
        <v>33271.5</v>
      </c>
      <c r="GY56">
        <v>45464.1</v>
      </c>
      <c r="GZ56">
        <v>39663.2</v>
      </c>
      <c r="HA56">
        <v>1.80725</v>
      </c>
      <c r="HB56">
        <v>1.8105</v>
      </c>
      <c r="HC56">
        <v>-0.0505373</v>
      </c>
      <c r="HD56">
        <v>0</v>
      </c>
      <c r="HE56">
        <v>28.8714</v>
      </c>
      <c r="HF56">
        <v>999.9</v>
      </c>
      <c r="HG56">
        <v>60.1</v>
      </c>
      <c r="HH56">
        <v>39.6</v>
      </c>
      <c r="HI56">
        <v>42.8379</v>
      </c>
      <c r="HJ56">
        <v>62.7702</v>
      </c>
      <c r="HK56">
        <v>23.7981</v>
      </c>
      <c r="HL56">
        <v>1</v>
      </c>
      <c r="HM56">
        <v>0.829766</v>
      </c>
      <c r="HN56">
        <v>6.49898</v>
      </c>
      <c r="HO56">
        <v>20.1776</v>
      </c>
      <c r="HP56">
        <v>5.21025</v>
      </c>
      <c r="HQ56">
        <v>11.986</v>
      </c>
      <c r="HR56">
        <v>4.96245</v>
      </c>
      <c r="HS56">
        <v>3.274</v>
      </c>
      <c r="HT56">
        <v>9999</v>
      </c>
      <c r="HU56">
        <v>9999</v>
      </c>
      <c r="HV56">
        <v>9999</v>
      </c>
      <c r="HW56">
        <v>88.2</v>
      </c>
      <c r="HX56">
        <v>1.86386</v>
      </c>
      <c r="HY56">
        <v>1.86016</v>
      </c>
      <c r="HZ56">
        <v>1.85849</v>
      </c>
      <c r="IA56">
        <v>1.85977</v>
      </c>
      <c r="IB56">
        <v>1.85975</v>
      </c>
      <c r="IC56">
        <v>1.8584</v>
      </c>
      <c r="ID56">
        <v>1.85746</v>
      </c>
      <c r="IE56">
        <v>1.85233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-15.447</v>
      </c>
      <c r="IT56">
        <v>-2.3921</v>
      </c>
      <c r="IU56">
        <v>-8.933833748138804</v>
      </c>
      <c r="IV56">
        <v>-0.01431925071125703</v>
      </c>
      <c r="IW56">
        <v>4.89615414261653E-06</v>
      </c>
      <c r="IX56">
        <v>-8.989459798755491E-10</v>
      </c>
      <c r="IY56">
        <v>-1.239545319894685</v>
      </c>
      <c r="IZ56">
        <v>-0.1043539695207113</v>
      </c>
      <c r="JA56">
        <v>0.003109194328973147</v>
      </c>
      <c r="JB56">
        <v>-3.859871886814269E-05</v>
      </c>
      <c r="JC56">
        <v>3</v>
      </c>
      <c r="JD56">
        <v>1925</v>
      </c>
      <c r="JE56">
        <v>1</v>
      </c>
      <c r="JF56">
        <v>31</v>
      </c>
      <c r="JG56">
        <v>14.7</v>
      </c>
      <c r="JH56">
        <v>14.7</v>
      </c>
      <c r="JI56">
        <v>1.48315</v>
      </c>
      <c r="JJ56">
        <v>2.66357</v>
      </c>
      <c r="JK56">
        <v>1.49658</v>
      </c>
      <c r="JL56">
        <v>2.32422</v>
      </c>
      <c r="JM56">
        <v>1.54907</v>
      </c>
      <c r="JN56">
        <v>2.47925</v>
      </c>
      <c r="JO56">
        <v>44.1954</v>
      </c>
      <c r="JP56">
        <v>14.5611</v>
      </c>
      <c r="JQ56">
        <v>18</v>
      </c>
      <c r="JR56">
        <v>498.733</v>
      </c>
      <c r="JS56">
        <v>516.29</v>
      </c>
      <c r="JT56">
        <v>22.468</v>
      </c>
      <c r="JU56">
        <v>36.7444</v>
      </c>
      <c r="JV56">
        <v>30.0009</v>
      </c>
      <c r="JW56">
        <v>36.6142</v>
      </c>
      <c r="JX56">
        <v>36.5049</v>
      </c>
      <c r="JY56">
        <v>29.9095</v>
      </c>
      <c r="JZ56">
        <v>52.5079</v>
      </c>
      <c r="KA56">
        <v>0</v>
      </c>
      <c r="KB56">
        <v>22.4387</v>
      </c>
      <c r="KC56">
        <v>594.052</v>
      </c>
      <c r="KD56">
        <v>16.4888</v>
      </c>
      <c r="KE56">
        <v>99.3646</v>
      </c>
      <c r="KF56">
        <v>95.40000000000001</v>
      </c>
    </row>
    <row r="57" spans="1:292">
      <c r="A57">
        <v>37</v>
      </c>
      <c r="B57">
        <v>1687528877.5</v>
      </c>
      <c r="C57">
        <v>2749</v>
      </c>
      <c r="D57" t="s">
        <v>510</v>
      </c>
      <c r="E57" t="s">
        <v>511</v>
      </c>
      <c r="F57">
        <v>5</v>
      </c>
      <c r="G57" t="s">
        <v>439</v>
      </c>
      <c r="H57">
        <v>1687528870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584.3511600200578</v>
      </c>
      <c r="AJ57">
        <v>556.1314363636363</v>
      </c>
      <c r="AK57">
        <v>3.377755844270794</v>
      </c>
      <c r="AL57">
        <v>66.44662515106188</v>
      </c>
      <c r="AM57">
        <f>(AO57 - AN57 + DX57*1E3/(8.314*(DZ57+273.15)) * AQ57/DW57 * AP57) * DW57/(100*DK57) * 1000/(1000 - AO57)</f>
        <v>0</v>
      </c>
      <c r="AN57">
        <v>16.56522088546092</v>
      </c>
      <c r="AO57">
        <v>17.62325515151514</v>
      </c>
      <c r="AP57">
        <v>9.638814006395487E-07</v>
      </c>
      <c r="AQ57">
        <v>113.1578417225345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4.38</v>
      </c>
      <c r="DL57">
        <v>0.5</v>
      </c>
      <c r="DM57" t="s">
        <v>430</v>
      </c>
      <c r="DN57">
        <v>2</v>
      </c>
      <c r="DO57" t="b">
        <v>1</v>
      </c>
      <c r="DP57">
        <v>1687528870</v>
      </c>
      <c r="DQ57">
        <v>523.0772962962964</v>
      </c>
      <c r="DR57">
        <v>560.2224814814815</v>
      </c>
      <c r="DS57">
        <v>17.6236</v>
      </c>
      <c r="DT57">
        <v>16.55758518518518</v>
      </c>
      <c r="DU57">
        <v>538.4412222222222</v>
      </c>
      <c r="DV57">
        <v>20.01576666666667</v>
      </c>
      <c r="DW57">
        <v>500.0165925925926</v>
      </c>
      <c r="DX57">
        <v>101.8167037037037</v>
      </c>
      <c r="DY57">
        <v>0.1000225259259259</v>
      </c>
      <c r="DZ57">
        <v>27.06734814814815</v>
      </c>
      <c r="EA57">
        <v>28.03873703703703</v>
      </c>
      <c r="EB57">
        <v>999.9000000000001</v>
      </c>
      <c r="EC57">
        <v>0</v>
      </c>
      <c r="ED57">
        <v>0</v>
      </c>
      <c r="EE57">
        <v>10000.74481481481</v>
      </c>
      <c r="EF57">
        <v>0</v>
      </c>
      <c r="EG57">
        <v>955.9235925925925</v>
      </c>
      <c r="EH57">
        <v>-37.14528518518519</v>
      </c>
      <c r="EI57">
        <v>532.4611111111111</v>
      </c>
      <c r="EJ57">
        <v>569.6547037037037</v>
      </c>
      <c r="EK57">
        <v>1.066026296296296</v>
      </c>
      <c r="EL57">
        <v>560.2224814814815</v>
      </c>
      <c r="EM57">
        <v>16.55758518518518</v>
      </c>
      <c r="EN57">
        <v>1.794376666666667</v>
      </c>
      <c r="EO57">
        <v>1.685837037037037</v>
      </c>
      <c r="EP57">
        <v>15.73789259259259</v>
      </c>
      <c r="EQ57">
        <v>14.76663333333333</v>
      </c>
      <c r="ER57">
        <v>1999.998888888889</v>
      </c>
      <c r="ES57">
        <v>0.9799974444444445</v>
      </c>
      <c r="ET57">
        <v>0.02000265555555556</v>
      </c>
      <c r="EU57">
        <v>0</v>
      </c>
      <c r="EV57">
        <v>375.153037037037</v>
      </c>
      <c r="EW57">
        <v>5.00078</v>
      </c>
      <c r="EX57">
        <v>10196.06666666667</v>
      </c>
      <c r="EY57">
        <v>16379.6037037037</v>
      </c>
      <c r="EZ57">
        <v>44.57155555555555</v>
      </c>
      <c r="FA57">
        <v>46.33766666666666</v>
      </c>
      <c r="FB57">
        <v>45.19192592592591</v>
      </c>
      <c r="FC57">
        <v>45.39085185185185</v>
      </c>
      <c r="FD57">
        <v>45.05981481481481</v>
      </c>
      <c r="FE57">
        <v>1955.088888888889</v>
      </c>
      <c r="FF57">
        <v>39.90592592592593</v>
      </c>
      <c r="FG57">
        <v>0</v>
      </c>
      <c r="FH57">
        <v>1687528877.7</v>
      </c>
      <c r="FI57">
        <v>0</v>
      </c>
      <c r="FJ57">
        <v>375.1549615384615</v>
      </c>
      <c r="FK57">
        <v>-0.7512136925524209</v>
      </c>
      <c r="FL57">
        <v>100.188034254241</v>
      </c>
      <c r="FM57">
        <v>10195.96538461538</v>
      </c>
      <c r="FN57">
        <v>15</v>
      </c>
      <c r="FO57">
        <v>1687527990.6</v>
      </c>
      <c r="FP57" t="s">
        <v>440</v>
      </c>
      <c r="FQ57">
        <v>1687527987.6</v>
      </c>
      <c r="FR57">
        <v>1687527990.6</v>
      </c>
      <c r="FS57">
        <v>1</v>
      </c>
      <c r="FT57">
        <v>0.362</v>
      </c>
      <c r="FU57">
        <v>-0.042</v>
      </c>
      <c r="FV57">
        <v>-14.305</v>
      </c>
      <c r="FW57">
        <v>-2.362</v>
      </c>
      <c r="FX57">
        <v>420</v>
      </c>
      <c r="FY57">
        <v>17</v>
      </c>
      <c r="FZ57">
        <v>0.15</v>
      </c>
      <c r="GA57">
        <v>0.09</v>
      </c>
      <c r="GB57">
        <v>-36.88748292682927</v>
      </c>
      <c r="GC57">
        <v>-3.711359581881608</v>
      </c>
      <c r="GD57">
        <v>0.3727735642401594</v>
      </c>
      <c r="GE57">
        <v>0</v>
      </c>
      <c r="GF57">
        <v>1.072250731707317</v>
      </c>
      <c r="GG57">
        <v>-0.1114848083623699</v>
      </c>
      <c r="GH57">
        <v>0.01142398917773023</v>
      </c>
      <c r="GI57">
        <v>1</v>
      </c>
      <c r="GJ57">
        <v>1</v>
      </c>
      <c r="GK57">
        <v>2</v>
      </c>
      <c r="GL57" t="s">
        <v>443</v>
      </c>
      <c r="GM57">
        <v>3.09857</v>
      </c>
      <c r="GN57">
        <v>2.75826</v>
      </c>
      <c r="GO57">
        <v>0.120236</v>
      </c>
      <c r="GP57">
        <v>0.12359</v>
      </c>
      <c r="GQ57">
        <v>0.10543</v>
      </c>
      <c r="GR57">
        <v>0.0924165</v>
      </c>
      <c r="GS57">
        <v>22381</v>
      </c>
      <c r="GT57">
        <v>21505.9</v>
      </c>
      <c r="GU57">
        <v>26007.1</v>
      </c>
      <c r="GV57">
        <v>24898.4</v>
      </c>
      <c r="GW57">
        <v>37340.4</v>
      </c>
      <c r="GX57">
        <v>33275.7</v>
      </c>
      <c r="GY57">
        <v>45463.4</v>
      </c>
      <c r="GZ57">
        <v>39663</v>
      </c>
      <c r="HA57">
        <v>1.80718</v>
      </c>
      <c r="HB57">
        <v>1.81037</v>
      </c>
      <c r="HC57">
        <v>-0.0514835</v>
      </c>
      <c r="HD57">
        <v>0</v>
      </c>
      <c r="HE57">
        <v>28.8763</v>
      </c>
      <c r="HF57">
        <v>999.9</v>
      </c>
      <c r="HG57">
        <v>60.1</v>
      </c>
      <c r="HH57">
        <v>39.7</v>
      </c>
      <c r="HI57">
        <v>43.0665</v>
      </c>
      <c r="HJ57">
        <v>62.3302</v>
      </c>
      <c r="HK57">
        <v>23.9944</v>
      </c>
      <c r="HL57">
        <v>1</v>
      </c>
      <c r="HM57">
        <v>0.8307600000000001</v>
      </c>
      <c r="HN57">
        <v>6.55586</v>
      </c>
      <c r="HO57">
        <v>20.1757</v>
      </c>
      <c r="HP57">
        <v>5.2107</v>
      </c>
      <c r="HQ57">
        <v>11.986</v>
      </c>
      <c r="HR57">
        <v>4.9628</v>
      </c>
      <c r="HS57">
        <v>3.2741</v>
      </c>
      <c r="HT57">
        <v>9999</v>
      </c>
      <c r="HU57">
        <v>9999</v>
      </c>
      <c r="HV57">
        <v>9999</v>
      </c>
      <c r="HW57">
        <v>88.2</v>
      </c>
      <c r="HX57">
        <v>1.86386</v>
      </c>
      <c r="HY57">
        <v>1.86018</v>
      </c>
      <c r="HZ57">
        <v>1.85851</v>
      </c>
      <c r="IA57">
        <v>1.85977</v>
      </c>
      <c r="IB57">
        <v>1.85974</v>
      </c>
      <c r="IC57">
        <v>1.8584</v>
      </c>
      <c r="ID57">
        <v>1.85747</v>
      </c>
      <c r="IE57">
        <v>1.85236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-15.61</v>
      </c>
      <c r="IT57">
        <v>-2.3922</v>
      </c>
      <c r="IU57">
        <v>-8.933833748138804</v>
      </c>
      <c r="IV57">
        <v>-0.01431925071125703</v>
      </c>
      <c r="IW57">
        <v>4.89615414261653E-06</v>
      </c>
      <c r="IX57">
        <v>-8.989459798755491E-10</v>
      </c>
      <c r="IY57">
        <v>-1.239545319894685</v>
      </c>
      <c r="IZ57">
        <v>-0.1043539695207113</v>
      </c>
      <c r="JA57">
        <v>0.003109194328973147</v>
      </c>
      <c r="JB57">
        <v>-3.859871886814269E-05</v>
      </c>
      <c r="JC57">
        <v>3</v>
      </c>
      <c r="JD57">
        <v>1925</v>
      </c>
      <c r="JE57">
        <v>1</v>
      </c>
      <c r="JF57">
        <v>31</v>
      </c>
      <c r="JG57">
        <v>14.8</v>
      </c>
      <c r="JH57">
        <v>14.8</v>
      </c>
      <c r="JI57">
        <v>1.51978</v>
      </c>
      <c r="JJ57">
        <v>2.66602</v>
      </c>
      <c r="JK57">
        <v>1.49658</v>
      </c>
      <c r="JL57">
        <v>2.32422</v>
      </c>
      <c r="JM57">
        <v>1.54907</v>
      </c>
      <c r="JN57">
        <v>2.47925</v>
      </c>
      <c r="JO57">
        <v>44.1954</v>
      </c>
      <c r="JP57">
        <v>14.5611</v>
      </c>
      <c r="JQ57">
        <v>18</v>
      </c>
      <c r="JR57">
        <v>498.752</v>
      </c>
      <c r="JS57">
        <v>516.278</v>
      </c>
      <c r="JT57">
        <v>22.4317</v>
      </c>
      <c r="JU57">
        <v>36.7533</v>
      </c>
      <c r="JV57">
        <v>30.0009</v>
      </c>
      <c r="JW57">
        <v>36.6239</v>
      </c>
      <c r="JX57">
        <v>36.5148</v>
      </c>
      <c r="JY57">
        <v>30.5666</v>
      </c>
      <c r="JZ57">
        <v>52.7817</v>
      </c>
      <c r="KA57">
        <v>0</v>
      </c>
      <c r="KB57">
        <v>22.3959</v>
      </c>
      <c r="KC57">
        <v>607.409</v>
      </c>
      <c r="KD57">
        <v>16.4885</v>
      </c>
      <c r="KE57">
        <v>99.36279999999999</v>
      </c>
      <c r="KF57">
        <v>95.3991</v>
      </c>
    </row>
    <row r="58" spans="1:292">
      <c r="A58">
        <v>38</v>
      </c>
      <c r="B58">
        <v>1687528882.5</v>
      </c>
      <c r="C58">
        <v>2754</v>
      </c>
      <c r="D58" t="s">
        <v>512</v>
      </c>
      <c r="E58" t="s">
        <v>513</v>
      </c>
      <c r="F58">
        <v>5</v>
      </c>
      <c r="G58" t="s">
        <v>439</v>
      </c>
      <c r="H58">
        <v>1687528874.714286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601.5360960816803</v>
      </c>
      <c r="AJ58">
        <v>573.1857878787874</v>
      </c>
      <c r="AK58">
        <v>3.408152420014736</v>
      </c>
      <c r="AL58">
        <v>66.44662515106188</v>
      </c>
      <c r="AM58">
        <f>(AO58 - AN58 + DX58*1E3/(8.314*(DZ58+273.15)) * AQ58/DW58 * AP58) * DW58/(100*DK58) * 1000/(1000 - AO58)</f>
        <v>0</v>
      </c>
      <c r="AN58">
        <v>16.49300112925503</v>
      </c>
      <c r="AO58">
        <v>17.60532121212121</v>
      </c>
      <c r="AP58">
        <v>-0.0002867337647225388</v>
      </c>
      <c r="AQ58">
        <v>113.1578417225345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4.38</v>
      </c>
      <c r="DL58">
        <v>0.5</v>
      </c>
      <c r="DM58" t="s">
        <v>430</v>
      </c>
      <c r="DN58">
        <v>2</v>
      </c>
      <c r="DO58" t="b">
        <v>1</v>
      </c>
      <c r="DP58">
        <v>1687528874.714286</v>
      </c>
      <c r="DQ58">
        <v>538.7784642857143</v>
      </c>
      <c r="DR58">
        <v>576.1127857142857</v>
      </c>
      <c r="DS58">
        <v>17.62071785714286</v>
      </c>
      <c r="DT58">
        <v>16.54090357142857</v>
      </c>
      <c r="DU58">
        <v>554.2973214285714</v>
      </c>
      <c r="DV58">
        <v>20.01279285714286</v>
      </c>
      <c r="DW58">
        <v>500.0049999999999</v>
      </c>
      <c r="DX58">
        <v>101.8166428571429</v>
      </c>
      <c r="DY58">
        <v>0.1000064785714286</v>
      </c>
      <c r="DZ58">
        <v>27.06646428571429</v>
      </c>
      <c r="EA58">
        <v>28.03794285714286</v>
      </c>
      <c r="EB58">
        <v>999.9000000000002</v>
      </c>
      <c r="EC58">
        <v>0</v>
      </c>
      <c r="ED58">
        <v>0</v>
      </c>
      <c r="EE58">
        <v>9997.211785714286</v>
      </c>
      <c r="EF58">
        <v>0</v>
      </c>
      <c r="EG58">
        <v>959.2111428571428</v>
      </c>
      <c r="EH58">
        <v>-37.33438214285714</v>
      </c>
      <c r="EI58">
        <v>548.4422857142856</v>
      </c>
      <c r="EJ58">
        <v>585.8021785714287</v>
      </c>
      <c r="EK58">
        <v>1.079828214285714</v>
      </c>
      <c r="EL58">
        <v>576.1127857142857</v>
      </c>
      <c r="EM58">
        <v>16.54090357142857</v>
      </c>
      <c r="EN58">
        <v>1.794081785714285</v>
      </c>
      <c r="EO58">
        <v>1.6841375</v>
      </c>
      <c r="EP58">
        <v>15.735325</v>
      </c>
      <c r="EQ58">
        <v>14.75096785714286</v>
      </c>
      <c r="ER58">
        <v>1999.991428571429</v>
      </c>
      <c r="ES58">
        <v>0.9799975357142857</v>
      </c>
      <c r="ET58">
        <v>0.02000256428571429</v>
      </c>
      <c r="EU58">
        <v>0</v>
      </c>
      <c r="EV58">
        <v>375.1014285714286</v>
      </c>
      <c r="EW58">
        <v>5.00078</v>
      </c>
      <c r="EX58">
        <v>10200.64642857143</v>
      </c>
      <c r="EY58">
        <v>16379.54642857143</v>
      </c>
      <c r="EZ58">
        <v>44.57796428571429</v>
      </c>
      <c r="FA58">
        <v>46.3435</v>
      </c>
      <c r="FB58">
        <v>45.19175</v>
      </c>
      <c r="FC58">
        <v>45.41039285714285</v>
      </c>
      <c r="FD58">
        <v>45.07999999999999</v>
      </c>
      <c r="FE58">
        <v>1955.0825</v>
      </c>
      <c r="FF58">
        <v>39.90285714285715</v>
      </c>
      <c r="FG58">
        <v>0</v>
      </c>
      <c r="FH58">
        <v>1687528882.5</v>
      </c>
      <c r="FI58">
        <v>0</v>
      </c>
      <c r="FJ58">
        <v>375.113423076923</v>
      </c>
      <c r="FK58">
        <v>-0.8754530118850972</v>
      </c>
      <c r="FL58">
        <v>41.00512812960978</v>
      </c>
      <c r="FM58">
        <v>10200.70769230769</v>
      </c>
      <c r="FN58">
        <v>15</v>
      </c>
      <c r="FO58">
        <v>1687527990.6</v>
      </c>
      <c r="FP58" t="s">
        <v>440</v>
      </c>
      <c r="FQ58">
        <v>1687527987.6</v>
      </c>
      <c r="FR58">
        <v>1687527990.6</v>
      </c>
      <c r="FS58">
        <v>1</v>
      </c>
      <c r="FT58">
        <v>0.362</v>
      </c>
      <c r="FU58">
        <v>-0.042</v>
      </c>
      <c r="FV58">
        <v>-14.305</v>
      </c>
      <c r="FW58">
        <v>-2.362</v>
      </c>
      <c r="FX58">
        <v>420</v>
      </c>
      <c r="FY58">
        <v>17</v>
      </c>
      <c r="FZ58">
        <v>0.15</v>
      </c>
      <c r="GA58">
        <v>0.09</v>
      </c>
      <c r="GB58">
        <v>-37.20955853658537</v>
      </c>
      <c r="GC58">
        <v>-2.566087108013943</v>
      </c>
      <c r="GD58">
        <v>0.2651936724179925</v>
      </c>
      <c r="GE58">
        <v>0</v>
      </c>
      <c r="GF58">
        <v>1.077386829268293</v>
      </c>
      <c r="GG58">
        <v>0.1282576306620217</v>
      </c>
      <c r="GH58">
        <v>0.0207858085310128</v>
      </c>
      <c r="GI58">
        <v>1</v>
      </c>
      <c r="GJ58">
        <v>1</v>
      </c>
      <c r="GK58">
        <v>2</v>
      </c>
      <c r="GL58" t="s">
        <v>443</v>
      </c>
      <c r="GM58">
        <v>3.09826</v>
      </c>
      <c r="GN58">
        <v>2.75814</v>
      </c>
      <c r="GO58">
        <v>0.122795</v>
      </c>
      <c r="GP58">
        <v>0.126066</v>
      </c>
      <c r="GQ58">
        <v>0.105351</v>
      </c>
      <c r="GR58">
        <v>0.0922211</v>
      </c>
      <c r="GS58">
        <v>22315.7</v>
      </c>
      <c r="GT58">
        <v>21445</v>
      </c>
      <c r="GU58">
        <v>26006.9</v>
      </c>
      <c r="GV58">
        <v>24898.3</v>
      </c>
      <c r="GW58">
        <v>37343.5</v>
      </c>
      <c r="GX58">
        <v>33282.7</v>
      </c>
      <c r="GY58">
        <v>45462.7</v>
      </c>
      <c r="GZ58">
        <v>39662.5</v>
      </c>
      <c r="HA58">
        <v>1.80675</v>
      </c>
      <c r="HB58">
        <v>1.8103</v>
      </c>
      <c r="HC58">
        <v>-0.0523254</v>
      </c>
      <c r="HD58">
        <v>0</v>
      </c>
      <c r="HE58">
        <v>28.88</v>
      </c>
      <c r="HF58">
        <v>999.9</v>
      </c>
      <c r="HG58">
        <v>60.1</v>
      </c>
      <c r="HH58">
        <v>39.7</v>
      </c>
      <c r="HI58">
        <v>43.0657</v>
      </c>
      <c r="HJ58">
        <v>62.8202</v>
      </c>
      <c r="HK58">
        <v>24.0064</v>
      </c>
      <c r="HL58">
        <v>1</v>
      </c>
      <c r="HM58">
        <v>0.832035</v>
      </c>
      <c r="HN58">
        <v>6.6117</v>
      </c>
      <c r="HO58">
        <v>20.1733</v>
      </c>
      <c r="HP58">
        <v>5.211</v>
      </c>
      <c r="HQ58">
        <v>11.986</v>
      </c>
      <c r="HR58">
        <v>4.9626</v>
      </c>
      <c r="HS58">
        <v>3.27408</v>
      </c>
      <c r="HT58">
        <v>9999</v>
      </c>
      <c r="HU58">
        <v>9999</v>
      </c>
      <c r="HV58">
        <v>9999</v>
      </c>
      <c r="HW58">
        <v>88.2</v>
      </c>
      <c r="HX58">
        <v>1.86387</v>
      </c>
      <c r="HY58">
        <v>1.86018</v>
      </c>
      <c r="HZ58">
        <v>1.85849</v>
      </c>
      <c r="IA58">
        <v>1.85975</v>
      </c>
      <c r="IB58">
        <v>1.85974</v>
      </c>
      <c r="IC58">
        <v>1.85837</v>
      </c>
      <c r="ID58">
        <v>1.85745</v>
      </c>
      <c r="IE58">
        <v>1.85232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-15.773</v>
      </c>
      <c r="IT58">
        <v>-2.3916</v>
      </c>
      <c r="IU58">
        <v>-8.933833748138804</v>
      </c>
      <c r="IV58">
        <v>-0.01431925071125703</v>
      </c>
      <c r="IW58">
        <v>4.89615414261653E-06</v>
      </c>
      <c r="IX58">
        <v>-8.989459798755491E-10</v>
      </c>
      <c r="IY58">
        <v>-1.239545319894685</v>
      </c>
      <c r="IZ58">
        <v>-0.1043539695207113</v>
      </c>
      <c r="JA58">
        <v>0.003109194328973147</v>
      </c>
      <c r="JB58">
        <v>-3.859871886814269E-05</v>
      </c>
      <c r="JC58">
        <v>3</v>
      </c>
      <c r="JD58">
        <v>1925</v>
      </c>
      <c r="JE58">
        <v>1</v>
      </c>
      <c r="JF58">
        <v>31</v>
      </c>
      <c r="JG58">
        <v>14.9</v>
      </c>
      <c r="JH58">
        <v>14.9</v>
      </c>
      <c r="JI58">
        <v>1.55151</v>
      </c>
      <c r="JJ58">
        <v>2.66968</v>
      </c>
      <c r="JK58">
        <v>1.49658</v>
      </c>
      <c r="JL58">
        <v>2.32422</v>
      </c>
      <c r="JM58">
        <v>1.54907</v>
      </c>
      <c r="JN58">
        <v>2.46338</v>
      </c>
      <c r="JO58">
        <v>44.2232</v>
      </c>
      <c r="JP58">
        <v>14.5523</v>
      </c>
      <c r="JQ58">
        <v>18</v>
      </c>
      <c r="JR58">
        <v>498.543</v>
      </c>
      <c r="JS58">
        <v>516.287</v>
      </c>
      <c r="JT58">
        <v>22.3932</v>
      </c>
      <c r="JU58">
        <v>36.7616</v>
      </c>
      <c r="JV58">
        <v>30.0012</v>
      </c>
      <c r="JW58">
        <v>36.632</v>
      </c>
      <c r="JX58">
        <v>36.5229</v>
      </c>
      <c r="JY58">
        <v>31.2868</v>
      </c>
      <c r="JZ58">
        <v>52.7817</v>
      </c>
      <c r="KA58">
        <v>0</v>
      </c>
      <c r="KB58">
        <v>22.3602</v>
      </c>
      <c r="KC58">
        <v>627.444</v>
      </c>
      <c r="KD58">
        <v>16.4885</v>
      </c>
      <c r="KE58">
        <v>99.36150000000001</v>
      </c>
      <c r="KF58">
        <v>95.3984</v>
      </c>
    </row>
    <row r="59" spans="1:292">
      <c r="A59">
        <v>39</v>
      </c>
      <c r="B59">
        <v>1687528887.5</v>
      </c>
      <c r="C59">
        <v>2759</v>
      </c>
      <c r="D59" t="s">
        <v>514</v>
      </c>
      <c r="E59" t="s">
        <v>515</v>
      </c>
      <c r="F59">
        <v>5</v>
      </c>
      <c r="G59" t="s">
        <v>439</v>
      </c>
      <c r="H59">
        <v>1687528880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618.5113856105585</v>
      </c>
      <c r="AJ59">
        <v>590.1367272727272</v>
      </c>
      <c r="AK59">
        <v>3.388162754945395</v>
      </c>
      <c r="AL59">
        <v>66.44662515106188</v>
      </c>
      <c r="AM59">
        <f>(AO59 - AN59 + DX59*1E3/(8.314*(DZ59+273.15)) * AQ59/DW59 * AP59) * DW59/(100*DK59) * 1000/(1000 - AO59)</f>
        <v>0</v>
      </c>
      <c r="AN59">
        <v>16.49204274927147</v>
      </c>
      <c r="AO59">
        <v>17.58522606060605</v>
      </c>
      <c r="AP59">
        <v>-0.00150572712504939</v>
      </c>
      <c r="AQ59">
        <v>113.1578417225345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4.38</v>
      </c>
      <c r="DL59">
        <v>0.5</v>
      </c>
      <c r="DM59" t="s">
        <v>430</v>
      </c>
      <c r="DN59">
        <v>2</v>
      </c>
      <c r="DO59" t="b">
        <v>1</v>
      </c>
      <c r="DP59">
        <v>1687528880</v>
      </c>
      <c r="DQ59">
        <v>556.3975925925926</v>
      </c>
      <c r="DR59">
        <v>593.8674444444446</v>
      </c>
      <c r="DS59">
        <v>17.61026666666667</v>
      </c>
      <c r="DT59">
        <v>16.51802592592593</v>
      </c>
      <c r="DU59">
        <v>572.0884074074075</v>
      </c>
      <c r="DV59">
        <v>20.00205185185185</v>
      </c>
      <c r="DW59">
        <v>499.9995925925925</v>
      </c>
      <c r="DX59">
        <v>101.8165555555555</v>
      </c>
      <c r="DY59">
        <v>0.1000238851851852</v>
      </c>
      <c r="DZ59">
        <v>27.06634074074074</v>
      </c>
      <c r="EA59">
        <v>28.03444814814814</v>
      </c>
      <c r="EB59">
        <v>999.9000000000001</v>
      </c>
      <c r="EC59">
        <v>0</v>
      </c>
      <c r="ED59">
        <v>0</v>
      </c>
      <c r="EE59">
        <v>9994.331111111111</v>
      </c>
      <c r="EF59">
        <v>0</v>
      </c>
      <c r="EG59">
        <v>960.7289259259259</v>
      </c>
      <c r="EH59">
        <v>-37.4698962962963</v>
      </c>
      <c r="EI59">
        <v>566.3714074074074</v>
      </c>
      <c r="EJ59">
        <v>603.8413703703702</v>
      </c>
      <c r="EK59">
        <v>1.092250740740741</v>
      </c>
      <c r="EL59">
        <v>593.8674444444446</v>
      </c>
      <c r="EM59">
        <v>16.51802592592593</v>
      </c>
      <c r="EN59">
        <v>1.793016296296296</v>
      </c>
      <c r="EO59">
        <v>1.681807777777778</v>
      </c>
      <c r="EP59">
        <v>15.72602962962963</v>
      </c>
      <c r="EQ59">
        <v>14.7294962962963</v>
      </c>
      <c r="ER59">
        <v>1999.991851851852</v>
      </c>
      <c r="ES59">
        <v>0.9799978888888889</v>
      </c>
      <c r="ET59">
        <v>0.02000221111111111</v>
      </c>
      <c r="EU59">
        <v>0</v>
      </c>
      <c r="EV59">
        <v>375.0008148148149</v>
      </c>
      <c r="EW59">
        <v>5.00078</v>
      </c>
      <c r="EX59">
        <v>10200.37037037037</v>
      </c>
      <c r="EY59">
        <v>16379.55555555555</v>
      </c>
      <c r="EZ59">
        <v>44.57396296296296</v>
      </c>
      <c r="FA59">
        <v>46.34933333333333</v>
      </c>
      <c r="FB59">
        <v>45.20348148148149</v>
      </c>
      <c r="FC59">
        <v>45.40940740740739</v>
      </c>
      <c r="FD59">
        <v>45.03666666666666</v>
      </c>
      <c r="FE59">
        <v>1955.086296296296</v>
      </c>
      <c r="FF59">
        <v>39.90037037037037</v>
      </c>
      <c r="FG59">
        <v>0</v>
      </c>
      <c r="FH59">
        <v>1687528887.9</v>
      </c>
      <c r="FI59">
        <v>0</v>
      </c>
      <c r="FJ59">
        <v>375.0328799999999</v>
      </c>
      <c r="FK59">
        <v>-0.9642307786510841</v>
      </c>
      <c r="FL59">
        <v>-74.42307678787505</v>
      </c>
      <c r="FM59">
        <v>10199.716</v>
      </c>
      <c r="FN59">
        <v>15</v>
      </c>
      <c r="FO59">
        <v>1687527990.6</v>
      </c>
      <c r="FP59" t="s">
        <v>440</v>
      </c>
      <c r="FQ59">
        <v>1687527987.6</v>
      </c>
      <c r="FR59">
        <v>1687527990.6</v>
      </c>
      <c r="FS59">
        <v>1</v>
      </c>
      <c r="FT59">
        <v>0.362</v>
      </c>
      <c r="FU59">
        <v>-0.042</v>
      </c>
      <c r="FV59">
        <v>-14.305</v>
      </c>
      <c r="FW59">
        <v>-2.362</v>
      </c>
      <c r="FX59">
        <v>420</v>
      </c>
      <c r="FY59">
        <v>17</v>
      </c>
      <c r="FZ59">
        <v>0.15</v>
      </c>
      <c r="GA59">
        <v>0.09</v>
      </c>
      <c r="GB59">
        <v>-37.35554146341462</v>
      </c>
      <c r="GC59">
        <v>-1.678160278745718</v>
      </c>
      <c r="GD59">
        <v>0.1772207937692412</v>
      </c>
      <c r="GE59">
        <v>0</v>
      </c>
      <c r="GF59">
        <v>1.083519756097561</v>
      </c>
      <c r="GG59">
        <v>0.1845537282229955</v>
      </c>
      <c r="GH59">
        <v>0.02327055749830622</v>
      </c>
      <c r="GI59">
        <v>1</v>
      </c>
      <c r="GJ59">
        <v>1</v>
      </c>
      <c r="GK59">
        <v>2</v>
      </c>
      <c r="GL59" t="s">
        <v>443</v>
      </c>
      <c r="GM59">
        <v>3.0983</v>
      </c>
      <c r="GN59">
        <v>2.75794</v>
      </c>
      <c r="GO59">
        <v>0.125303</v>
      </c>
      <c r="GP59">
        <v>0.128522</v>
      </c>
      <c r="GQ59">
        <v>0.105272</v>
      </c>
      <c r="GR59">
        <v>0.0922432</v>
      </c>
      <c r="GS59">
        <v>22251.4</v>
      </c>
      <c r="GT59">
        <v>21384.3</v>
      </c>
      <c r="GU59">
        <v>26006.4</v>
      </c>
      <c r="GV59">
        <v>24897.9</v>
      </c>
      <c r="GW59">
        <v>37346.4</v>
      </c>
      <c r="GX59">
        <v>33281.6</v>
      </c>
      <c r="GY59">
        <v>45461.8</v>
      </c>
      <c r="GZ59">
        <v>39661.8</v>
      </c>
      <c r="HA59">
        <v>1.80658</v>
      </c>
      <c r="HB59">
        <v>1.80998</v>
      </c>
      <c r="HC59">
        <v>-0.0524521</v>
      </c>
      <c r="HD59">
        <v>0</v>
      </c>
      <c r="HE59">
        <v>28.8839</v>
      </c>
      <c r="HF59">
        <v>999.9</v>
      </c>
      <c r="HG59">
        <v>60.1</v>
      </c>
      <c r="HH59">
        <v>39.7</v>
      </c>
      <c r="HI59">
        <v>43.0656</v>
      </c>
      <c r="HJ59">
        <v>62.6802</v>
      </c>
      <c r="HK59">
        <v>24.0905</v>
      </c>
      <c r="HL59">
        <v>1</v>
      </c>
      <c r="HM59">
        <v>0.8330920000000001</v>
      </c>
      <c r="HN59">
        <v>6.64834</v>
      </c>
      <c r="HO59">
        <v>20.1721</v>
      </c>
      <c r="HP59">
        <v>5.21085</v>
      </c>
      <c r="HQ59">
        <v>11.986</v>
      </c>
      <c r="HR59">
        <v>4.9625</v>
      </c>
      <c r="HS59">
        <v>3.27397</v>
      </c>
      <c r="HT59">
        <v>9999</v>
      </c>
      <c r="HU59">
        <v>9999</v>
      </c>
      <c r="HV59">
        <v>9999</v>
      </c>
      <c r="HW59">
        <v>88.2</v>
      </c>
      <c r="HX59">
        <v>1.86387</v>
      </c>
      <c r="HY59">
        <v>1.86016</v>
      </c>
      <c r="HZ59">
        <v>1.85849</v>
      </c>
      <c r="IA59">
        <v>1.85976</v>
      </c>
      <c r="IB59">
        <v>1.85974</v>
      </c>
      <c r="IC59">
        <v>1.85839</v>
      </c>
      <c r="ID59">
        <v>1.85746</v>
      </c>
      <c r="IE59">
        <v>1.85232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-15.932</v>
      </c>
      <c r="IT59">
        <v>-2.391</v>
      </c>
      <c r="IU59">
        <v>-8.933833748138804</v>
      </c>
      <c r="IV59">
        <v>-0.01431925071125703</v>
      </c>
      <c r="IW59">
        <v>4.89615414261653E-06</v>
      </c>
      <c r="IX59">
        <v>-8.989459798755491E-10</v>
      </c>
      <c r="IY59">
        <v>-1.239545319894685</v>
      </c>
      <c r="IZ59">
        <v>-0.1043539695207113</v>
      </c>
      <c r="JA59">
        <v>0.003109194328973147</v>
      </c>
      <c r="JB59">
        <v>-3.859871886814269E-05</v>
      </c>
      <c r="JC59">
        <v>3</v>
      </c>
      <c r="JD59">
        <v>1925</v>
      </c>
      <c r="JE59">
        <v>1</v>
      </c>
      <c r="JF59">
        <v>31</v>
      </c>
      <c r="JG59">
        <v>15</v>
      </c>
      <c r="JH59">
        <v>14.9</v>
      </c>
      <c r="JI59">
        <v>1.58813</v>
      </c>
      <c r="JJ59">
        <v>2.66846</v>
      </c>
      <c r="JK59">
        <v>1.49658</v>
      </c>
      <c r="JL59">
        <v>2.32422</v>
      </c>
      <c r="JM59">
        <v>1.54907</v>
      </c>
      <c r="JN59">
        <v>2.43652</v>
      </c>
      <c r="JO59">
        <v>44.2232</v>
      </c>
      <c r="JP59">
        <v>14.5523</v>
      </c>
      <c r="JQ59">
        <v>18</v>
      </c>
      <c r="JR59">
        <v>498.494</v>
      </c>
      <c r="JS59">
        <v>516.123</v>
      </c>
      <c r="JT59">
        <v>22.3565</v>
      </c>
      <c r="JU59">
        <v>36.7705</v>
      </c>
      <c r="JV59">
        <v>30.0011</v>
      </c>
      <c r="JW59">
        <v>36.6409</v>
      </c>
      <c r="JX59">
        <v>36.5317</v>
      </c>
      <c r="JY59">
        <v>31.941</v>
      </c>
      <c r="JZ59">
        <v>52.7817</v>
      </c>
      <c r="KA59">
        <v>0</v>
      </c>
      <c r="KB59">
        <v>22.3317</v>
      </c>
      <c r="KC59">
        <v>640.818</v>
      </c>
      <c r="KD59">
        <v>16.4885</v>
      </c>
      <c r="KE59">
        <v>99.3596</v>
      </c>
      <c r="KF59">
        <v>95.3967</v>
      </c>
    </row>
    <row r="60" spans="1:292">
      <c r="A60">
        <v>40</v>
      </c>
      <c r="B60">
        <v>1687528892.5</v>
      </c>
      <c r="C60">
        <v>2764</v>
      </c>
      <c r="D60" t="s">
        <v>516</v>
      </c>
      <c r="E60" t="s">
        <v>517</v>
      </c>
      <c r="F60">
        <v>5</v>
      </c>
      <c r="G60" t="s">
        <v>439</v>
      </c>
      <c r="H60">
        <v>1687528884.714286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635.4452098569186</v>
      </c>
      <c r="AJ60">
        <v>607.1075878787877</v>
      </c>
      <c r="AK60">
        <v>3.391463124380324</v>
      </c>
      <c r="AL60">
        <v>66.44662515106188</v>
      </c>
      <c r="AM60">
        <f>(AO60 - AN60 + DX60*1E3/(8.314*(DZ60+273.15)) * AQ60/DW60 * AP60) * DW60/(100*DK60) * 1000/(1000 - AO60)</f>
        <v>0</v>
      </c>
      <c r="AN60">
        <v>16.4966625153694</v>
      </c>
      <c r="AO60">
        <v>17.57202848484848</v>
      </c>
      <c r="AP60">
        <v>-0.0004944932762338029</v>
      </c>
      <c r="AQ60">
        <v>113.1578417225345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4.38</v>
      </c>
      <c r="DL60">
        <v>0.5</v>
      </c>
      <c r="DM60" t="s">
        <v>430</v>
      </c>
      <c r="DN60">
        <v>2</v>
      </c>
      <c r="DO60" t="b">
        <v>1</v>
      </c>
      <c r="DP60">
        <v>1687528884.714286</v>
      </c>
      <c r="DQ60">
        <v>572.13275</v>
      </c>
      <c r="DR60">
        <v>609.6691785714286</v>
      </c>
      <c r="DS60">
        <v>17.59565714285714</v>
      </c>
      <c r="DT60">
        <v>16.4981</v>
      </c>
      <c r="DU60">
        <v>587.9752500000001</v>
      </c>
      <c r="DV60">
        <v>19.98704285714286</v>
      </c>
      <c r="DW60">
        <v>499.9918214285714</v>
      </c>
      <c r="DX60">
        <v>101.81675</v>
      </c>
      <c r="DY60">
        <v>0.09998481428571426</v>
      </c>
      <c r="DZ60">
        <v>27.06333214285715</v>
      </c>
      <c r="EA60">
        <v>28.02886428571428</v>
      </c>
      <c r="EB60">
        <v>999.9000000000002</v>
      </c>
      <c r="EC60">
        <v>0</v>
      </c>
      <c r="ED60">
        <v>0</v>
      </c>
      <c r="EE60">
        <v>9994.353214285715</v>
      </c>
      <c r="EF60">
        <v>0</v>
      </c>
      <c r="EG60">
        <v>959.9003571428572</v>
      </c>
      <c r="EH60">
        <v>-37.53641428571429</v>
      </c>
      <c r="EI60">
        <v>582.38</v>
      </c>
      <c r="EJ60">
        <v>619.8963214285715</v>
      </c>
      <c r="EK60">
        <v>1.097565357142857</v>
      </c>
      <c r="EL60">
        <v>609.6691785714286</v>
      </c>
      <c r="EM60">
        <v>16.4981</v>
      </c>
      <c r="EN60">
        <v>1.791532142857143</v>
      </c>
      <c r="EO60">
        <v>1.679781071428572</v>
      </c>
      <c r="EP60">
        <v>15.713075</v>
      </c>
      <c r="EQ60">
        <v>14.71083214285714</v>
      </c>
      <c r="ER60">
        <v>2000.0075</v>
      </c>
      <c r="ES60">
        <v>0.9799983928571429</v>
      </c>
      <c r="ET60">
        <v>0.02000170714285714</v>
      </c>
      <c r="EU60">
        <v>0</v>
      </c>
      <c r="EV60">
        <v>374.9707857142857</v>
      </c>
      <c r="EW60">
        <v>5.00078</v>
      </c>
      <c r="EX60">
        <v>10194.46428571429</v>
      </c>
      <c r="EY60">
        <v>16379.69285714286</v>
      </c>
      <c r="EZ60">
        <v>44.58021428571428</v>
      </c>
      <c r="FA60">
        <v>46.35925000000001</v>
      </c>
      <c r="FB60">
        <v>45.18953571428572</v>
      </c>
      <c r="FC60">
        <v>45.41482142857142</v>
      </c>
      <c r="FD60">
        <v>45.01535714285713</v>
      </c>
      <c r="FE60">
        <v>1955.105</v>
      </c>
      <c r="FF60">
        <v>39.9</v>
      </c>
      <c r="FG60">
        <v>0</v>
      </c>
      <c r="FH60">
        <v>1687528892.7</v>
      </c>
      <c r="FI60">
        <v>0</v>
      </c>
      <c r="FJ60">
        <v>374.98064</v>
      </c>
      <c r="FK60">
        <v>-1.076307686536302</v>
      </c>
      <c r="FL60">
        <v>-97.57692309523502</v>
      </c>
      <c r="FM60">
        <v>10193.548</v>
      </c>
      <c r="FN60">
        <v>15</v>
      </c>
      <c r="FO60">
        <v>1687527990.6</v>
      </c>
      <c r="FP60" t="s">
        <v>440</v>
      </c>
      <c r="FQ60">
        <v>1687527987.6</v>
      </c>
      <c r="FR60">
        <v>1687527990.6</v>
      </c>
      <c r="FS60">
        <v>1</v>
      </c>
      <c r="FT60">
        <v>0.362</v>
      </c>
      <c r="FU60">
        <v>-0.042</v>
      </c>
      <c r="FV60">
        <v>-14.305</v>
      </c>
      <c r="FW60">
        <v>-2.362</v>
      </c>
      <c r="FX60">
        <v>420</v>
      </c>
      <c r="FY60">
        <v>17</v>
      </c>
      <c r="FZ60">
        <v>0.15</v>
      </c>
      <c r="GA60">
        <v>0.09</v>
      </c>
      <c r="GB60">
        <v>-37.47925249999999</v>
      </c>
      <c r="GC60">
        <v>-0.847228142589049</v>
      </c>
      <c r="GD60">
        <v>0.1022276919124654</v>
      </c>
      <c r="GE60">
        <v>0</v>
      </c>
      <c r="GF60">
        <v>1.0887205</v>
      </c>
      <c r="GG60">
        <v>0.07474378986866544</v>
      </c>
      <c r="GH60">
        <v>0.02112870949087995</v>
      </c>
      <c r="GI60">
        <v>1</v>
      </c>
      <c r="GJ60">
        <v>1</v>
      </c>
      <c r="GK60">
        <v>2</v>
      </c>
      <c r="GL60" t="s">
        <v>443</v>
      </c>
      <c r="GM60">
        <v>3.0984</v>
      </c>
      <c r="GN60">
        <v>2.75829</v>
      </c>
      <c r="GO60">
        <v>0.127778</v>
      </c>
      <c r="GP60">
        <v>0.130943</v>
      </c>
      <c r="GQ60">
        <v>0.105218</v>
      </c>
      <c r="GR60">
        <v>0.0922569</v>
      </c>
      <c r="GS60">
        <v>22188.2</v>
      </c>
      <c r="GT60">
        <v>21324.5</v>
      </c>
      <c r="GU60">
        <v>26006.1</v>
      </c>
      <c r="GV60">
        <v>24897.5</v>
      </c>
      <c r="GW60">
        <v>37348.4</v>
      </c>
      <c r="GX60">
        <v>33280.8</v>
      </c>
      <c r="GY60">
        <v>45461.1</v>
      </c>
      <c r="GZ60">
        <v>39661.1</v>
      </c>
      <c r="HA60">
        <v>1.80675</v>
      </c>
      <c r="HB60">
        <v>1.81002</v>
      </c>
      <c r="HC60">
        <v>-0.0541061</v>
      </c>
      <c r="HD60">
        <v>0</v>
      </c>
      <c r="HE60">
        <v>28.8872</v>
      </c>
      <c r="HF60">
        <v>999.9</v>
      </c>
      <c r="HG60">
        <v>60.1</v>
      </c>
      <c r="HH60">
        <v>39.7</v>
      </c>
      <c r="HI60">
        <v>43.0676</v>
      </c>
      <c r="HJ60">
        <v>62.6902</v>
      </c>
      <c r="HK60">
        <v>23.6899</v>
      </c>
      <c r="HL60">
        <v>1</v>
      </c>
      <c r="HM60">
        <v>0.8340649999999999</v>
      </c>
      <c r="HN60">
        <v>6.67382</v>
      </c>
      <c r="HO60">
        <v>20.1713</v>
      </c>
      <c r="HP60">
        <v>5.2101</v>
      </c>
      <c r="HQ60">
        <v>11.986</v>
      </c>
      <c r="HR60">
        <v>4.9624</v>
      </c>
      <c r="HS60">
        <v>3.274</v>
      </c>
      <c r="HT60">
        <v>9999</v>
      </c>
      <c r="HU60">
        <v>9999</v>
      </c>
      <c r="HV60">
        <v>9999</v>
      </c>
      <c r="HW60">
        <v>88.2</v>
      </c>
      <c r="HX60">
        <v>1.86386</v>
      </c>
      <c r="HY60">
        <v>1.86015</v>
      </c>
      <c r="HZ60">
        <v>1.85851</v>
      </c>
      <c r="IA60">
        <v>1.85976</v>
      </c>
      <c r="IB60">
        <v>1.85974</v>
      </c>
      <c r="IC60">
        <v>1.85837</v>
      </c>
      <c r="ID60">
        <v>1.85745</v>
      </c>
      <c r="IE60">
        <v>1.85232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-16.09</v>
      </c>
      <c r="IT60">
        <v>-2.3907</v>
      </c>
      <c r="IU60">
        <v>-8.933833748138804</v>
      </c>
      <c r="IV60">
        <v>-0.01431925071125703</v>
      </c>
      <c r="IW60">
        <v>4.89615414261653E-06</v>
      </c>
      <c r="IX60">
        <v>-8.989459798755491E-10</v>
      </c>
      <c r="IY60">
        <v>-1.239545319894685</v>
      </c>
      <c r="IZ60">
        <v>-0.1043539695207113</v>
      </c>
      <c r="JA60">
        <v>0.003109194328973147</v>
      </c>
      <c r="JB60">
        <v>-3.859871886814269E-05</v>
      </c>
      <c r="JC60">
        <v>3</v>
      </c>
      <c r="JD60">
        <v>1925</v>
      </c>
      <c r="JE60">
        <v>1</v>
      </c>
      <c r="JF60">
        <v>31</v>
      </c>
      <c r="JG60">
        <v>15.1</v>
      </c>
      <c r="JH60">
        <v>15</v>
      </c>
      <c r="JI60">
        <v>1.61987</v>
      </c>
      <c r="JJ60">
        <v>2.66846</v>
      </c>
      <c r="JK60">
        <v>1.49658</v>
      </c>
      <c r="JL60">
        <v>2.32422</v>
      </c>
      <c r="JM60">
        <v>1.54907</v>
      </c>
      <c r="JN60">
        <v>2.45728</v>
      </c>
      <c r="JO60">
        <v>44.2232</v>
      </c>
      <c r="JP60">
        <v>14.5523</v>
      </c>
      <c r="JQ60">
        <v>18</v>
      </c>
      <c r="JR60">
        <v>498.663</v>
      </c>
      <c r="JS60">
        <v>516.235</v>
      </c>
      <c r="JT60">
        <v>22.3284</v>
      </c>
      <c r="JU60">
        <v>36.7788</v>
      </c>
      <c r="JV60">
        <v>30.001</v>
      </c>
      <c r="JW60">
        <v>36.6498</v>
      </c>
      <c r="JX60">
        <v>36.5415</v>
      </c>
      <c r="JY60">
        <v>32.6573</v>
      </c>
      <c r="JZ60">
        <v>52.7817</v>
      </c>
      <c r="KA60">
        <v>0</v>
      </c>
      <c r="KB60">
        <v>22.3052</v>
      </c>
      <c r="KC60">
        <v>660.852</v>
      </c>
      <c r="KD60">
        <v>16.4885</v>
      </c>
      <c r="KE60">
        <v>99.3584</v>
      </c>
      <c r="KF60">
        <v>95.395</v>
      </c>
    </row>
    <row r="61" spans="1:292">
      <c r="A61">
        <v>41</v>
      </c>
      <c r="B61">
        <v>1687528897.5</v>
      </c>
      <c r="C61">
        <v>2769</v>
      </c>
      <c r="D61" t="s">
        <v>518</v>
      </c>
      <c r="E61" t="s">
        <v>519</v>
      </c>
      <c r="F61">
        <v>5</v>
      </c>
      <c r="G61" t="s">
        <v>439</v>
      </c>
      <c r="H61">
        <v>1687528890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652.5188550512941</v>
      </c>
      <c r="AJ61">
        <v>624.0364727272728</v>
      </c>
      <c r="AK61">
        <v>3.383071233456171</v>
      </c>
      <c r="AL61">
        <v>66.44662515106188</v>
      </c>
      <c r="AM61">
        <f>(AO61 - AN61 + DX61*1E3/(8.314*(DZ61+273.15)) * AQ61/DW61 * AP61) * DW61/(100*DK61) * 1000/(1000 - AO61)</f>
        <v>0</v>
      </c>
      <c r="AN61">
        <v>16.50178257007272</v>
      </c>
      <c r="AO61">
        <v>17.55774787878787</v>
      </c>
      <c r="AP61">
        <v>-0.0003862130143402168</v>
      </c>
      <c r="AQ61">
        <v>113.1578417225345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4.38</v>
      </c>
      <c r="DL61">
        <v>0.5</v>
      </c>
      <c r="DM61" t="s">
        <v>430</v>
      </c>
      <c r="DN61">
        <v>2</v>
      </c>
      <c r="DO61" t="b">
        <v>1</v>
      </c>
      <c r="DP61">
        <v>1687528890</v>
      </c>
      <c r="DQ61">
        <v>589.7652592592593</v>
      </c>
      <c r="DR61">
        <v>627.3534444444444</v>
      </c>
      <c r="DS61">
        <v>17.57742962962963</v>
      </c>
      <c r="DT61">
        <v>16.49664814814815</v>
      </c>
      <c r="DU61">
        <v>605.7758888888889</v>
      </c>
      <c r="DV61">
        <v>19.96832592592592</v>
      </c>
      <c r="DW61">
        <v>500.021</v>
      </c>
      <c r="DX61">
        <v>101.8163703703704</v>
      </c>
      <c r="DY61">
        <v>0.1000486888888889</v>
      </c>
      <c r="DZ61">
        <v>27.06434444444444</v>
      </c>
      <c r="EA61">
        <v>27.99242592592593</v>
      </c>
      <c r="EB61">
        <v>999.9000000000001</v>
      </c>
      <c r="EC61">
        <v>0</v>
      </c>
      <c r="ED61">
        <v>0</v>
      </c>
      <c r="EE61">
        <v>9996.568518518518</v>
      </c>
      <c r="EF61">
        <v>0</v>
      </c>
      <c r="EG61">
        <v>958.117037037037</v>
      </c>
      <c r="EH61">
        <v>-37.58814444444444</v>
      </c>
      <c r="EI61">
        <v>600.3173333333333</v>
      </c>
      <c r="EJ61">
        <v>637.8764444444445</v>
      </c>
      <c r="EK61">
        <v>1.080785925925926</v>
      </c>
      <c r="EL61">
        <v>627.3534444444444</v>
      </c>
      <c r="EM61">
        <v>16.49664814814815</v>
      </c>
      <c r="EN61">
        <v>1.78967037037037</v>
      </c>
      <c r="EO61">
        <v>1.679627777777777</v>
      </c>
      <c r="EP61">
        <v>15.69683333333333</v>
      </c>
      <c r="EQ61">
        <v>14.70942222222222</v>
      </c>
      <c r="ER61">
        <v>2000.018888888889</v>
      </c>
      <c r="ES61">
        <v>0.9799987777777779</v>
      </c>
      <c r="ET61">
        <v>0.02000132222222222</v>
      </c>
      <c r="EU61">
        <v>0</v>
      </c>
      <c r="EV61">
        <v>375.1453333333333</v>
      </c>
      <c r="EW61">
        <v>5.00078</v>
      </c>
      <c r="EX61">
        <v>10189.78518518519</v>
      </c>
      <c r="EY61">
        <v>16379.77777777778</v>
      </c>
      <c r="EZ61">
        <v>44.59003703703702</v>
      </c>
      <c r="FA61">
        <v>46.37033333333333</v>
      </c>
      <c r="FB61">
        <v>45.19196296296296</v>
      </c>
      <c r="FC61">
        <v>45.42103703703703</v>
      </c>
      <c r="FD61">
        <v>44.99744444444445</v>
      </c>
      <c r="FE61">
        <v>1955.118888888888</v>
      </c>
      <c r="FF61">
        <v>39.9</v>
      </c>
      <c r="FG61">
        <v>0</v>
      </c>
      <c r="FH61">
        <v>1687528897.5</v>
      </c>
      <c r="FI61">
        <v>0</v>
      </c>
      <c r="FJ61">
        <v>375.134</v>
      </c>
      <c r="FK61">
        <v>2.890923084505524</v>
      </c>
      <c r="FL61">
        <v>-23.54615381517521</v>
      </c>
      <c r="FM61">
        <v>10189.556</v>
      </c>
      <c r="FN61">
        <v>15</v>
      </c>
      <c r="FO61">
        <v>1687527990.6</v>
      </c>
      <c r="FP61" t="s">
        <v>440</v>
      </c>
      <c r="FQ61">
        <v>1687527987.6</v>
      </c>
      <c r="FR61">
        <v>1687527990.6</v>
      </c>
      <c r="FS61">
        <v>1</v>
      </c>
      <c r="FT61">
        <v>0.362</v>
      </c>
      <c r="FU61">
        <v>-0.042</v>
      </c>
      <c r="FV61">
        <v>-14.305</v>
      </c>
      <c r="FW61">
        <v>-2.362</v>
      </c>
      <c r="FX61">
        <v>420</v>
      </c>
      <c r="FY61">
        <v>17</v>
      </c>
      <c r="FZ61">
        <v>0.15</v>
      </c>
      <c r="GA61">
        <v>0.09</v>
      </c>
      <c r="GB61">
        <v>-37.5574925</v>
      </c>
      <c r="GC61">
        <v>-0.4933001876171751</v>
      </c>
      <c r="GD61">
        <v>0.06335968902819823</v>
      </c>
      <c r="GE61">
        <v>0</v>
      </c>
      <c r="GF61">
        <v>1.0898535</v>
      </c>
      <c r="GG61">
        <v>-0.1716706941838675</v>
      </c>
      <c r="GH61">
        <v>0.01978375009319518</v>
      </c>
      <c r="GI61">
        <v>1</v>
      </c>
      <c r="GJ61">
        <v>1</v>
      </c>
      <c r="GK61">
        <v>2</v>
      </c>
      <c r="GL61" t="s">
        <v>443</v>
      </c>
      <c r="GM61">
        <v>3.09838</v>
      </c>
      <c r="GN61">
        <v>2.75807</v>
      </c>
      <c r="GO61">
        <v>0.130216</v>
      </c>
      <c r="GP61">
        <v>0.133338</v>
      </c>
      <c r="GQ61">
        <v>0.105161</v>
      </c>
      <c r="GR61">
        <v>0.0922832</v>
      </c>
      <c r="GS61">
        <v>22125.7</v>
      </c>
      <c r="GT61">
        <v>21265.3</v>
      </c>
      <c r="GU61">
        <v>26005.6</v>
      </c>
      <c r="GV61">
        <v>24897.1</v>
      </c>
      <c r="GW61">
        <v>37350.4</v>
      </c>
      <c r="GX61">
        <v>33279.7</v>
      </c>
      <c r="GY61">
        <v>45460.2</v>
      </c>
      <c r="GZ61">
        <v>39660.6</v>
      </c>
      <c r="HA61">
        <v>1.80652</v>
      </c>
      <c r="HB61">
        <v>1.80973</v>
      </c>
      <c r="HC61">
        <v>-0.0630319</v>
      </c>
      <c r="HD61">
        <v>0</v>
      </c>
      <c r="HE61">
        <v>28.8919</v>
      </c>
      <c r="HF61">
        <v>999.9</v>
      </c>
      <c r="HG61">
        <v>60</v>
      </c>
      <c r="HH61">
        <v>39.7</v>
      </c>
      <c r="HI61">
        <v>42.9916</v>
      </c>
      <c r="HJ61">
        <v>62.7602</v>
      </c>
      <c r="HK61">
        <v>24.0385</v>
      </c>
      <c r="HL61">
        <v>1</v>
      </c>
      <c r="HM61">
        <v>0.834952</v>
      </c>
      <c r="HN61">
        <v>6.3517</v>
      </c>
      <c r="HO61">
        <v>20.1837</v>
      </c>
      <c r="HP61">
        <v>5.20995</v>
      </c>
      <c r="HQ61">
        <v>11.986</v>
      </c>
      <c r="HR61">
        <v>4.9625</v>
      </c>
      <c r="HS61">
        <v>3.27397</v>
      </c>
      <c r="HT61">
        <v>9999</v>
      </c>
      <c r="HU61">
        <v>9999</v>
      </c>
      <c r="HV61">
        <v>9999</v>
      </c>
      <c r="HW61">
        <v>88.2</v>
      </c>
      <c r="HX61">
        <v>1.86388</v>
      </c>
      <c r="HY61">
        <v>1.86017</v>
      </c>
      <c r="HZ61">
        <v>1.8585</v>
      </c>
      <c r="IA61">
        <v>1.85977</v>
      </c>
      <c r="IB61">
        <v>1.85974</v>
      </c>
      <c r="IC61">
        <v>1.85841</v>
      </c>
      <c r="ID61">
        <v>1.85747</v>
      </c>
      <c r="IE61">
        <v>1.85234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-16.246</v>
      </c>
      <c r="IT61">
        <v>-2.3903</v>
      </c>
      <c r="IU61">
        <v>-8.933833748138804</v>
      </c>
      <c r="IV61">
        <v>-0.01431925071125703</v>
      </c>
      <c r="IW61">
        <v>4.89615414261653E-06</v>
      </c>
      <c r="IX61">
        <v>-8.989459798755491E-10</v>
      </c>
      <c r="IY61">
        <v>-1.239545319894685</v>
      </c>
      <c r="IZ61">
        <v>-0.1043539695207113</v>
      </c>
      <c r="JA61">
        <v>0.003109194328973147</v>
      </c>
      <c r="JB61">
        <v>-3.859871886814269E-05</v>
      </c>
      <c r="JC61">
        <v>3</v>
      </c>
      <c r="JD61">
        <v>1925</v>
      </c>
      <c r="JE61">
        <v>1</v>
      </c>
      <c r="JF61">
        <v>31</v>
      </c>
      <c r="JG61">
        <v>15.2</v>
      </c>
      <c r="JH61">
        <v>15.1</v>
      </c>
      <c r="JI61">
        <v>1.65649</v>
      </c>
      <c r="JJ61">
        <v>2.67334</v>
      </c>
      <c r="JK61">
        <v>1.49658</v>
      </c>
      <c r="JL61">
        <v>2.32422</v>
      </c>
      <c r="JM61">
        <v>1.54907</v>
      </c>
      <c r="JN61">
        <v>2.37305</v>
      </c>
      <c r="JO61">
        <v>44.2232</v>
      </c>
      <c r="JP61">
        <v>14.5786</v>
      </c>
      <c r="JQ61">
        <v>18</v>
      </c>
      <c r="JR61">
        <v>498.591</v>
      </c>
      <c r="JS61">
        <v>516.101</v>
      </c>
      <c r="JT61">
        <v>22.3077</v>
      </c>
      <c r="JU61">
        <v>36.7895</v>
      </c>
      <c r="JV61">
        <v>30.0009</v>
      </c>
      <c r="JW61">
        <v>36.6597</v>
      </c>
      <c r="JX61">
        <v>36.552</v>
      </c>
      <c r="JY61">
        <v>33.308</v>
      </c>
      <c r="JZ61">
        <v>52.7817</v>
      </c>
      <c r="KA61">
        <v>0</v>
      </c>
      <c r="KB61">
        <v>22.4701</v>
      </c>
      <c r="KC61">
        <v>674.211</v>
      </c>
      <c r="KD61">
        <v>16.4978</v>
      </c>
      <c r="KE61">
        <v>99.35639999999999</v>
      </c>
      <c r="KF61">
        <v>95.3937</v>
      </c>
    </row>
    <row r="62" spans="1:292">
      <c r="A62">
        <v>42</v>
      </c>
      <c r="B62">
        <v>1687528902.5</v>
      </c>
      <c r="C62">
        <v>2774</v>
      </c>
      <c r="D62" t="s">
        <v>520</v>
      </c>
      <c r="E62" t="s">
        <v>521</v>
      </c>
      <c r="F62">
        <v>5</v>
      </c>
      <c r="G62" t="s">
        <v>439</v>
      </c>
      <c r="H62">
        <v>1687528894.714286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669.6133470062967</v>
      </c>
      <c r="AJ62">
        <v>641.0089757575756</v>
      </c>
      <c r="AK62">
        <v>3.400597283532308</v>
      </c>
      <c r="AL62">
        <v>66.44662515106188</v>
      </c>
      <c r="AM62">
        <f>(AO62 - AN62 + DX62*1E3/(8.314*(DZ62+273.15)) * AQ62/DW62 * AP62) * DW62/(100*DK62) * 1000/(1000 - AO62)</f>
        <v>0</v>
      </c>
      <c r="AN62">
        <v>16.50747537412497</v>
      </c>
      <c r="AO62">
        <v>17.55103272727272</v>
      </c>
      <c r="AP62">
        <v>-0.0001109779095255587</v>
      </c>
      <c r="AQ62">
        <v>113.1578417225345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4.38</v>
      </c>
      <c r="DL62">
        <v>0.5</v>
      </c>
      <c r="DM62" t="s">
        <v>430</v>
      </c>
      <c r="DN62">
        <v>2</v>
      </c>
      <c r="DO62" t="b">
        <v>1</v>
      </c>
      <c r="DP62">
        <v>1687528894.714286</v>
      </c>
      <c r="DQ62">
        <v>605.4743214285716</v>
      </c>
      <c r="DR62">
        <v>643.1457857142858</v>
      </c>
      <c r="DS62">
        <v>17.56458928571428</v>
      </c>
      <c r="DT62">
        <v>16.50159285714286</v>
      </c>
      <c r="DU62">
        <v>621.6327857142858</v>
      </c>
      <c r="DV62">
        <v>19.95513214285714</v>
      </c>
      <c r="DW62">
        <v>500.0317142857143</v>
      </c>
      <c r="DX62">
        <v>101.8165</v>
      </c>
      <c r="DY62">
        <v>0.1000101035714286</v>
      </c>
      <c r="DZ62">
        <v>27.06149285714286</v>
      </c>
      <c r="EA62">
        <v>27.93216428571428</v>
      </c>
      <c r="EB62">
        <v>999.9000000000002</v>
      </c>
      <c r="EC62">
        <v>0</v>
      </c>
      <c r="ED62">
        <v>0</v>
      </c>
      <c r="EE62">
        <v>9999.257857142858</v>
      </c>
      <c r="EF62">
        <v>0</v>
      </c>
      <c r="EG62">
        <v>956.7595000000001</v>
      </c>
      <c r="EH62">
        <v>-37.67141428571428</v>
      </c>
      <c r="EI62">
        <v>616.299357142857</v>
      </c>
      <c r="EJ62">
        <v>653.9369642857143</v>
      </c>
      <c r="EK62">
        <v>1.06299</v>
      </c>
      <c r="EL62">
        <v>643.1457857142858</v>
      </c>
      <c r="EM62">
        <v>16.50159285714286</v>
      </c>
      <c r="EN62">
        <v>1.788365357142857</v>
      </c>
      <c r="EO62">
        <v>1.680134642857143</v>
      </c>
      <c r="EP62">
        <v>15.68545</v>
      </c>
      <c r="EQ62">
        <v>14.71410714285715</v>
      </c>
      <c r="ER62">
        <v>2000.010714285714</v>
      </c>
      <c r="ES62">
        <v>0.9799986071428572</v>
      </c>
      <c r="ET62">
        <v>0.02000149285714286</v>
      </c>
      <c r="EU62">
        <v>0</v>
      </c>
      <c r="EV62">
        <v>375.28625</v>
      </c>
      <c r="EW62">
        <v>5.00078</v>
      </c>
      <c r="EX62">
        <v>10187.18928571429</v>
      </c>
      <c r="EY62">
        <v>16379.71071428572</v>
      </c>
      <c r="EZ62">
        <v>44.59792857142856</v>
      </c>
      <c r="FA62">
        <v>46.38164285714286</v>
      </c>
      <c r="FB62">
        <v>45.21632142857143</v>
      </c>
      <c r="FC62">
        <v>45.42610714285714</v>
      </c>
      <c r="FD62">
        <v>45.01760714285713</v>
      </c>
      <c r="FE62">
        <v>1955.110714285714</v>
      </c>
      <c r="FF62">
        <v>39.9</v>
      </c>
      <c r="FG62">
        <v>0</v>
      </c>
      <c r="FH62">
        <v>1687528902.9</v>
      </c>
      <c r="FI62">
        <v>0</v>
      </c>
      <c r="FJ62">
        <v>375.2760769230769</v>
      </c>
      <c r="FK62">
        <v>2.119726510135933</v>
      </c>
      <c r="FL62">
        <v>-5.77435902649299</v>
      </c>
      <c r="FM62">
        <v>10186.75</v>
      </c>
      <c r="FN62">
        <v>15</v>
      </c>
      <c r="FO62">
        <v>1687527990.6</v>
      </c>
      <c r="FP62" t="s">
        <v>440</v>
      </c>
      <c r="FQ62">
        <v>1687527987.6</v>
      </c>
      <c r="FR62">
        <v>1687527990.6</v>
      </c>
      <c r="FS62">
        <v>1</v>
      </c>
      <c r="FT62">
        <v>0.362</v>
      </c>
      <c r="FU62">
        <v>-0.042</v>
      </c>
      <c r="FV62">
        <v>-14.305</v>
      </c>
      <c r="FW62">
        <v>-2.362</v>
      </c>
      <c r="FX62">
        <v>420</v>
      </c>
      <c r="FY62">
        <v>17</v>
      </c>
      <c r="FZ62">
        <v>0.15</v>
      </c>
      <c r="GA62">
        <v>0.09</v>
      </c>
      <c r="GB62">
        <v>-37.63566585365854</v>
      </c>
      <c r="GC62">
        <v>-1.065735888501808</v>
      </c>
      <c r="GD62">
        <v>0.1147149630016343</v>
      </c>
      <c r="GE62">
        <v>0</v>
      </c>
      <c r="GF62">
        <v>1.073701463414634</v>
      </c>
      <c r="GG62">
        <v>-0.2298179790940751</v>
      </c>
      <c r="GH62">
        <v>0.02276922254753977</v>
      </c>
      <c r="GI62">
        <v>1</v>
      </c>
      <c r="GJ62">
        <v>1</v>
      </c>
      <c r="GK62">
        <v>2</v>
      </c>
      <c r="GL62" t="s">
        <v>443</v>
      </c>
      <c r="GM62">
        <v>3.09856</v>
      </c>
      <c r="GN62">
        <v>2.75772</v>
      </c>
      <c r="GO62">
        <v>0.132624</v>
      </c>
      <c r="GP62">
        <v>0.135691</v>
      </c>
      <c r="GQ62">
        <v>0.105141</v>
      </c>
      <c r="GR62">
        <v>0.0923026</v>
      </c>
      <c r="GS62">
        <v>22064.2</v>
      </c>
      <c r="GT62">
        <v>21207.2</v>
      </c>
      <c r="GU62">
        <v>26005.4</v>
      </c>
      <c r="GV62">
        <v>24896.7</v>
      </c>
      <c r="GW62">
        <v>37350.9</v>
      </c>
      <c r="GX62">
        <v>33278.8</v>
      </c>
      <c r="GY62">
        <v>45459.5</v>
      </c>
      <c r="GZ62">
        <v>39660.2</v>
      </c>
      <c r="HA62">
        <v>1.807</v>
      </c>
      <c r="HB62">
        <v>1.80947</v>
      </c>
      <c r="HC62">
        <v>-0.0648275</v>
      </c>
      <c r="HD62">
        <v>0</v>
      </c>
      <c r="HE62">
        <v>28.8962</v>
      </c>
      <c r="HF62">
        <v>999.9</v>
      </c>
      <c r="HG62">
        <v>60</v>
      </c>
      <c r="HH62">
        <v>39.7</v>
      </c>
      <c r="HI62">
        <v>42.9931</v>
      </c>
      <c r="HJ62">
        <v>62.8002</v>
      </c>
      <c r="HK62">
        <v>23.8021</v>
      </c>
      <c r="HL62">
        <v>1</v>
      </c>
      <c r="HM62">
        <v>0.83158</v>
      </c>
      <c r="HN62">
        <v>5.82538</v>
      </c>
      <c r="HO62">
        <v>20.2041</v>
      </c>
      <c r="HP62">
        <v>5.20995</v>
      </c>
      <c r="HQ62">
        <v>11.9858</v>
      </c>
      <c r="HR62">
        <v>4.96235</v>
      </c>
      <c r="HS62">
        <v>3.27403</v>
      </c>
      <c r="HT62">
        <v>9999</v>
      </c>
      <c r="HU62">
        <v>9999</v>
      </c>
      <c r="HV62">
        <v>9999</v>
      </c>
      <c r="HW62">
        <v>88.2</v>
      </c>
      <c r="HX62">
        <v>1.86387</v>
      </c>
      <c r="HY62">
        <v>1.86019</v>
      </c>
      <c r="HZ62">
        <v>1.85852</v>
      </c>
      <c r="IA62">
        <v>1.85979</v>
      </c>
      <c r="IB62">
        <v>1.85975</v>
      </c>
      <c r="IC62">
        <v>1.85843</v>
      </c>
      <c r="ID62">
        <v>1.85746</v>
      </c>
      <c r="IE62">
        <v>1.8524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-16.399</v>
      </c>
      <c r="IT62">
        <v>-2.3902</v>
      </c>
      <c r="IU62">
        <v>-8.933833748138804</v>
      </c>
      <c r="IV62">
        <v>-0.01431925071125703</v>
      </c>
      <c r="IW62">
        <v>4.89615414261653E-06</v>
      </c>
      <c r="IX62">
        <v>-8.989459798755491E-10</v>
      </c>
      <c r="IY62">
        <v>-1.239545319894685</v>
      </c>
      <c r="IZ62">
        <v>-0.1043539695207113</v>
      </c>
      <c r="JA62">
        <v>0.003109194328973147</v>
      </c>
      <c r="JB62">
        <v>-3.859871886814269E-05</v>
      </c>
      <c r="JC62">
        <v>3</v>
      </c>
      <c r="JD62">
        <v>1925</v>
      </c>
      <c r="JE62">
        <v>1</v>
      </c>
      <c r="JF62">
        <v>31</v>
      </c>
      <c r="JG62">
        <v>15.2</v>
      </c>
      <c r="JH62">
        <v>15.2</v>
      </c>
      <c r="JI62">
        <v>1.68823</v>
      </c>
      <c r="JJ62">
        <v>2.6709</v>
      </c>
      <c r="JK62">
        <v>1.49658</v>
      </c>
      <c r="JL62">
        <v>2.32422</v>
      </c>
      <c r="JM62">
        <v>1.54907</v>
      </c>
      <c r="JN62">
        <v>2.39502</v>
      </c>
      <c r="JO62">
        <v>44.2509</v>
      </c>
      <c r="JP62">
        <v>14.5786</v>
      </c>
      <c r="JQ62">
        <v>18</v>
      </c>
      <c r="JR62">
        <v>498.946</v>
      </c>
      <c r="JS62">
        <v>515.987</v>
      </c>
      <c r="JT62">
        <v>22.4332</v>
      </c>
      <c r="JU62">
        <v>36.7987</v>
      </c>
      <c r="JV62">
        <v>29.9984</v>
      </c>
      <c r="JW62">
        <v>36.668</v>
      </c>
      <c r="JX62">
        <v>36.5603</v>
      </c>
      <c r="JY62">
        <v>33.9378</v>
      </c>
      <c r="JZ62">
        <v>52.7817</v>
      </c>
      <c r="KA62">
        <v>0</v>
      </c>
      <c r="KB62">
        <v>22.5759</v>
      </c>
      <c r="KC62">
        <v>694.25</v>
      </c>
      <c r="KD62">
        <v>16.503</v>
      </c>
      <c r="KE62">
        <v>99.35509999999999</v>
      </c>
      <c r="KF62">
        <v>95.3925</v>
      </c>
    </row>
    <row r="63" spans="1:292">
      <c r="A63">
        <v>43</v>
      </c>
      <c r="B63">
        <v>1687528907.5</v>
      </c>
      <c r="C63">
        <v>2779</v>
      </c>
      <c r="D63" t="s">
        <v>522</v>
      </c>
      <c r="E63" t="s">
        <v>523</v>
      </c>
      <c r="F63">
        <v>5</v>
      </c>
      <c r="G63" t="s">
        <v>439</v>
      </c>
      <c r="H63">
        <v>1687528900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686.6753430626765</v>
      </c>
      <c r="AJ63">
        <v>657.8728181818183</v>
      </c>
      <c r="AK63">
        <v>3.385804790260109</v>
      </c>
      <c r="AL63">
        <v>66.44662515106188</v>
      </c>
      <c r="AM63">
        <f>(AO63 - AN63 + DX63*1E3/(8.314*(DZ63+273.15)) * AQ63/DW63 * AP63) * DW63/(100*DK63) * 1000/(1000 - AO63)</f>
        <v>0</v>
      </c>
      <c r="AN63">
        <v>16.51366611461792</v>
      </c>
      <c r="AO63">
        <v>17.56032</v>
      </c>
      <c r="AP63">
        <v>0.0001698409592299889</v>
      </c>
      <c r="AQ63">
        <v>113.1578417225345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4.38</v>
      </c>
      <c r="DL63">
        <v>0.5</v>
      </c>
      <c r="DM63" t="s">
        <v>430</v>
      </c>
      <c r="DN63">
        <v>2</v>
      </c>
      <c r="DO63" t="b">
        <v>1</v>
      </c>
      <c r="DP63">
        <v>1687528900</v>
      </c>
      <c r="DQ63">
        <v>623.0574814814814</v>
      </c>
      <c r="DR63">
        <v>660.8624814814816</v>
      </c>
      <c r="DS63">
        <v>17.55674814814815</v>
      </c>
      <c r="DT63">
        <v>16.50757777777778</v>
      </c>
      <c r="DU63">
        <v>639.3794444444444</v>
      </c>
      <c r="DV63">
        <v>19.94708518518518</v>
      </c>
      <c r="DW63">
        <v>500.0333333333334</v>
      </c>
      <c r="DX63">
        <v>101.8162962962963</v>
      </c>
      <c r="DY63">
        <v>0.09996754074074074</v>
      </c>
      <c r="DZ63">
        <v>27.0554962962963</v>
      </c>
      <c r="EA63">
        <v>27.88592222222222</v>
      </c>
      <c r="EB63">
        <v>999.9000000000001</v>
      </c>
      <c r="EC63">
        <v>0</v>
      </c>
      <c r="ED63">
        <v>0</v>
      </c>
      <c r="EE63">
        <v>9995.851481481481</v>
      </c>
      <c r="EF63">
        <v>0</v>
      </c>
      <c r="EG63">
        <v>955.7884074074072</v>
      </c>
      <c r="EH63">
        <v>-37.80510740740741</v>
      </c>
      <c r="EI63">
        <v>634.1917777777779</v>
      </c>
      <c r="EJ63">
        <v>671.955037037037</v>
      </c>
      <c r="EK63">
        <v>1.04916962962963</v>
      </c>
      <c r="EL63">
        <v>660.8624814814816</v>
      </c>
      <c r="EM63">
        <v>16.50757777777778</v>
      </c>
      <c r="EN63">
        <v>1.787562592592593</v>
      </c>
      <c r="EO63">
        <v>1.68074</v>
      </c>
      <c r="EP63">
        <v>15.67845555555555</v>
      </c>
      <c r="EQ63">
        <v>14.71969259259259</v>
      </c>
      <c r="ER63">
        <v>2000.02</v>
      </c>
      <c r="ES63">
        <v>0.9799984444444446</v>
      </c>
      <c r="ET63">
        <v>0.02000165555555555</v>
      </c>
      <c r="EU63">
        <v>0</v>
      </c>
      <c r="EV63">
        <v>375.3234814814815</v>
      </c>
      <c r="EW63">
        <v>5.00078</v>
      </c>
      <c r="EX63">
        <v>10181.44814814815</v>
      </c>
      <c r="EY63">
        <v>16379.77777777778</v>
      </c>
      <c r="EZ63">
        <v>44.59692592592592</v>
      </c>
      <c r="FA63">
        <v>46.38188888888889</v>
      </c>
      <c r="FB63">
        <v>45.23592592592592</v>
      </c>
      <c r="FC63">
        <v>45.43277777777777</v>
      </c>
      <c r="FD63">
        <v>45.00903703703703</v>
      </c>
      <c r="FE63">
        <v>1955.119259259259</v>
      </c>
      <c r="FF63">
        <v>39.9</v>
      </c>
      <c r="FG63">
        <v>0</v>
      </c>
      <c r="FH63">
        <v>1687528907.7</v>
      </c>
      <c r="FI63">
        <v>0</v>
      </c>
      <c r="FJ63">
        <v>375.3045</v>
      </c>
      <c r="FK63">
        <v>-3.120034177689803</v>
      </c>
      <c r="FL63">
        <v>-126.0307693454972</v>
      </c>
      <c r="FM63">
        <v>10180.9</v>
      </c>
      <c r="FN63">
        <v>15</v>
      </c>
      <c r="FO63">
        <v>1687527990.6</v>
      </c>
      <c r="FP63" t="s">
        <v>440</v>
      </c>
      <c r="FQ63">
        <v>1687527987.6</v>
      </c>
      <c r="FR63">
        <v>1687527990.6</v>
      </c>
      <c r="FS63">
        <v>1</v>
      </c>
      <c r="FT63">
        <v>0.362</v>
      </c>
      <c r="FU63">
        <v>-0.042</v>
      </c>
      <c r="FV63">
        <v>-14.305</v>
      </c>
      <c r="FW63">
        <v>-2.362</v>
      </c>
      <c r="FX63">
        <v>420</v>
      </c>
      <c r="FY63">
        <v>17</v>
      </c>
      <c r="FZ63">
        <v>0.15</v>
      </c>
      <c r="GA63">
        <v>0.09</v>
      </c>
      <c r="GB63">
        <v>-37.72034390243903</v>
      </c>
      <c r="GC63">
        <v>-1.456455052264807</v>
      </c>
      <c r="GD63">
        <v>0.1526904601118264</v>
      </c>
      <c r="GE63">
        <v>0</v>
      </c>
      <c r="GF63">
        <v>1.060732682926829</v>
      </c>
      <c r="GG63">
        <v>-0.1808567247386778</v>
      </c>
      <c r="GH63">
        <v>0.01834299946538923</v>
      </c>
      <c r="GI63">
        <v>1</v>
      </c>
      <c r="GJ63">
        <v>1</v>
      </c>
      <c r="GK63">
        <v>2</v>
      </c>
      <c r="GL63" t="s">
        <v>443</v>
      </c>
      <c r="GM63">
        <v>3.0983</v>
      </c>
      <c r="GN63">
        <v>2.75796</v>
      </c>
      <c r="GO63">
        <v>0.134987</v>
      </c>
      <c r="GP63">
        <v>0.137974</v>
      </c>
      <c r="GQ63">
        <v>0.105177</v>
      </c>
      <c r="GR63">
        <v>0.09231689999999999</v>
      </c>
      <c r="GS63">
        <v>22003.8</v>
      </c>
      <c r="GT63">
        <v>21151.1</v>
      </c>
      <c r="GU63">
        <v>26005.2</v>
      </c>
      <c r="GV63">
        <v>24896.7</v>
      </c>
      <c r="GW63">
        <v>37349.6</v>
      </c>
      <c r="GX63">
        <v>33278.5</v>
      </c>
      <c r="GY63">
        <v>45459.3</v>
      </c>
      <c r="GZ63">
        <v>39660.1</v>
      </c>
      <c r="HA63">
        <v>1.80685</v>
      </c>
      <c r="HB63">
        <v>1.80945</v>
      </c>
      <c r="HC63">
        <v>-0.0574812</v>
      </c>
      <c r="HD63">
        <v>0</v>
      </c>
      <c r="HE63">
        <v>28.8994</v>
      </c>
      <c r="HF63">
        <v>999.9</v>
      </c>
      <c r="HG63">
        <v>60</v>
      </c>
      <c r="HH63">
        <v>39.7</v>
      </c>
      <c r="HI63">
        <v>42.9949</v>
      </c>
      <c r="HJ63">
        <v>62.8702</v>
      </c>
      <c r="HK63">
        <v>23.9143</v>
      </c>
      <c r="HL63">
        <v>1</v>
      </c>
      <c r="HM63">
        <v>0.830104</v>
      </c>
      <c r="HN63">
        <v>5.65643</v>
      </c>
      <c r="HO63">
        <v>20.21</v>
      </c>
      <c r="HP63">
        <v>5.20965</v>
      </c>
      <c r="HQ63">
        <v>11.9858</v>
      </c>
      <c r="HR63">
        <v>4.96235</v>
      </c>
      <c r="HS63">
        <v>3.27397</v>
      </c>
      <c r="HT63">
        <v>9999</v>
      </c>
      <c r="HU63">
        <v>9999</v>
      </c>
      <c r="HV63">
        <v>9999</v>
      </c>
      <c r="HW63">
        <v>88.2</v>
      </c>
      <c r="HX63">
        <v>1.86389</v>
      </c>
      <c r="HY63">
        <v>1.86018</v>
      </c>
      <c r="HZ63">
        <v>1.85851</v>
      </c>
      <c r="IA63">
        <v>1.85983</v>
      </c>
      <c r="IB63">
        <v>1.85977</v>
      </c>
      <c r="IC63">
        <v>1.85842</v>
      </c>
      <c r="ID63">
        <v>1.85746</v>
      </c>
      <c r="IE63">
        <v>1.85239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-16.551</v>
      </c>
      <c r="IT63">
        <v>-2.3904</v>
      </c>
      <c r="IU63">
        <v>-8.933833748138804</v>
      </c>
      <c r="IV63">
        <v>-0.01431925071125703</v>
      </c>
      <c r="IW63">
        <v>4.89615414261653E-06</v>
      </c>
      <c r="IX63">
        <v>-8.989459798755491E-10</v>
      </c>
      <c r="IY63">
        <v>-1.239545319894685</v>
      </c>
      <c r="IZ63">
        <v>-0.1043539695207113</v>
      </c>
      <c r="JA63">
        <v>0.003109194328973147</v>
      </c>
      <c r="JB63">
        <v>-3.859871886814269E-05</v>
      </c>
      <c r="JC63">
        <v>3</v>
      </c>
      <c r="JD63">
        <v>1925</v>
      </c>
      <c r="JE63">
        <v>1</v>
      </c>
      <c r="JF63">
        <v>31</v>
      </c>
      <c r="JG63">
        <v>15.3</v>
      </c>
      <c r="JH63">
        <v>15.3</v>
      </c>
      <c r="JI63">
        <v>1.71997</v>
      </c>
      <c r="JJ63">
        <v>2.6709</v>
      </c>
      <c r="JK63">
        <v>1.49658</v>
      </c>
      <c r="JL63">
        <v>2.32422</v>
      </c>
      <c r="JM63">
        <v>1.54907</v>
      </c>
      <c r="JN63">
        <v>2.36084</v>
      </c>
      <c r="JO63">
        <v>44.2509</v>
      </c>
      <c r="JP63">
        <v>14.5786</v>
      </c>
      <c r="JQ63">
        <v>18</v>
      </c>
      <c r="JR63">
        <v>498.924</v>
      </c>
      <c r="JS63">
        <v>516.049</v>
      </c>
      <c r="JT63">
        <v>22.56</v>
      </c>
      <c r="JU63">
        <v>36.8085</v>
      </c>
      <c r="JV63">
        <v>29.9986</v>
      </c>
      <c r="JW63">
        <v>36.6784</v>
      </c>
      <c r="JX63">
        <v>36.5706</v>
      </c>
      <c r="JY63">
        <v>34.6026</v>
      </c>
      <c r="JZ63">
        <v>52.7817</v>
      </c>
      <c r="KA63">
        <v>0</v>
      </c>
      <c r="KB63">
        <v>22.6685</v>
      </c>
      <c r="KC63">
        <v>707.646</v>
      </c>
      <c r="KD63">
        <v>16.4957</v>
      </c>
      <c r="KE63">
        <v>99.3545</v>
      </c>
      <c r="KF63">
        <v>95.39230000000001</v>
      </c>
    </row>
    <row r="64" spans="1:292">
      <c r="A64">
        <v>44</v>
      </c>
      <c r="B64">
        <v>1687528912.5</v>
      </c>
      <c r="C64">
        <v>2784</v>
      </c>
      <c r="D64" t="s">
        <v>524</v>
      </c>
      <c r="E64" t="s">
        <v>525</v>
      </c>
      <c r="F64">
        <v>5</v>
      </c>
      <c r="G64" t="s">
        <v>439</v>
      </c>
      <c r="H64">
        <v>1687528904.714286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702.8215397513493</v>
      </c>
      <c r="AJ64">
        <v>674.474921212121</v>
      </c>
      <c r="AK64">
        <v>3.307982738854008</v>
      </c>
      <c r="AL64">
        <v>66.44662515106188</v>
      </c>
      <c r="AM64">
        <f>(AO64 - AN64 + DX64*1E3/(8.314*(DZ64+273.15)) * AQ64/DW64 * AP64) * DW64/(100*DK64) * 1000/(1000 - AO64)</f>
        <v>0</v>
      </c>
      <c r="AN64">
        <v>16.52134123894344</v>
      </c>
      <c r="AO64">
        <v>17.57216545454546</v>
      </c>
      <c r="AP64">
        <v>0.000164331148102833</v>
      </c>
      <c r="AQ64">
        <v>113.1578417225345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4.38</v>
      </c>
      <c r="DL64">
        <v>0.5</v>
      </c>
      <c r="DM64" t="s">
        <v>430</v>
      </c>
      <c r="DN64">
        <v>2</v>
      </c>
      <c r="DO64" t="b">
        <v>1</v>
      </c>
      <c r="DP64">
        <v>1687528904.714286</v>
      </c>
      <c r="DQ64">
        <v>638.6776071428573</v>
      </c>
      <c r="DR64">
        <v>676.3730357142857</v>
      </c>
      <c r="DS64">
        <v>17.55815</v>
      </c>
      <c r="DT64">
        <v>16.51344285714286</v>
      </c>
      <c r="DU64">
        <v>655.1431428571429</v>
      </c>
      <c r="DV64">
        <v>19.94853214285714</v>
      </c>
      <c r="DW64">
        <v>500.004</v>
      </c>
      <c r="DX64">
        <v>101.8162857142857</v>
      </c>
      <c r="DY64">
        <v>0.0999449142857143</v>
      </c>
      <c r="DZ64">
        <v>27.05115</v>
      </c>
      <c r="EA64">
        <v>27.90615</v>
      </c>
      <c r="EB64">
        <v>999.9000000000002</v>
      </c>
      <c r="EC64">
        <v>0</v>
      </c>
      <c r="ED64">
        <v>0</v>
      </c>
      <c r="EE64">
        <v>9997.075714285716</v>
      </c>
      <c r="EF64">
        <v>0</v>
      </c>
      <c r="EG64">
        <v>953.3967142857143</v>
      </c>
      <c r="EH64">
        <v>-37.69551428571429</v>
      </c>
      <c r="EI64">
        <v>650.0921071428572</v>
      </c>
      <c r="EJ64">
        <v>687.7299999999999</v>
      </c>
      <c r="EK64">
        <v>1.044713571428572</v>
      </c>
      <c r="EL64">
        <v>676.3730357142857</v>
      </c>
      <c r="EM64">
        <v>16.51344285714286</v>
      </c>
      <c r="EN64">
        <v>1.787705714285714</v>
      </c>
      <c r="EO64">
        <v>1.681337142857143</v>
      </c>
      <c r="EP64">
        <v>15.67971071428572</v>
      </c>
      <c r="EQ64">
        <v>14.72519642857143</v>
      </c>
      <c r="ER64">
        <v>2000.028571428571</v>
      </c>
      <c r="ES64">
        <v>0.9799982857142859</v>
      </c>
      <c r="ET64">
        <v>0.02000181428571429</v>
      </c>
      <c r="EU64">
        <v>0</v>
      </c>
      <c r="EV64">
        <v>375.0967857142858</v>
      </c>
      <c r="EW64">
        <v>5.00078</v>
      </c>
      <c r="EX64">
        <v>10169.24285714286</v>
      </c>
      <c r="EY64">
        <v>16379.86428571428</v>
      </c>
      <c r="EZ64">
        <v>44.60464285714284</v>
      </c>
      <c r="FA64">
        <v>46.38164285714286</v>
      </c>
      <c r="FB64">
        <v>45.24985714285715</v>
      </c>
      <c r="FC64">
        <v>45.43067857142858</v>
      </c>
      <c r="FD64">
        <v>45.00653571428571</v>
      </c>
      <c r="FE64">
        <v>1955.124642857143</v>
      </c>
      <c r="FF64">
        <v>39.9</v>
      </c>
      <c r="FG64">
        <v>0</v>
      </c>
      <c r="FH64">
        <v>1687528913.1</v>
      </c>
      <c r="FI64">
        <v>0</v>
      </c>
      <c r="FJ64">
        <v>375.05572</v>
      </c>
      <c r="FK64">
        <v>-3.03215383138444</v>
      </c>
      <c r="FL64">
        <v>-210.6307695970294</v>
      </c>
      <c r="FM64">
        <v>10166.24</v>
      </c>
      <c r="FN64">
        <v>15</v>
      </c>
      <c r="FO64">
        <v>1687527990.6</v>
      </c>
      <c r="FP64" t="s">
        <v>440</v>
      </c>
      <c r="FQ64">
        <v>1687527987.6</v>
      </c>
      <c r="FR64">
        <v>1687527990.6</v>
      </c>
      <c r="FS64">
        <v>1</v>
      </c>
      <c r="FT64">
        <v>0.362</v>
      </c>
      <c r="FU64">
        <v>-0.042</v>
      </c>
      <c r="FV64">
        <v>-14.305</v>
      </c>
      <c r="FW64">
        <v>-2.362</v>
      </c>
      <c r="FX64">
        <v>420</v>
      </c>
      <c r="FY64">
        <v>17</v>
      </c>
      <c r="FZ64">
        <v>0.15</v>
      </c>
      <c r="GA64">
        <v>0.09</v>
      </c>
      <c r="GB64">
        <v>-37.69964146341464</v>
      </c>
      <c r="GC64">
        <v>0.3704257839719807</v>
      </c>
      <c r="GD64">
        <v>0.211701023622316</v>
      </c>
      <c r="GE64">
        <v>0</v>
      </c>
      <c r="GF64">
        <v>1.050992926829268</v>
      </c>
      <c r="GG64">
        <v>-0.08659149825783817</v>
      </c>
      <c r="GH64">
        <v>0.01109942082512339</v>
      </c>
      <c r="GI64">
        <v>1</v>
      </c>
      <c r="GJ64">
        <v>1</v>
      </c>
      <c r="GK64">
        <v>2</v>
      </c>
      <c r="GL64" t="s">
        <v>443</v>
      </c>
      <c r="GM64">
        <v>3.09852</v>
      </c>
      <c r="GN64">
        <v>2.75822</v>
      </c>
      <c r="GO64">
        <v>0.137273</v>
      </c>
      <c r="GP64">
        <v>0.140155</v>
      </c>
      <c r="GQ64">
        <v>0.105219</v>
      </c>
      <c r="GR64">
        <v>0.0923394</v>
      </c>
      <c r="GS64">
        <v>21945.3</v>
      </c>
      <c r="GT64">
        <v>21097.3</v>
      </c>
      <c r="GU64">
        <v>26004.8</v>
      </c>
      <c r="GV64">
        <v>24896.5</v>
      </c>
      <c r="GW64">
        <v>37347.6</v>
      </c>
      <c r="GX64">
        <v>33277.5</v>
      </c>
      <c r="GY64">
        <v>45458.7</v>
      </c>
      <c r="GZ64">
        <v>39659.6</v>
      </c>
      <c r="HA64">
        <v>1.80675</v>
      </c>
      <c r="HB64">
        <v>1.80905</v>
      </c>
      <c r="HC64">
        <v>-0.0551343</v>
      </c>
      <c r="HD64">
        <v>0</v>
      </c>
      <c r="HE64">
        <v>28.9036</v>
      </c>
      <c r="HF64">
        <v>999.9</v>
      </c>
      <c r="HG64">
        <v>60</v>
      </c>
      <c r="HH64">
        <v>39.7</v>
      </c>
      <c r="HI64">
        <v>42.9946</v>
      </c>
      <c r="HJ64">
        <v>62.8502</v>
      </c>
      <c r="HK64">
        <v>23.6418</v>
      </c>
      <c r="HL64">
        <v>1</v>
      </c>
      <c r="HM64">
        <v>0.830173</v>
      </c>
      <c r="HN64">
        <v>5.69304</v>
      </c>
      <c r="HO64">
        <v>20.2087</v>
      </c>
      <c r="HP64">
        <v>5.2095</v>
      </c>
      <c r="HQ64">
        <v>11.9857</v>
      </c>
      <c r="HR64">
        <v>4.96225</v>
      </c>
      <c r="HS64">
        <v>3.274</v>
      </c>
      <c r="HT64">
        <v>9999</v>
      </c>
      <c r="HU64">
        <v>9999</v>
      </c>
      <c r="HV64">
        <v>9999</v>
      </c>
      <c r="HW64">
        <v>88.2</v>
      </c>
      <c r="HX64">
        <v>1.86389</v>
      </c>
      <c r="HY64">
        <v>1.86019</v>
      </c>
      <c r="HZ64">
        <v>1.85852</v>
      </c>
      <c r="IA64">
        <v>1.85987</v>
      </c>
      <c r="IB64">
        <v>1.85975</v>
      </c>
      <c r="IC64">
        <v>1.85844</v>
      </c>
      <c r="ID64">
        <v>1.85746</v>
      </c>
      <c r="IE64">
        <v>1.85238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-16.698</v>
      </c>
      <c r="IT64">
        <v>-2.3908</v>
      </c>
      <c r="IU64">
        <v>-8.933833748138804</v>
      </c>
      <c r="IV64">
        <v>-0.01431925071125703</v>
      </c>
      <c r="IW64">
        <v>4.89615414261653E-06</v>
      </c>
      <c r="IX64">
        <v>-8.989459798755491E-10</v>
      </c>
      <c r="IY64">
        <v>-1.239545319894685</v>
      </c>
      <c r="IZ64">
        <v>-0.1043539695207113</v>
      </c>
      <c r="JA64">
        <v>0.003109194328973147</v>
      </c>
      <c r="JB64">
        <v>-3.859871886814269E-05</v>
      </c>
      <c r="JC64">
        <v>3</v>
      </c>
      <c r="JD64">
        <v>1925</v>
      </c>
      <c r="JE64">
        <v>1</v>
      </c>
      <c r="JF64">
        <v>31</v>
      </c>
      <c r="JG64">
        <v>15.4</v>
      </c>
      <c r="JH64">
        <v>15.4</v>
      </c>
      <c r="JI64">
        <v>1.75415</v>
      </c>
      <c r="JJ64">
        <v>2.66968</v>
      </c>
      <c r="JK64">
        <v>1.49658</v>
      </c>
      <c r="JL64">
        <v>2.32422</v>
      </c>
      <c r="JM64">
        <v>1.54907</v>
      </c>
      <c r="JN64">
        <v>2.34009</v>
      </c>
      <c r="JO64">
        <v>44.2509</v>
      </c>
      <c r="JP64">
        <v>14.5786</v>
      </c>
      <c r="JQ64">
        <v>18</v>
      </c>
      <c r="JR64">
        <v>498.928</v>
      </c>
      <c r="JS64">
        <v>515.831</v>
      </c>
      <c r="JT64">
        <v>22.6692</v>
      </c>
      <c r="JU64">
        <v>36.8187</v>
      </c>
      <c r="JV64">
        <v>29.9996</v>
      </c>
      <c r="JW64">
        <v>36.6885</v>
      </c>
      <c r="JX64">
        <v>36.5795</v>
      </c>
      <c r="JY64">
        <v>35.2267</v>
      </c>
      <c r="JZ64">
        <v>52.7817</v>
      </c>
      <c r="KA64">
        <v>0</v>
      </c>
      <c r="KB64">
        <v>22.6862</v>
      </c>
      <c r="KC64">
        <v>727.6950000000001</v>
      </c>
      <c r="KD64">
        <v>16.4957</v>
      </c>
      <c r="KE64">
        <v>99.3531</v>
      </c>
      <c r="KF64">
        <v>95.3913</v>
      </c>
    </row>
    <row r="65" spans="1:292">
      <c r="A65">
        <v>45</v>
      </c>
      <c r="B65">
        <v>1687528917.5</v>
      </c>
      <c r="C65">
        <v>2789</v>
      </c>
      <c r="D65" t="s">
        <v>526</v>
      </c>
      <c r="E65" t="s">
        <v>527</v>
      </c>
      <c r="F65">
        <v>5</v>
      </c>
      <c r="G65" t="s">
        <v>439</v>
      </c>
      <c r="H65">
        <v>1687528910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719.2458117458006</v>
      </c>
      <c r="AJ65">
        <v>690.8203333333335</v>
      </c>
      <c r="AK65">
        <v>3.274628397109042</v>
      </c>
      <c r="AL65">
        <v>66.44662515106188</v>
      </c>
      <c r="AM65">
        <f>(AO65 - AN65 + DX65*1E3/(8.314*(DZ65+273.15)) * AQ65/DW65 * AP65) * DW65/(100*DK65) * 1000/(1000 - AO65)</f>
        <v>0</v>
      </c>
      <c r="AN65">
        <v>16.52449736944287</v>
      </c>
      <c r="AO65">
        <v>17.58163272727273</v>
      </c>
      <c r="AP65">
        <v>0.0001134728845999934</v>
      </c>
      <c r="AQ65">
        <v>113.1578417225345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4.38</v>
      </c>
      <c r="DL65">
        <v>0.5</v>
      </c>
      <c r="DM65" t="s">
        <v>430</v>
      </c>
      <c r="DN65">
        <v>2</v>
      </c>
      <c r="DO65" t="b">
        <v>1</v>
      </c>
      <c r="DP65">
        <v>1687528910</v>
      </c>
      <c r="DQ65">
        <v>656.010888888889</v>
      </c>
      <c r="DR65">
        <v>693.585074074074</v>
      </c>
      <c r="DS65">
        <v>17.56681851851852</v>
      </c>
      <c r="DT65">
        <v>16.51928888888889</v>
      </c>
      <c r="DU65">
        <v>672.6340740740742</v>
      </c>
      <c r="DV65">
        <v>19.95744814814815</v>
      </c>
      <c r="DW65">
        <v>499.9783333333334</v>
      </c>
      <c r="DX65">
        <v>101.8162222222222</v>
      </c>
      <c r="DY65">
        <v>0.09996371851851851</v>
      </c>
      <c r="DZ65">
        <v>27.05285925925926</v>
      </c>
      <c r="EA65">
        <v>27.96789259259259</v>
      </c>
      <c r="EB65">
        <v>999.9000000000001</v>
      </c>
      <c r="EC65">
        <v>0</v>
      </c>
      <c r="ED65">
        <v>0</v>
      </c>
      <c r="EE65">
        <v>9999.68037037037</v>
      </c>
      <c r="EF65">
        <v>0</v>
      </c>
      <c r="EG65">
        <v>950.0195185185186</v>
      </c>
      <c r="EH65">
        <v>-37.57417777777778</v>
      </c>
      <c r="EI65">
        <v>667.7411111111112</v>
      </c>
      <c r="EJ65">
        <v>705.235074074074</v>
      </c>
      <c r="EK65">
        <v>1.047545555555556</v>
      </c>
      <c r="EL65">
        <v>693.585074074074</v>
      </c>
      <c r="EM65">
        <v>16.51928888888889</v>
      </c>
      <c r="EN65">
        <v>1.788588888888889</v>
      </c>
      <c r="EO65">
        <v>1.681932222222222</v>
      </c>
      <c r="EP65">
        <v>15.68742962962963</v>
      </c>
      <c r="EQ65">
        <v>14.73068148148148</v>
      </c>
      <c r="ER65">
        <v>1999.99962962963</v>
      </c>
      <c r="ES65">
        <v>0.9799978888888888</v>
      </c>
      <c r="ET65">
        <v>0.02000221111111112</v>
      </c>
      <c r="EU65">
        <v>0</v>
      </c>
      <c r="EV65">
        <v>374.8324814814815</v>
      </c>
      <c r="EW65">
        <v>5.00078</v>
      </c>
      <c r="EX65">
        <v>10154.51111111111</v>
      </c>
      <c r="EY65">
        <v>16379.62592592593</v>
      </c>
      <c r="EZ65">
        <v>44.60625925925925</v>
      </c>
      <c r="FA65">
        <v>46.37959259259259</v>
      </c>
      <c r="FB65">
        <v>45.24992592592593</v>
      </c>
      <c r="FC65">
        <v>45.44192592592591</v>
      </c>
      <c r="FD65">
        <v>44.98596296296297</v>
      </c>
      <c r="FE65">
        <v>1955.095185185185</v>
      </c>
      <c r="FF65">
        <v>39.9</v>
      </c>
      <c r="FG65">
        <v>0</v>
      </c>
      <c r="FH65">
        <v>1687528917.9</v>
      </c>
      <c r="FI65">
        <v>0</v>
      </c>
      <c r="FJ65">
        <v>374.8132</v>
      </c>
      <c r="FK65">
        <v>-2.123461526040524</v>
      </c>
      <c r="FL65">
        <v>-119.1769228324012</v>
      </c>
      <c r="FM65">
        <v>10153.712</v>
      </c>
      <c r="FN65">
        <v>15</v>
      </c>
      <c r="FO65">
        <v>1687527990.6</v>
      </c>
      <c r="FP65" t="s">
        <v>440</v>
      </c>
      <c r="FQ65">
        <v>1687527987.6</v>
      </c>
      <c r="FR65">
        <v>1687527990.6</v>
      </c>
      <c r="FS65">
        <v>1</v>
      </c>
      <c r="FT65">
        <v>0.362</v>
      </c>
      <c r="FU65">
        <v>-0.042</v>
      </c>
      <c r="FV65">
        <v>-14.305</v>
      </c>
      <c r="FW65">
        <v>-2.362</v>
      </c>
      <c r="FX65">
        <v>420</v>
      </c>
      <c r="FY65">
        <v>17</v>
      </c>
      <c r="FZ65">
        <v>0.15</v>
      </c>
      <c r="GA65">
        <v>0.09</v>
      </c>
      <c r="GB65">
        <v>-37.636245</v>
      </c>
      <c r="GC65">
        <v>1.980540337711092</v>
      </c>
      <c r="GD65">
        <v>0.2615683772457976</v>
      </c>
      <c r="GE65">
        <v>0</v>
      </c>
      <c r="GF65">
        <v>1.046733</v>
      </c>
      <c r="GG65">
        <v>0.02986356472795359</v>
      </c>
      <c r="GH65">
        <v>0.004626967797597031</v>
      </c>
      <c r="GI65">
        <v>1</v>
      </c>
      <c r="GJ65">
        <v>1</v>
      </c>
      <c r="GK65">
        <v>2</v>
      </c>
      <c r="GL65" t="s">
        <v>443</v>
      </c>
      <c r="GM65">
        <v>3.09844</v>
      </c>
      <c r="GN65">
        <v>2.75809</v>
      </c>
      <c r="GO65">
        <v>0.139514</v>
      </c>
      <c r="GP65">
        <v>0.142399</v>
      </c>
      <c r="GQ65">
        <v>0.105257</v>
      </c>
      <c r="GR65">
        <v>0.09236900000000001</v>
      </c>
      <c r="GS65">
        <v>21887.7</v>
      </c>
      <c r="GT65">
        <v>21042</v>
      </c>
      <c r="GU65">
        <v>26004.2</v>
      </c>
      <c r="GV65">
        <v>24896.2</v>
      </c>
      <c r="GW65">
        <v>37346</v>
      </c>
      <c r="GX65">
        <v>33276.9</v>
      </c>
      <c r="GY65">
        <v>45458.3</v>
      </c>
      <c r="GZ65">
        <v>39659.9</v>
      </c>
      <c r="HA65">
        <v>1.80667</v>
      </c>
      <c r="HB65">
        <v>1.80882</v>
      </c>
      <c r="HC65">
        <v>-0.0537932</v>
      </c>
      <c r="HD65">
        <v>0</v>
      </c>
      <c r="HE65">
        <v>28.9074</v>
      </c>
      <c r="HF65">
        <v>999.9</v>
      </c>
      <c r="HG65">
        <v>60</v>
      </c>
      <c r="HH65">
        <v>39.7</v>
      </c>
      <c r="HI65">
        <v>42.9936</v>
      </c>
      <c r="HJ65">
        <v>62.7402</v>
      </c>
      <c r="HK65">
        <v>23.8021</v>
      </c>
      <c r="HL65">
        <v>1</v>
      </c>
      <c r="HM65">
        <v>0.831961</v>
      </c>
      <c r="HN65">
        <v>6.084</v>
      </c>
      <c r="HO65">
        <v>20.1941</v>
      </c>
      <c r="HP65">
        <v>5.20965</v>
      </c>
      <c r="HQ65">
        <v>11.986</v>
      </c>
      <c r="HR65">
        <v>4.96235</v>
      </c>
      <c r="HS65">
        <v>3.27397</v>
      </c>
      <c r="HT65">
        <v>9999</v>
      </c>
      <c r="HU65">
        <v>9999</v>
      </c>
      <c r="HV65">
        <v>9999</v>
      </c>
      <c r="HW65">
        <v>88.2</v>
      </c>
      <c r="HX65">
        <v>1.86389</v>
      </c>
      <c r="HY65">
        <v>1.8602</v>
      </c>
      <c r="HZ65">
        <v>1.85852</v>
      </c>
      <c r="IA65">
        <v>1.85988</v>
      </c>
      <c r="IB65">
        <v>1.85979</v>
      </c>
      <c r="IC65">
        <v>1.85845</v>
      </c>
      <c r="ID65">
        <v>1.85747</v>
      </c>
      <c r="IE65">
        <v>1.85237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-16.842</v>
      </c>
      <c r="IT65">
        <v>-2.3911</v>
      </c>
      <c r="IU65">
        <v>-8.933833748138804</v>
      </c>
      <c r="IV65">
        <v>-0.01431925071125703</v>
      </c>
      <c r="IW65">
        <v>4.89615414261653E-06</v>
      </c>
      <c r="IX65">
        <v>-8.989459798755491E-10</v>
      </c>
      <c r="IY65">
        <v>-1.239545319894685</v>
      </c>
      <c r="IZ65">
        <v>-0.1043539695207113</v>
      </c>
      <c r="JA65">
        <v>0.003109194328973147</v>
      </c>
      <c r="JB65">
        <v>-3.859871886814269E-05</v>
      </c>
      <c r="JC65">
        <v>3</v>
      </c>
      <c r="JD65">
        <v>1925</v>
      </c>
      <c r="JE65">
        <v>1</v>
      </c>
      <c r="JF65">
        <v>31</v>
      </c>
      <c r="JG65">
        <v>15.5</v>
      </c>
      <c r="JH65">
        <v>15.4</v>
      </c>
      <c r="JI65">
        <v>1.78589</v>
      </c>
      <c r="JJ65">
        <v>2.65381</v>
      </c>
      <c r="JK65">
        <v>1.49658</v>
      </c>
      <c r="JL65">
        <v>2.32422</v>
      </c>
      <c r="JM65">
        <v>1.54785</v>
      </c>
      <c r="JN65">
        <v>2.34375</v>
      </c>
      <c r="JO65">
        <v>44.2787</v>
      </c>
      <c r="JP65">
        <v>14.5348</v>
      </c>
      <c r="JQ65">
        <v>18</v>
      </c>
      <c r="JR65">
        <v>498.954</v>
      </c>
      <c r="JS65">
        <v>515.751</v>
      </c>
      <c r="JT65">
        <v>22.7093</v>
      </c>
      <c r="JU65">
        <v>36.8292</v>
      </c>
      <c r="JV65">
        <v>30.0012</v>
      </c>
      <c r="JW65">
        <v>36.699</v>
      </c>
      <c r="JX65">
        <v>36.5899</v>
      </c>
      <c r="JY65">
        <v>35.9322</v>
      </c>
      <c r="JZ65">
        <v>52.7817</v>
      </c>
      <c r="KA65">
        <v>0</v>
      </c>
      <c r="KB65">
        <v>22.5873</v>
      </c>
      <c r="KC65">
        <v>741.057</v>
      </c>
      <c r="KD65">
        <v>16.4957</v>
      </c>
      <c r="KE65">
        <v>99.35169999999999</v>
      </c>
      <c r="KF65">
        <v>95.3914</v>
      </c>
    </row>
    <row r="66" spans="1:292">
      <c r="A66">
        <v>46</v>
      </c>
      <c r="B66">
        <v>1687528922</v>
      </c>
      <c r="C66">
        <v>2793.5</v>
      </c>
      <c r="D66" t="s">
        <v>528</v>
      </c>
      <c r="E66" t="s">
        <v>529</v>
      </c>
      <c r="F66">
        <v>5</v>
      </c>
      <c r="G66" t="s">
        <v>439</v>
      </c>
      <c r="H66">
        <v>1687528914.444444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734.5391989913182</v>
      </c>
      <c r="AJ66">
        <v>705.7895090909086</v>
      </c>
      <c r="AK66">
        <v>3.321341277756651</v>
      </c>
      <c r="AL66">
        <v>66.44662515106188</v>
      </c>
      <c r="AM66">
        <f>(AO66 - AN66 + DX66*1E3/(8.314*(DZ66+273.15)) * AQ66/DW66 * AP66) * DW66/(100*DK66) * 1000/(1000 - AO66)</f>
        <v>0</v>
      </c>
      <c r="AN66">
        <v>16.53177727601333</v>
      </c>
      <c r="AO66">
        <v>17.58502242424243</v>
      </c>
      <c r="AP66">
        <v>2.626457803339817E-05</v>
      </c>
      <c r="AQ66">
        <v>113.1578417225345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4.38</v>
      </c>
      <c r="DL66">
        <v>0.5</v>
      </c>
      <c r="DM66" t="s">
        <v>430</v>
      </c>
      <c r="DN66">
        <v>2</v>
      </c>
      <c r="DO66" t="b">
        <v>1</v>
      </c>
      <c r="DP66">
        <v>1687528914.444444</v>
      </c>
      <c r="DQ66">
        <v>670.4715555555554</v>
      </c>
      <c r="DR66">
        <v>708.0278518518518</v>
      </c>
      <c r="DS66">
        <v>17.57565925925926</v>
      </c>
      <c r="DT66">
        <v>16.52482222222222</v>
      </c>
      <c r="DU66">
        <v>687.224814814815</v>
      </c>
      <c r="DV66">
        <v>19.96652592592593</v>
      </c>
      <c r="DW66">
        <v>499.9942962962963</v>
      </c>
      <c r="DX66">
        <v>101.8158888888889</v>
      </c>
      <c r="DY66">
        <v>0.09998243703703702</v>
      </c>
      <c r="DZ66">
        <v>27.06224444444445</v>
      </c>
      <c r="EA66">
        <v>28.01361111111111</v>
      </c>
      <c r="EB66">
        <v>999.9000000000001</v>
      </c>
      <c r="EC66">
        <v>0</v>
      </c>
      <c r="ED66">
        <v>0</v>
      </c>
      <c r="EE66">
        <v>10007.94037037037</v>
      </c>
      <c r="EF66">
        <v>0</v>
      </c>
      <c r="EG66">
        <v>948.3166666666667</v>
      </c>
      <c r="EH66">
        <v>-37.55625925925926</v>
      </c>
      <c r="EI66">
        <v>682.4665185185185</v>
      </c>
      <c r="EJ66">
        <v>719.9245185185185</v>
      </c>
      <c r="EK66">
        <v>1.050851481481481</v>
      </c>
      <c r="EL66">
        <v>708.0278518518518</v>
      </c>
      <c r="EM66">
        <v>16.52482222222222</v>
      </c>
      <c r="EN66">
        <v>1.789483703703703</v>
      </c>
      <c r="EO66">
        <v>1.682490740740741</v>
      </c>
      <c r="EP66">
        <v>15.69524444444444</v>
      </c>
      <c r="EQ66">
        <v>14.73582222222222</v>
      </c>
      <c r="ER66">
        <v>1999.984444444445</v>
      </c>
      <c r="ES66">
        <v>0.9799977777777777</v>
      </c>
      <c r="ET66">
        <v>0.02000232222222223</v>
      </c>
      <c r="EU66">
        <v>0</v>
      </c>
      <c r="EV66">
        <v>374.7601111111111</v>
      </c>
      <c r="EW66">
        <v>5.00078</v>
      </c>
      <c r="EX66">
        <v>10151.4</v>
      </c>
      <c r="EY66">
        <v>16379.5</v>
      </c>
      <c r="EZ66">
        <v>44.61544444444444</v>
      </c>
      <c r="FA66">
        <v>46.39337037037038</v>
      </c>
      <c r="FB66">
        <v>45.27770370370371</v>
      </c>
      <c r="FC66">
        <v>45.45577777777778</v>
      </c>
      <c r="FD66">
        <v>44.99055555555555</v>
      </c>
      <c r="FE66">
        <v>1955.08037037037</v>
      </c>
      <c r="FF66">
        <v>39.9</v>
      </c>
      <c r="FG66">
        <v>0</v>
      </c>
      <c r="FH66">
        <v>1687528922.1</v>
      </c>
      <c r="FI66">
        <v>0</v>
      </c>
      <c r="FJ66">
        <v>374.7678076923077</v>
      </c>
      <c r="FK66">
        <v>-0.1929230732151763</v>
      </c>
      <c r="FL66">
        <v>27.78803403192441</v>
      </c>
      <c r="FM66">
        <v>10151.93846153846</v>
      </c>
      <c r="FN66">
        <v>15</v>
      </c>
      <c r="FO66">
        <v>1687527990.6</v>
      </c>
      <c r="FP66" t="s">
        <v>440</v>
      </c>
      <c r="FQ66">
        <v>1687527987.6</v>
      </c>
      <c r="FR66">
        <v>1687527990.6</v>
      </c>
      <c r="FS66">
        <v>1</v>
      </c>
      <c r="FT66">
        <v>0.362</v>
      </c>
      <c r="FU66">
        <v>-0.042</v>
      </c>
      <c r="FV66">
        <v>-14.305</v>
      </c>
      <c r="FW66">
        <v>-2.362</v>
      </c>
      <c r="FX66">
        <v>420</v>
      </c>
      <c r="FY66">
        <v>17</v>
      </c>
      <c r="FZ66">
        <v>0.15</v>
      </c>
      <c r="GA66">
        <v>0.09</v>
      </c>
      <c r="GB66">
        <v>-37.6437225</v>
      </c>
      <c r="GC66">
        <v>0.6268986866791801</v>
      </c>
      <c r="GD66">
        <v>0.2706574924951274</v>
      </c>
      <c r="GE66">
        <v>0</v>
      </c>
      <c r="GF66">
        <v>1.048053</v>
      </c>
      <c r="GG66">
        <v>0.05006589118198812</v>
      </c>
      <c r="GH66">
        <v>0.005156622053243773</v>
      </c>
      <c r="GI66">
        <v>1</v>
      </c>
      <c r="GJ66">
        <v>1</v>
      </c>
      <c r="GK66">
        <v>2</v>
      </c>
      <c r="GL66" t="s">
        <v>443</v>
      </c>
      <c r="GM66">
        <v>3.09855</v>
      </c>
      <c r="GN66">
        <v>2.75818</v>
      </c>
      <c r="GO66">
        <v>0.141534</v>
      </c>
      <c r="GP66">
        <v>0.144399</v>
      </c>
      <c r="GQ66">
        <v>0.10526</v>
      </c>
      <c r="GR66">
        <v>0.09238499999999999</v>
      </c>
      <c r="GS66">
        <v>21835.6</v>
      </c>
      <c r="GT66">
        <v>20992.5</v>
      </c>
      <c r="GU66">
        <v>26003.4</v>
      </c>
      <c r="GV66">
        <v>24895.7</v>
      </c>
      <c r="GW66">
        <v>37345.2</v>
      </c>
      <c r="GX66">
        <v>33275.7</v>
      </c>
      <c r="GY66">
        <v>45457.1</v>
      </c>
      <c r="GZ66">
        <v>39658.8</v>
      </c>
      <c r="HA66">
        <v>1.80648</v>
      </c>
      <c r="HB66">
        <v>1.8087</v>
      </c>
      <c r="HC66">
        <v>-0.0527687</v>
      </c>
      <c r="HD66">
        <v>0</v>
      </c>
      <c r="HE66">
        <v>28.9116</v>
      </c>
      <c r="HF66">
        <v>999.9</v>
      </c>
      <c r="HG66">
        <v>60</v>
      </c>
      <c r="HH66">
        <v>39.7</v>
      </c>
      <c r="HI66">
        <v>42.9945</v>
      </c>
      <c r="HJ66">
        <v>62.5402</v>
      </c>
      <c r="HK66">
        <v>23.6979</v>
      </c>
      <c r="HL66">
        <v>1</v>
      </c>
      <c r="HM66">
        <v>0.836095</v>
      </c>
      <c r="HN66">
        <v>6.44416</v>
      </c>
      <c r="HO66">
        <v>20.1801</v>
      </c>
      <c r="HP66">
        <v>5.21085</v>
      </c>
      <c r="HQ66">
        <v>11.986</v>
      </c>
      <c r="HR66">
        <v>4.9625</v>
      </c>
      <c r="HS66">
        <v>3.27405</v>
      </c>
      <c r="HT66">
        <v>9999</v>
      </c>
      <c r="HU66">
        <v>9999</v>
      </c>
      <c r="HV66">
        <v>9999</v>
      </c>
      <c r="HW66">
        <v>88.2</v>
      </c>
      <c r="HX66">
        <v>1.86388</v>
      </c>
      <c r="HY66">
        <v>1.86018</v>
      </c>
      <c r="HZ66">
        <v>1.85852</v>
      </c>
      <c r="IA66">
        <v>1.85985</v>
      </c>
      <c r="IB66">
        <v>1.85974</v>
      </c>
      <c r="IC66">
        <v>1.85844</v>
      </c>
      <c r="ID66">
        <v>1.85749</v>
      </c>
      <c r="IE66">
        <v>1.85238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-16.971</v>
      </c>
      <c r="IT66">
        <v>-2.3911</v>
      </c>
      <c r="IU66">
        <v>-8.933833748138804</v>
      </c>
      <c r="IV66">
        <v>-0.01431925071125703</v>
      </c>
      <c r="IW66">
        <v>4.89615414261653E-06</v>
      </c>
      <c r="IX66">
        <v>-8.989459798755491E-10</v>
      </c>
      <c r="IY66">
        <v>-1.239545319894685</v>
      </c>
      <c r="IZ66">
        <v>-0.1043539695207113</v>
      </c>
      <c r="JA66">
        <v>0.003109194328973147</v>
      </c>
      <c r="JB66">
        <v>-3.859871886814269E-05</v>
      </c>
      <c r="JC66">
        <v>3</v>
      </c>
      <c r="JD66">
        <v>1925</v>
      </c>
      <c r="JE66">
        <v>1</v>
      </c>
      <c r="JF66">
        <v>31</v>
      </c>
      <c r="JG66">
        <v>15.6</v>
      </c>
      <c r="JH66">
        <v>15.5</v>
      </c>
      <c r="JI66">
        <v>1.81641</v>
      </c>
      <c r="JJ66">
        <v>2.66602</v>
      </c>
      <c r="JK66">
        <v>1.49658</v>
      </c>
      <c r="JL66">
        <v>2.32422</v>
      </c>
      <c r="JM66">
        <v>1.54785</v>
      </c>
      <c r="JN66">
        <v>2.36694</v>
      </c>
      <c r="JO66">
        <v>44.2787</v>
      </c>
      <c r="JP66">
        <v>14.5436</v>
      </c>
      <c r="JQ66">
        <v>18</v>
      </c>
      <c r="JR66">
        <v>498.882</v>
      </c>
      <c r="JS66">
        <v>515.731</v>
      </c>
      <c r="JT66">
        <v>22.6437</v>
      </c>
      <c r="JU66">
        <v>36.8378</v>
      </c>
      <c r="JV66">
        <v>30.0031</v>
      </c>
      <c r="JW66">
        <v>36.7066</v>
      </c>
      <c r="JX66">
        <v>36.5988</v>
      </c>
      <c r="JY66">
        <v>36.5215</v>
      </c>
      <c r="JZ66">
        <v>52.7817</v>
      </c>
      <c r="KA66">
        <v>0</v>
      </c>
      <c r="KB66">
        <v>22.5505</v>
      </c>
      <c r="KC66">
        <v>754.413</v>
      </c>
      <c r="KD66">
        <v>16.4957</v>
      </c>
      <c r="KE66">
        <v>99.3489</v>
      </c>
      <c r="KF66">
        <v>95.3891</v>
      </c>
    </row>
    <row r="67" spans="1:292">
      <c r="A67">
        <v>47</v>
      </c>
      <c r="B67">
        <v>1687528927</v>
      </c>
      <c r="C67">
        <v>2798.5</v>
      </c>
      <c r="D67" t="s">
        <v>530</v>
      </c>
      <c r="E67" t="s">
        <v>531</v>
      </c>
      <c r="F67">
        <v>5</v>
      </c>
      <c r="G67" t="s">
        <v>439</v>
      </c>
      <c r="H67">
        <v>1687528919.462963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751.4528749829336</v>
      </c>
      <c r="AJ67">
        <v>722.6220909090911</v>
      </c>
      <c r="AK67">
        <v>3.363483275892035</v>
      </c>
      <c r="AL67">
        <v>66.44662515106188</v>
      </c>
      <c r="AM67">
        <f>(AO67 - AN67 + DX67*1E3/(8.314*(DZ67+273.15)) * AQ67/DW67 * AP67) * DW67/(100*DK67) * 1000/(1000 - AO67)</f>
        <v>0</v>
      </c>
      <c r="AN67">
        <v>16.53601502607278</v>
      </c>
      <c r="AO67">
        <v>17.57837515151516</v>
      </c>
      <c r="AP67">
        <v>-7.149312225778286E-05</v>
      </c>
      <c r="AQ67">
        <v>113.1578417225345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4.38</v>
      </c>
      <c r="DL67">
        <v>0.5</v>
      </c>
      <c r="DM67" t="s">
        <v>430</v>
      </c>
      <c r="DN67">
        <v>2</v>
      </c>
      <c r="DO67" t="b">
        <v>1</v>
      </c>
      <c r="DP67">
        <v>1687528919.462963</v>
      </c>
      <c r="DQ67">
        <v>686.7937407407408</v>
      </c>
      <c r="DR67">
        <v>724.5838148148148</v>
      </c>
      <c r="DS67">
        <v>17.58065925925926</v>
      </c>
      <c r="DT67">
        <v>16.53041481481482</v>
      </c>
      <c r="DU67">
        <v>703.692074074074</v>
      </c>
      <c r="DV67">
        <v>19.97165185185185</v>
      </c>
      <c r="DW67">
        <v>500.0232962962963</v>
      </c>
      <c r="DX67">
        <v>101.8159259259259</v>
      </c>
      <c r="DY67">
        <v>0.1000144518518519</v>
      </c>
      <c r="DZ67">
        <v>27.0710888888889</v>
      </c>
      <c r="EA67">
        <v>28.0354</v>
      </c>
      <c r="EB67">
        <v>999.9000000000001</v>
      </c>
      <c r="EC67">
        <v>0</v>
      </c>
      <c r="ED67">
        <v>0</v>
      </c>
      <c r="EE67">
        <v>10003.44666666667</v>
      </c>
      <c r="EF67">
        <v>0</v>
      </c>
      <c r="EG67">
        <v>950.6658518518519</v>
      </c>
      <c r="EH67">
        <v>-37.79004444444445</v>
      </c>
      <c r="EI67">
        <v>699.0841111111113</v>
      </c>
      <c r="EJ67">
        <v>736.7628148148149</v>
      </c>
      <c r="EK67">
        <v>1.050241851851852</v>
      </c>
      <c r="EL67">
        <v>724.5838148148148</v>
      </c>
      <c r="EM67">
        <v>16.53041481481482</v>
      </c>
      <c r="EN67">
        <v>1.789990370370371</v>
      </c>
      <c r="EO67">
        <v>1.68305962962963</v>
      </c>
      <c r="EP67">
        <v>15.69967037037037</v>
      </c>
      <c r="EQ67">
        <v>14.74106666666667</v>
      </c>
      <c r="ER67">
        <v>1999.952222222223</v>
      </c>
      <c r="ES67">
        <v>0.9799975555555556</v>
      </c>
      <c r="ET67">
        <v>0.02000254444444445</v>
      </c>
      <c r="EU67">
        <v>0</v>
      </c>
      <c r="EV67">
        <v>374.6799999999999</v>
      </c>
      <c r="EW67">
        <v>5.00078</v>
      </c>
      <c r="EX67">
        <v>10161.46666666667</v>
      </c>
      <c r="EY67">
        <v>16379.22592592593</v>
      </c>
      <c r="EZ67">
        <v>44.62466666666665</v>
      </c>
      <c r="FA67">
        <v>46.40944444444444</v>
      </c>
      <c r="FB67">
        <v>45.29155555555555</v>
      </c>
      <c r="FC67">
        <v>45.46966666666667</v>
      </c>
      <c r="FD67">
        <v>45.01133333333333</v>
      </c>
      <c r="FE67">
        <v>1955.051481481481</v>
      </c>
      <c r="FF67">
        <v>39.9</v>
      </c>
      <c r="FG67">
        <v>0</v>
      </c>
      <c r="FH67">
        <v>1687528926.9</v>
      </c>
      <c r="FI67">
        <v>0</v>
      </c>
      <c r="FJ67">
        <v>374.7144615384616</v>
      </c>
      <c r="FK67">
        <v>-0.7555555673302399</v>
      </c>
      <c r="FL67">
        <v>213.4529916111951</v>
      </c>
      <c r="FM67">
        <v>10160.94230769231</v>
      </c>
      <c r="FN67">
        <v>15</v>
      </c>
      <c r="FO67">
        <v>1687527990.6</v>
      </c>
      <c r="FP67" t="s">
        <v>440</v>
      </c>
      <c r="FQ67">
        <v>1687527987.6</v>
      </c>
      <c r="FR67">
        <v>1687527990.6</v>
      </c>
      <c r="FS67">
        <v>1</v>
      </c>
      <c r="FT67">
        <v>0.362</v>
      </c>
      <c r="FU67">
        <v>-0.042</v>
      </c>
      <c r="FV67">
        <v>-14.305</v>
      </c>
      <c r="FW67">
        <v>-2.362</v>
      </c>
      <c r="FX67">
        <v>420</v>
      </c>
      <c r="FY67">
        <v>17</v>
      </c>
      <c r="FZ67">
        <v>0.15</v>
      </c>
      <c r="GA67">
        <v>0.09</v>
      </c>
      <c r="GB67">
        <v>-37.68086585365853</v>
      </c>
      <c r="GC67">
        <v>-2.167532404181232</v>
      </c>
      <c r="GD67">
        <v>0.3032731077072571</v>
      </c>
      <c r="GE67">
        <v>0</v>
      </c>
      <c r="GF67">
        <v>1.049543414634146</v>
      </c>
      <c r="GG67">
        <v>0.003342648083623206</v>
      </c>
      <c r="GH67">
        <v>0.003894584488783579</v>
      </c>
      <c r="GI67">
        <v>1</v>
      </c>
      <c r="GJ67">
        <v>1</v>
      </c>
      <c r="GK67">
        <v>2</v>
      </c>
      <c r="GL67" t="s">
        <v>443</v>
      </c>
      <c r="GM67">
        <v>3.09843</v>
      </c>
      <c r="GN67">
        <v>2.7581</v>
      </c>
      <c r="GO67">
        <v>0.143783</v>
      </c>
      <c r="GP67">
        <v>0.146636</v>
      </c>
      <c r="GQ67">
        <v>0.105231</v>
      </c>
      <c r="GR67">
        <v>0.0924135</v>
      </c>
      <c r="GS67">
        <v>21777.9</v>
      </c>
      <c r="GT67">
        <v>20936.9</v>
      </c>
      <c r="GU67">
        <v>26002.8</v>
      </c>
      <c r="GV67">
        <v>24895</v>
      </c>
      <c r="GW67">
        <v>37345.4</v>
      </c>
      <c r="GX67">
        <v>33273.9</v>
      </c>
      <c r="GY67">
        <v>45455.6</v>
      </c>
      <c r="GZ67">
        <v>39657.7</v>
      </c>
      <c r="HA67">
        <v>1.80677</v>
      </c>
      <c r="HB67">
        <v>1.80872</v>
      </c>
      <c r="HC67">
        <v>-0.0530668</v>
      </c>
      <c r="HD67">
        <v>0</v>
      </c>
      <c r="HE67">
        <v>28.9191</v>
      </c>
      <c r="HF67">
        <v>999.9</v>
      </c>
      <c r="HG67">
        <v>60</v>
      </c>
      <c r="HH67">
        <v>39.7</v>
      </c>
      <c r="HI67">
        <v>42.9881</v>
      </c>
      <c r="HJ67">
        <v>62.9702</v>
      </c>
      <c r="HK67">
        <v>24.0144</v>
      </c>
      <c r="HL67">
        <v>1</v>
      </c>
      <c r="HM67">
        <v>0.839024</v>
      </c>
      <c r="HN67">
        <v>6.55327</v>
      </c>
      <c r="HO67">
        <v>20.1756</v>
      </c>
      <c r="HP67">
        <v>5.21055</v>
      </c>
      <c r="HQ67">
        <v>11.986</v>
      </c>
      <c r="HR67">
        <v>4.9628</v>
      </c>
      <c r="HS67">
        <v>3.27408</v>
      </c>
      <c r="HT67">
        <v>9999</v>
      </c>
      <c r="HU67">
        <v>9999</v>
      </c>
      <c r="HV67">
        <v>9999</v>
      </c>
      <c r="HW67">
        <v>88.2</v>
      </c>
      <c r="HX67">
        <v>1.86388</v>
      </c>
      <c r="HY67">
        <v>1.86016</v>
      </c>
      <c r="HZ67">
        <v>1.85852</v>
      </c>
      <c r="IA67">
        <v>1.85981</v>
      </c>
      <c r="IB67">
        <v>1.85974</v>
      </c>
      <c r="IC67">
        <v>1.8584</v>
      </c>
      <c r="ID67">
        <v>1.85747</v>
      </c>
      <c r="IE67">
        <v>1.85237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-17.117</v>
      </c>
      <c r="IT67">
        <v>-2.391</v>
      </c>
      <c r="IU67">
        <v>-8.933833748138804</v>
      </c>
      <c r="IV67">
        <v>-0.01431925071125703</v>
      </c>
      <c r="IW67">
        <v>4.89615414261653E-06</v>
      </c>
      <c r="IX67">
        <v>-8.989459798755491E-10</v>
      </c>
      <c r="IY67">
        <v>-1.239545319894685</v>
      </c>
      <c r="IZ67">
        <v>-0.1043539695207113</v>
      </c>
      <c r="JA67">
        <v>0.003109194328973147</v>
      </c>
      <c r="JB67">
        <v>-3.859871886814269E-05</v>
      </c>
      <c r="JC67">
        <v>3</v>
      </c>
      <c r="JD67">
        <v>1925</v>
      </c>
      <c r="JE67">
        <v>1</v>
      </c>
      <c r="JF67">
        <v>31</v>
      </c>
      <c r="JG67">
        <v>15.7</v>
      </c>
      <c r="JH67">
        <v>15.6</v>
      </c>
      <c r="JI67">
        <v>1.84814</v>
      </c>
      <c r="JJ67">
        <v>2.66602</v>
      </c>
      <c r="JK67">
        <v>1.49658</v>
      </c>
      <c r="JL67">
        <v>2.32422</v>
      </c>
      <c r="JM67">
        <v>1.54907</v>
      </c>
      <c r="JN67">
        <v>2.44873</v>
      </c>
      <c r="JO67">
        <v>44.2787</v>
      </c>
      <c r="JP67">
        <v>14.5436</v>
      </c>
      <c r="JQ67">
        <v>18</v>
      </c>
      <c r="JR67">
        <v>499.14</v>
      </c>
      <c r="JS67">
        <v>515.827</v>
      </c>
      <c r="JT67">
        <v>22.5759</v>
      </c>
      <c r="JU67">
        <v>36.8482</v>
      </c>
      <c r="JV67">
        <v>30.0029</v>
      </c>
      <c r="JW67">
        <v>36.7169</v>
      </c>
      <c r="JX67">
        <v>36.609</v>
      </c>
      <c r="JY67">
        <v>37.215</v>
      </c>
      <c r="JZ67">
        <v>52.7817</v>
      </c>
      <c r="KA67">
        <v>0</v>
      </c>
      <c r="KB67">
        <v>22.5011</v>
      </c>
      <c r="KC67">
        <v>774.45</v>
      </c>
      <c r="KD67">
        <v>16.4957</v>
      </c>
      <c r="KE67">
        <v>99.34610000000001</v>
      </c>
      <c r="KF67">
        <v>95.38630000000001</v>
      </c>
    </row>
    <row r="68" spans="1:292">
      <c r="A68">
        <v>48</v>
      </c>
      <c r="B68">
        <v>1687528932</v>
      </c>
      <c r="C68">
        <v>2803.5</v>
      </c>
      <c r="D68" t="s">
        <v>532</v>
      </c>
      <c r="E68" t="s">
        <v>533</v>
      </c>
      <c r="F68">
        <v>5</v>
      </c>
      <c r="G68" t="s">
        <v>439</v>
      </c>
      <c r="H68">
        <v>1687528924.481482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768.4846785206685</v>
      </c>
      <c r="AJ68">
        <v>739.5192060606058</v>
      </c>
      <c r="AK68">
        <v>3.376237071156468</v>
      </c>
      <c r="AL68">
        <v>66.44662515106188</v>
      </c>
      <c r="AM68">
        <f>(AO68 - AN68 + DX68*1E3/(8.314*(DZ68+273.15)) * AQ68/DW68 * AP68) * DW68/(100*DK68) * 1000/(1000 - AO68)</f>
        <v>0</v>
      </c>
      <c r="AN68">
        <v>16.54465570381984</v>
      </c>
      <c r="AO68">
        <v>17.57415151515152</v>
      </c>
      <c r="AP68">
        <v>-3.431258853155597E-05</v>
      </c>
      <c r="AQ68">
        <v>113.1578417225345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4.38</v>
      </c>
      <c r="DL68">
        <v>0.5</v>
      </c>
      <c r="DM68" t="s">
        <v>430</v>
      </c>
      <c r="DN68">
        <v>2</v>
      </c>
      <c r="DO68" t="b">
        <v>1</v>
      </c>
      <c r="DP68">
        <v>1687528924.481482</v>
      </c>
      <c r="DQ68">
        <v>703.2682222222221</v>
      </c>
      <c r="DR68">
        <v>741.3353333333334</v>
      </c>
      <c r="DS68">
        <v>17.58053333333333</v>
      </c>
      <c r="DT68">
        <v>16.53726296296297</v>
      </c>
      <c r="DU68">
        <v>720.3112962962963</v>
      </c>
      <c r="DV68">
        <v>19.97151851851852</v>
      </c>
      <c r="DW68">
        <v>500.016962962963</v>
      </c>
      <c r="DX68">
        <v>101.8156296296296</v>
      </c>
      <c r="DY68">
        <v>0.1000070925925926</v>
      </c>
      <c r="DZ68">
        <v>27.07695555555556</v>
      </c>
      <c r="EA68">
        <v>28.04785555555556</v>
      </c>
      <c r="EB68">
        <v>999.9000000000001</v>
      </c>
      <c r="EC68">
        <v>0</v>
      </c>
      <c r="ED68">
        <v>0</v>
      </c>
      <c r="EE68">
        <v>9997.725185185185</v>
      </c>
      <c r="EF68">
        <v>0</v>
      </c>
      <c r="EG68">
        <v>957.9877037037036</v>
      </c>
      <c r="EH68">
        <v>-38.06714814814815</v>
      </c>
      <c r="EI68">
        <v>715.8531481481483</v>
      </c>
      <c r="EJ68">
        <v>753.8011851851851</v>
      </c>
      <c r="EK68">
        <v>1.043271111111111</v>
      </c>
      <c r="EL68">
        <v>741.3353333333334</v>
      </c>
      <c r="EM68">
        <v>16.53726296296297</v>
      </c>
      <c r="EN68">
        <v>1.789971851851852</v>
      </c>
      <c r="EO68">
        <v>1.683751111111111</v>
      </c>
      <c r="EP68">
        <v>15.6995</v>
      </c>
      <c r="EQ68">
        <v>14.74742962962963</v>
      </c>
      <c r="ER68">
        <v>1999.957037037037</v>
      </c>
      <c r="ES68">
        <v>0.9799976666666667</v>
      </c>
      <c r="ET68">
        <v>0.02000243333333334</v>
      </c>
      <c r="EU68">
        <v>0</v>
      </c>
      <c r="EV68">
        <v>374.6744444444445</v>
      </c>
      <c r="EW68">
        <v>5.00078</v>
      </c>
      <c r="EX68">
        <v>10183.22592592592</v>
      </c>
      <c r="EY68">
        <v>16379.26666666667</v>
      </c>
      <c r="EZ68">
        <v>44.63388888888888</v>
      </c>
      <c r="FA68">
        <v>46.42322222222221</v>
      </c>
      <c r="FB68">
        <v>45.30777777777777</v>
      </c>
      <c r="FC68">
        <v>45.46733333333333</v>
      </c>
      <c r="FD68">
        <v>45.02751851851851</v>
      </c>
      <c r="FE68">
        <v>1955.057037037037</v>
      </c>
      <c r="FF68">
        <v>39.9</v>
      </c>
      <c r="FG68">
        <v>0</v>
      </c>
      <c r="FH68">
        <v>1687528932.3</v>
      </c>
      <c r="FI68">
        <v>0</v>
      </c>
      <c r="FJ68">
        <v>374.7068</v>
      </c>
      <c r="FK68">
        <v>-0.4551538456557435</v>
      </c>
      <c r="FL68">
        <v>308.4923082513336</v>
      </c>
      <c r="FM68">
        <v>10185.18</v>
      </c>
      <c r="FN68">
        <v>15</v>
      </c>
      <c r="FO68">
        <v>1687527990.6</v>
      </c>
      <c r="FP68" t="s">
        <v>440</v>
      </c>
      <c r="FQ68">
        <v>1687527987.6</v>
      </c>
      <c r="FR68">
        <v>1687527990.6</v>
      </c>
      <c r="FS68">
        <v>1</v>
      </c>
      <c r="FT68">
        <v>0.362</v>
      </c>
      <c r="FU68">
        <v>-0.042</v>
      </c>
      <c r="FV68">
        <v>-14.305</v>
      </c>
      <c r="FW68">
        <v>-2.362</v>
      </c>
      <c r="FX68">
        <v>420</v>
      </c>
      <c r="FY68">
        <v>17</v>
      </c>
      <c r="FZ68">
        <v>0.15</v>
      </c>
      <c r="GA68">
        <v>0.09</v>
      </c>
      <c r="GB68">
        <v>-37.8919575</v>
      </c>
      <c r="GC68">
        <v>-3.252395121951286</v>
      </c>
      <c r="GD68">
        <v>0.3240645791254424</v>
      </c>
      <c r="GE68">
        <v>0</v>
      </c>
      <c r="GF68">
        <v>1.046026</v>
      </c>
      <c r="GG68">
        <v>-0.08137621013133375</v>
      </c>
      <c r="GH68">
        <v>0.008688884796105885</v>
      </c>
      <c r="GI68">
        <v>1</v>
      </c>
      <c r="GJ68">
        <v>1</v>
      </c>
      <c r="GK68">
        <v>2</v>
      </c>
      <c r="GL68" t="s">
        <v>443</v>
      </c>
      <c r="GM68">
        <v>3.09848</v>
      </c>
      <c r="GN68">
        <v>2.75808</v>
      </c>
      <c r="GO68">
        <v>0.146017</v>
      </c>
      <c r="GP68">
        <v>0.148829</v>
      </c>
      <c r="GQ68">
        <v>0.105211</v>
      </c>
      <c r="GR68">
        <v>0.0924316</v>
      </c>
      <c r="GS68">
        <v>21720</v>
      </c>
      <c r="GT68">
        <v>20882.1</v>
      </c>
      <c r="GU68">
        <v>26001.7</v>
      </c>
      <c r="GV68">
        <v>24894</v>
      </c>
      <c r="GW68">
        <v>37345.5</v>
      </c>
      <c r="GX68">
        <v>33272.3</v>
      </c>
      <c r="GY68">
        <v>45454.2</v>
      </c>
      <c r="GZ68">
        <v>39656.2</v>
      </c>
      <c r="HA68">
        <v>1.8064</v>
      </c>
      <c r="HB68">
        <v>1.80862</v>
      </c>
      <c r="HC68">
        <v>-0.053253</v>
      </c>
      <c r="HD68">
        <v>0</v>
      </c>
      <c r="HE68">
        <v>28.9253</v>
      </c>
      <c r="HF68">
        <v>999.9</v>
      </c>
      <c r="HG68">
        <v>60</v>
      </c>
      <c r="HH68">
        <v>39.7</v>
      </c>
      <c r="HI68">
        <v>42.9885</v>
      </c>
      <c r="HJ68">
        <v>62.8302</v>
      </c>
      <c r="HK68">
        <v>23.722</v>
      </c>
      <c r="HL68">
        <v>1</v>
      </c>
      <c r="HM68">
        <v>0.84127</v>
      </c>
      <c r="HN68">
        <v>6.64824</v>
      </c>
      <c r="HO68">
        <v>20.1716</v>
      </c>
      <c r="HP68">
        <v>5.21085</v>
      </c>
      <c r="HQ68">
        <v>11.9858</v>
      </c>
      <c r="HR68">
        <v>4.96215</v>
      </c>
      <c r="HS68">
        <v>3.274</v>
      </c>
      <c r="HT68">
        <v>9999</v>
      </c>
      <c r="HU68">
        <v>9999</v>
      </c>
      <c r="HV68">
        <v>9999</v>
      </c>
      <c r="HW68">
        <v>88.2</v>
      </c>
      <c r="HX68">
        <v>1.86389</v>
      </c>
      <c r="HY68">
        <v>1.8602</v>
      </c>
      <c r="HZ68">
        <v>1.85852</v>
      </c>
      <c r="IA68">
        <v>1.85977</v>
      </c>
      <c r="IB68">
        <v>1.85976</v>
      </c>
      <c r="IC68">
        <v>1.85844</v>
      </c>
      <c r="ID68">
        <v>1.85747</v>
      </c>
      <c r="IE68">
        <v>1.85237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-17.26</v>
      </c>
      <c r="IT68">
        <v>-2.3908</v>
      </c>
      <c r="IU68">
        <v>-8.933833748138804</v>
      </c>
      <c r="IV68">
        <v>-0.01431925071125703</v>
      </c>
      <c r="IW68">
        <v>4.89615414261653E-06</v>
      </c>
      <c r="IX68">
        <v>-8.989459798755491E-10</v>
      </c>
      <c r="IY68">
        <v>-1.239545319894685</v>
      </c>
      <c r="IZ68">
        <v>-0.1043539695207113</v>
      </c>
      <c r="JA68">
        <v>0.003109194328973147</v>
      </c>
      <c r="JB68">
        <v>-3.859871886814269E-05</v>
      </c>
      <c r="JC68">
        <v>3</v>
      </c>
      <c r="JD68">
        <v>1925</v>
      </c>
      <c r="JE68">
        <v>1</v>
      </c>
      <c r="JF68">
        <v>31</v>
      </c>
      <c r="JG68">
        <v>15.7</v>
      </c>
      <c r="JH68">
        <v>15.7</v>
      </c>
      <c r="JI68">
        <v>1.88232</v>
      </c>
      <c r="JJ68">
        <v>2.65259</v>
      </c>
      <c r="JK68">
        <v>1.49658</v>
      </c>
      <c r="JL68">
        <v>2.32544</v>
      </c>
      <c r="JM68">
        <v>1.54785</v>
      </c>
      <c r="JN68">
        <v>2.43164</v>
      </c>
      <c r="JO68">
        <v>44.3064</v>
      </c>
      <c r="JP68">
        <v>14.5348</v>
      </c>
      <c r="JQ68">
        <v>18</v>
      </c>
      <c r="JR68">
        <v>498.975</v>
      </c>
      <c r="JS68">
        <v>515.8339999999999</v>
      </c>
      <c r="JT68">
        <v>22.5124</v>
      </c>
      <c r="JU68">
        <v>36.8585</v>
      </c>
      <c r="JV68">
        <v>30.0024</v>
      </c>
      <c r="JW68">
        <v>36.7272</v>
      </c>
      <c r="JX68">
        <v>36.6192</v>
      </c>
      <c r="JY68">
        <v>37.8497</v>
      </c>
      <c r="JZ68">
        <v>52.7817</v>
      </c>
      <c r="KA68">
        <v>0</v>
      </c>
      <c r="KB68">
        <v>22.4479</v>
      </c>
      <c r="KC68">
        <v>787.806</v>
      </c>
      <c r="KD68">
        <v>16.4957</v>
      </c>
      <c r="KE68">
        <v>99.3426</v>
      </c>
      <c r="KF68">
        <v>95.3827</v>
      </c>
    </row>
    <row r="69" spans="1:292">
      <c r="A69">
        <v>49</v>
      </c>
      <c r="B69">
        <v>1687528937</v>
      </c>
      <c r="C69">
        <v>2808.5</v>
      </c>
      <c r="D69" t="s">
        <v>534</v>
      </c>
      <c r="E69" t="s">
        <v>535</v>
      </c>
      <c r="F69">
        <v>5</v>
      </c>
      <c r="G69" t="s">
        <v>439</v>
      </c>
      <c r="H69">
        <v>1687528929.5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785.6111013361789</v>
      </c>
      <c r="AJ69">
        <v>756.378327272727</v>
      </c>
      <c r="AK69">
        <v>3.36928027379086</v>
      </c>
      <c r="AL69">
        <v>66.44662515106188</v>
      </c>
      <c r="AM69">
        <f>(AO69 - AN69 + DX69*1E3/(8.314*(DZ69+273.15)) * AQ69/DW69 * AP69) * DW69/(100*DK69) * 1000/(1000 - AO69)</f>
        <v>0</v>
      </c>
      <c r="AN69">
        <v>16.54725321803976</v>
      </c>
      <c r="AO69">
        <v>17.56895636363636</v>
      </c>
      <c r="AP69">
        <v>-3.592705171426462E-05</v>
      </c>
      <c r="AQ69">
        <v>113.1578417225345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4.38</v>
      </c>
      <c r="DL69">
        <v>0.5</v>
      </c>
      <c r="DM69" t="s">
        <v>430</v>
      </c>
      <c r="DN69">
        <v>2</v>
      </c>
      <c r="DO69" t="b">
        <v>1</v>
      </c>
      <c r="DP69">
        <v>1687528929.5</v>
      </c>
      <c r="DQ69">
        <v>719.8752222222223</v>
      </c>
      <c r="DR69">
        <v>758.1448148148147</v>
      </c>
      <c r="DS69">
        <v>17.57593703703704</v>
      </c>
      <c r="DT69">
        <v>16.54266666666667</v>
      </c>
      <c r="DU69">
        <v>737.0626666666666</v>
      </c>
      <c r="DV69">
        <v>19.9667962962963</v>
      </c>
      <c r="DW69">
        <v>500.0175185185184</v>
      </c>
      <c r="DX69">
        <v>101.8152592592593</v>
      </c>
      <c r="DY69">
        <v>0.1000417925925926</v>
      </c>
      <c r="DZ69">
        <v>27.07833703703704</v>
      </c>
      <c r="EA69">
        <v>28.05159629629629</v>
      </c>
      <c r="EB69">
        <v>999.9000000000001</v>
      </c>
      <c r="EC69">
        <v>0</v>
      </c>
      <c r="ED69">
        <v>0</v>
      </c>
      <c r="EE69">
        <v>9993.746296296296</v>
      </c>
      <c r="EF69">
        <v>0</v>
      </c>
      <c r="EG69">
        <v>968.1189259259261</v>
      </c>
      <c r="EH69">
        <v>-38.26953333333333</v>
      </c>
      <c r="EI69">
        <v>732.753925925926</v>
      </c>
      <c r="EJ69">
        <v>770.8974814814816</v>
      </c>
      <c r="EK69">
        <v>1.033269259259259</v>
      </c>
      <c r="EL69">
        <v>758.1448148148147</v>
      </c>
      <c r="EM69">
        <v>16.54266666666667</v>
      </c>
      <c r="EN69">
        <v>1.789497037037037</v>
      </c>
      <c r="EO69">
        <v>1.684294074074074</v>
      </c>
      <c r="EP69">
        <v>15.69534444444445</v>
      </c>
      <c r="EQ69">
        <v>14.75244074074074</v>
      </c>
      <c r="ER69">
        <v>1999.968518518518</v>
      </c>
      <c r="ES69">
        <v>0.9799978888888889</v>
      </c>
      <c r="ET69">
        <v>0.02000221111111112</v>
      </c>
      <c r="EU69">
        <v>0</v>
      </c>
      <c r="EV69">
        <v>374.6080370370371</v>
      </c>
      <c r="EW69">
        <v>5.00078</v>
      </c>
      <c r="EX69">
        <v>10209.54074074074</v>
      </c>
      <c r="EY69">
        <v>16379.35925925926</v>
      </c>
      <c r="EZ69">
        <v>44.64092592592591</v>
      </c>
      <c r="FA69">
        <v>46.43011111111109</v>
      </c>
      <c r="FB69">
        <v>45.31</v>
      </c>
      <c r="FC69">
        <v>45.47655555555554</v>
      </c>
      <c r="FD69">
        <v>45.05062962962962</v>
      </c>
      <c r="FE69">
        <v>1955.068518518519</v>
      </c>
      <c r="FF69">
        <v>39.9</v>
      </c>
      <c r="FG69">
        <v>0</v>
      </c>
      <c r="FH69">
        <v>1687528937.1</v>
      </c>
      <c r="FI69">
        <v>0</v>
      </c>
      <c r="FJ69">
        <v>374.64864</v>
      </c>
      <c r="FK69">
        <v>0.1244615463671826</v>
      </c>
      <c r="FL69">
        <v>320.8461544294937</v>
      </c>
      <c r="FM69">
        <v>10210.52</v>
      </c>
      <c r="FN69">
        <v>15</v>
      </c>
      <c r="FO69">
        <v>1687527990.6</v>
      </c>
      <c r="FP69" t="s">
        <v>440</v>
      </c>
      <c r="FQ69">
        <v>1687527987.6</v>
      </c>
      <c r="FR69">
        <v>1687527990.6</v>
      </c>
      <c r="FS69">
        <v>1</v>
      </c>
      <c r="FT69">
        <v>0.362</v>
      </c>
      <c r="FU69">
        <v>-0.042</v>
      </c>
      <c r="FV69">
        <v>-14.305</v>
      </c>
      <c r="FW69">
        <v>-2.362</v>
      </c>
      <c r="FX69">
        <v>420</v>
      </c>
      <c r="FY69">
        <v>17</v>
      </c>
      <c r="FZ69">
        <v>0.15</v>
      </c>
      <c r="GA69">
        <v>0.09</v>
      </c>
      <c r="GB69">
        <v>-38.1570125</v>
      </c>
      <c r="GC69">
        <v>-2.429186116322683</v>
      </c>
      <c r="GD69">
        <v>0.2384117700403026</v>
      </c>
      <c r="GE69">
        <v>0</v>
      </c>
      <c r="GF69">
        <v>1.0385485</v>
      </c>
      <c r="GG69">
        <v>-0.1219614258911829</v>
      </c>
      <c r="GH69">
        <v>0.01185521900894286</v>
      </c>
      <c r="GI69">
        <v>1</v>
      </c>
      <c r="GJ69">
        <v>1</v>
      </c>
      <c r="GK69">
        <v>2</v>
      </c>
      <c r="GL69" t="s">
        <v>443</v>
      </c>
      <c r="GM69">
        <v>3.09834</v>
      </c>
      <c r="GN69">
        <v>2.75824</v>
      </c>
      <c r="GO69">
        <v>0.148221</v>
      </c>
      <c r="GP69">
        <v>0.15101</v>
      </c>
      <c r="GQ69">
        <v>0.105191</v>
      </c>
      <c r="GR69">
        <v>0.0924548</v>
      </c>
      <c r="GS69">
        <v>21663.1</v>
      </c>
      <c r="GT69">
        <v>20828.1</v>
      </c>
      <c r="GU69">
        <v>26000.8</v>
      </c>
      <c r="GV69">
        <v>24893.5</v>
      </c>
      <c r="GW69">
        <v>37345.2</v>
      </c>
      <c r="GX69">
        <v>33270.7</v>
      </c>
      <c r="GY69">
        <v>45452.6</v>
      </c>
      <c r="GZ69">
        <v>39655.1</v>
      </c>
      <c r="HA69">
        <v>1.80635</v>
      </c>
      <c r="HB69">
        <v>1.80845</v>
      </c>
      <c r="HC69">
        <v>-0.0539981</v>
      </c>
      <c r="HD69">
        <v>0</v>
      </c>
      <c r="HE69">
        <v>28.9315</v>
      </c>
      <c r="HF69">
        <v>999.9</v>
      </c>
      <c r="HG69">
        <v>60</v>
      </c>
      <c r="HH69">
        <v>39.7</v>
      </c>
      <c r="HI69">
        <v>42.9966</v>
      </c>
      <c r="HJ69">
        <v>62.9002</v>
      </c>
      <c r="HK69">
        <v>23.9944</v>
      </c>
      <c r="HL69">
        <v>1</v>
      </c>
      <c r="HM69">
        <v>0.84295</v>
      </c>
      <c r="HN69">
        <v>6.73949</v>
      </c>
      <c r="HO69">
        <v>20.1682</v>
      </c>
      <c r="HP69">
        <v>5.2107</v>
      </c>
      <c r="HQ69">
        <v>11.986</v>
      </c>
      <c r="HR69">
        <v>4.96275</v>
      </c>
      <c r="HS69">
        <v>3.27413</v>
      </c>
      <c r="HT69">
        <v>9999</v>
      </c>
      <c r="HU69">
        <v>9999</v>
      </c>
      <c r="HV69">
        <v>9999</v>
      </c>
      <c r="HW69">
        <v>88.2</v>
      </c>
      <c r="HX69">
        <v>1.86388</v>
      </c>
      <c r="HY69">
        <v>1.86016</v>
      </c>
      <c r="HZ69">
        <v>1.85851</v>
      </c>
      <c r="IA69">
        <v>1.85977</v>
      </c>
      <c r="IB69">
        <v>1.85975</v>
      </c>
      <c r="IC69">
        <v>1.85841</v>
      </c>
      <c r="ID69">
        <v>1.85748</v>
      </c>
      <c r="IE69">
        <v>1.85236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-17.401</v>
      </c>
      <c r="IT69">
        <v>-2.3907</v>
      </c>
      <c r="IU69">
        <v>-8.933833748138804</v>
      </c>
      <c r="IV69">
        <v>-0.01431925071125703</v>
      </c>
      <c r="IW69">
        <v>4.89615414261653E-06</v>
      </c>
      <c r="IX69">
        <v>-8.989459798755491E-10</v>
      </c>
      <c r="IY69">
        <v>-1.239545319894685</v>
      </c>
      <c r="IZ69">
        <v>-0.1043539695207113</v>
      </c>
      <c r="JA69">
        <v>0.003109194328973147</v>
      </c>
      <c r="JB69">
        <v>-3.859871886814269E-05</v>
      </c>
      <c r="JC69">
        <v>3</v>
      </c>
      <c r="JD69">
        <v>1925</v>
      </c>
      <c r="JE69">
        <v>1</v>
      </c>
      <c r="JF69">
        <v>31</v>
      </c>
      <c r="JG69">
        <v>15.8</v>
      </c>
      <c r="JH69">
        <v>15.8</v>
      </c>
      <c r="JI69">
        <v>1.91406</v>
      </c>
      <c r="JJ69">
        <v>2.66846</v>
      </c>
      <c r="JK69">
        <v>1.49658</v>
      </c>
      <c r="JL69">
        <v>2.323</v>
      </c>
      <c r="JM69">
        <v>1.54907</v>
      </c>
      <c r="JN69">
        <v>2.42676</v>
      </c>
      <c r="JO69">
        <v>44.3064</v>
      </c>
      <c r="JP69">
        <v>14.5348</v>
      </c>
      <c r="JQ69">
        <v>18</v>
      </c>
      <c r="JR69">
        <v>499.014</v>
      </c>
      <c r="JS69">
        <v>515.787</v>
      </c>
      <c r="JT69">
        <v>22.4541</v>
      </c>
      <c r="JU69">
        <v>36.8698</v>
      </c>
      <c r="JV69">
        <v>30.0019</v>
      </c>
      <c r="JW69">
        <v>36.7374</v>
      </c>
      <c r="JX69">
        <v>36.6293</v>
      </c>
      <c r="JY69">
        <v>38.5402</v>
      </c>
      <c r="JZ69">
        <v>52.7817</v>
      </c>
      <c r="KA69">
        <v>0</v>
      </c>
      <c r="KB69">
        <v>22.3949</v>
      </c>
      <c r="KC69">
        <v>807.842</v>
      </c>
      <c r="KD69">
        <v>16.4957</v>
      </c>
      <c r="KE69">
        <v>99.339</v>
      </c>
      <c r="KF69">
        <v>95.38030000000001</v>
      </c>
    </row>
    <row r="70" spans="1:292">
      <c r="A70">
        <v>50</v>
      </c>
      <c r="B70">
        <v>1687528942</v>
      </c>
      <c r="C70">
        <v>2813.5</v>
      </c>
      <c r="D70" t="s">
        <v>536</v>
      </c>
      <c r="E70" t="s">
        <v>537</v>
      </c>
      <c r="F70">
        <v>5</v>
      </c>
      <c r="G70" t="s">
        <v>439</v>
      </c>
      <c r="H70">
        <v>1687528934.214286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802.5669335342945</v>
      </c>
      <c r="AJ70">
        <v>773.4406181818182</v>
      </c>
      <c r="AK70">
        <v>3.402747384448337</v>
      </c>
      <c r="AL70">
        <v>66.44662515106188</v>
      </c>
      <c r="AM70">
        <f>(AO70 - AN70 + DX70*1E3/(8.314*(DZ70+273.15)) * AQ70/DW70 * AP70) * DW70/(100*DK70) * 1000/(1000 - AO70)</f>
        <v>0</v>
      </c>
      <c r="AN70">
        <v>16.55672750355752</v>
      </c>
      <c r="AO70">
        <v>17.56737030303029</v>
      </c>
      <c r="AP70">
        <v>-1.230995205338561E-05</v>
      </c>
      <c r="AQ70">
        <v>113.1578417225345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4.38</v>
      </c>
      <c r="DL70">
        <v>0.5</v>
      </c>
      <c r="DM70" t="s">
        <v>430</v>
      </c>
      <c r="DN70">
        <v>2</v>
      </c>
      <c r="DO70" t="b">
        <v>1</v>
      </c>
      <c r="DP70">
        <v>1687528934.214286</v>
      </c>
      <c r="DQ70">
        <v>735.5495714285714</v>
      </c>
      <c r="DR70">
        <v>773.9416071428572</v>
      </c>
      <c r="DS70">
        <v>17.57181071428571</v>
      </c>
      <c r="DT70">
        <v>16.54880357142857</v>
      </c>
      <c r="DU70">
        <v>752.8717142857143</v>
      </c>
      <c r="DV70">
        <v>19.96256071428571</v>
      </c>
      <c r="DW70">
        <v>500.0151428571427</v>
      </c>
      <c r="DX70">
        <v>101.8150357142857</v>
      </c>
      <c r="DY70">
        <v>0.1000221535714286</v>
      </c>
      <c r="DZ70">
        <v>27.07989642857143</v>
      </c>
      <c r="EA70">
        <v>28.05476071428571</v>
      </c>
      <c r="EB70">
        <v>999.9000000000002</v>
      </c>
      <c r="EC70">
        <v>0</v>
      </c>
      <c r="ED70">
        <v>0</v>
      </c>
      <c r="EE70">
        <v>9999.1075</v>
      </c>
      <c r="EF70">
        <v>0</v>
      </c>
      <c r="EG70">
        <v>977.998642857143</v>
      </c>
      <c r="EH70">
        <v>-38.39193571428572</v>
      </c>
      <c r="EI70">
        <v>748.7055714285714</v>
      </c>
      <c r="EJ70">
        <v>786.9649285714286</v>
      </c>
      <c r="EK70">
        <v>1.023007857142857</v>
      </c>
      <c r="EL70">
        <v>773.9416071428572</v>
      </c>
      <c r="EM70">
        <v>16.54880357142857</v>
      </c>
      <c r="EN70">
        <v>1.789074285714286</v>
      </c>
      <c r="EO70">
        <v>1.684916428571429</v>
      </c>
      <c r="EP70">
        <v>15.69165</v>
      </c>
      <c r="EQ70">
        <v>14.75816071428571</v>
      </c>
      <c r="ER70">
        <v>1999.977857142857</v>
      </c>
      <c r="ES70">
        <v>0.9799981785714288</v>
      </c>
      <c r="ET70">
        <v>0.02000192142857143</v>
      </c>
      <c r="EU70">
        <v>0</v>
      </c>
      <c r="EV70">
        <v>374.6036785714286</v>
      </c>
      <c r="EW70">
        <v>5.00078</v>
      </c>
      <c r="EX70">
        <v>10233.23214285714</v>
      </c>
      <c r="EY70">
        <v>16379.43571428571</v>
      </c>
      <c r="EZ70">
        <v>44.65382142857143</v>
      </c>
      <c r="FA70">
        <v>46.4347857142857</v>
      </c>
      <c r="FB70">
        <v>45.31003571428571</v>
      </c>
      <c r="FC70">
        <v>45.48849999999998</v>
      </c>
      <c r="FD70">
        <v>45.04432142857142</v>
      </c>
      <c r="FE70">
        <v>1955.077857142857</v>
      </c>
      <c r="FF70">
        <v>39.9</v>
      </c>
      <c r="FG70">
        <v>0</v>
      </c>
      <c r="FH70">
        <v>1687528941.9</v>
      </c>
      <c r="FI70">
        <v>0</v>
      </c>
      <c r="FJ70">
        <v>374.64</v>
      </c>
      <c r="FK70">
        <v>-0.3515384587813946</v>
      </c>
      <c r="FL70">
        <v>288.2307688418976</v>
      </c>
      <c r="FM70">
        <v>10234.62</v>
      </c>
      <c r="FN70">
        <v>15</v>
      </c>
      <c r="FO70">
        <v>1687527990.6</v>
      </c>
      <c r="FP70" t="s">
        <v>440</v>
      </c>
      <c r="FQ70">
        <v>1687527987.6</v>
      </c>
      <c r="FR70">
        <v>1687527990.6</v>
      </c>
      <c r="FS70">
        <v>1</v>
      </c>
      <c r="FT70">
        <v>0.362</v>
      </c>
      <c r="FU70">
        <v>-0.042</v>
      </c>
      <c r="FV70">
        <v>-14.305</v>
      </c>
      <c r="FW70">
        <v>-2.362</v>
      </c>
      <c r="FX70">
        <v>420</v>
      </c>
      <c r="FY70">
        <v>17</v>
      </c>
      <c r="FZ70">
        <v>0.15</v>
      </c>
      <c r="GA70">
        <v>0.09</v>
      </c>
      <c r="GB70">
        <v>-38.2797875</v>
      </c>
      <c r="GC70">
        <v>-1.886770356472741</v>
      </c>
      <c r="GD70">
        <v>0.19396885470031</v>
      </c>
      <c r="GE70">
        <v>0</v>
      </c>
      <c r="GF70">
        <v>1.030551</v>
      </c>
      <c r="GG70">
        <v>-0.1311417636022528</v>
      </c>
      <c r="GH70">
        <v>0.01266519478729008</v>
      </c>
      <c r="GI70">
        <v>1</v>
      </c>
      <c r="GJ70">
        <v>1</v>
      </c>
      <c r="GK70">
        <v>2</v>
      </c>
      <c r="GL70" t="s">
        <v>443</v>
      </c>
      <c r="GM70">
        <v>3.09856</v>
      </c>
      <c r="GN70">
        <v>2.75799</v>
      </c>
      <c r="GO70">
        <v>0.150418</v>
      </c>
      <c r="GP70">
        <v>0.153171</v>
      </c>
      <c r="GQ70">
        <v>0.10518</v>
      </c>
      <c r="GR70">
        <v>0.0924663</v>
      </c>
      <c r="GS70">
        <v>21606.4</v>
      </c>
      <c r="GT70">
        <v>20774.5</v>
      </c>
      <c r="GU70">
        <v>25999.9</v>
      </c>
      <c r="GV70">
        <v>24892.9</v>
      </c>
      <c r="GW70">
        <v>37345.3</v>
      </c>
      <c r="GX70">
        <v>33269.9</v>
      </c>
      <c r="GY70">
        <v>45451.7</v>
      </c>
      <c r="GZ70">
        <v>39654.4</v>
      </c>
      <c r="HA70">
        <v>1.8066</v>
      </c>
      <c r="HB70">
        <v>1.80807</v>
      </c>
      <c r="HC70">
        <v>-0.0538155</v>
      </c>
      <c r="HD70">
        <v>0</v>
      </c>
      <c r="HE70">
        <v>28.9415</v>
      </c>
      <c r="HF70">
        <v>999.9</v>
      </c>
      <c r="HG70">
        <v>60</v>
      </c>
      <c r="HH70">
        <v>39.8</v>
      </c>
      <c r="HI70">
        <v>43.2244</v>
      </c>
      <c r="HJ70">
        <v>62.7902</v>
      </c>
      <c r="HK70">
        <v>23.75</v>
      </c>
      <c r="HL70">
        <v>1</v>
      </c>
      <c r="HM70">
        <v>0.844525</v>
      </c>
      <c r="HN70">
        <v>6.84029</v>
      </c>
      <c r="HO70">
        <v>20.1642</v>
      </c>
      <c r="HP70">
        <v>5.2101</v>
      </c>
      <c r="HQ70">
        <v>11.986</v>
      </c>
      <c r="HR70">
        <v>4.9624</v>
      </c>
      <c r="HS70">
        <v>3.27397</v>
      </c>
      <c r="HT70">
        <v>9999</v>
      </c>
      <c r="HU70">
        <v>9999</v>
      </c>
      <c r="HV70">
        <v>9999</v>
      </c>
      <c r="HW70">
        <v>88.2</v>
      </c>
      <c r="HX70">
        <v>1.86386</v>
      </c>
      <c r="HY70">
        <v>1.86017</v>
      </c>
      <c r="HZ70">
        <v>1.8585</v>
      </c>
      <c r="IA70">
        <v>1.85976</v>
      </c>
      <c r="IB70">
        <v>1.85974</v>
      </c>
      <c r="IC70">
        <v>1.85842</v>
      </c>
      <c r="ID70">
        <v>1.85746</v>
      </c>
      <c r="IE70">
        <v>1.85239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-17.543</v>
      </c>
      <c r="IT70">
        <v>-2.3906</v>
      </c>
      <c r="IU70">
        <v>-8.933833748138804</v>
      </c>
      <c r="IV70">
        <v>-0.01431925071125703</v>
      </c>
      <c r="IW70">
        <v>4.89615414261653E-06</v>
      </c>
      <c r="IX70">
        <v>-8.989459798755491E-10</v>
      </c>
      <c r="IY70">
        <v>-1.239545319894685</v>
      </c>
      <c r="IZ70">
        <v>-0.1043539695207113</v>
      </c>
      <c r="JA70">
        <v>0.003109194328973147</v>
      </c>
      <c r="JB70">
        <v>-3.859871886814269E-05</v>
      </c>
      <c r="JC70">
        <v>3</v>
      </c>
      <c r="JD70">
        <v>1925</v>
      </c>
      <c r="JE70">
        <v>1</v>
      </c>
      <c r="JF70">
        <v>31</v>
      </c>
      <c r="JG70">
        <v>15.9</v>
      </c>
      <c r="JH70">
        <v>15.9</v>
      </c>
      <c r="JI70">
        <v>1.94824</v>
      </c>
      <c r="JJ70">
        <v>2.65503</v>
      </c>
      <c r="JK70">
        <v>1.49658</v>
      </c>
      <c r="JL70">
        <v>2.32422</v>
      </c>
      <c r="JM70">
        <v>1.54785</v>
      </c>
      <c r="JN70">
        <v>2.47559</v>
      </c>
      <c r="JO70">
        <v>44.3064</v>
      </c>
      <c r="JP70">
        <v>14.5261</v>
      </c>
      <c r="JQ70">
        <v>18</v>
      </c>
      <c r="JR70">
        <v>499.242</v>
      </c>
      <c r="JS70">
        <v>515.603</v>
      </c>
      <c r="JT70">
        <v>22.3998</v>
      </c>
      <c r="JU70">
        <v>36.8804</v>
      </c>
      <c r="JV70">
        <v>30.0017</v>
      </c>
      <c r="JW70">
        <v>36.7479</v>
      </c>
      <c r="JX70">
        <v>36.6401</v>
      </c>
      <c r="JY70">
        <v>39.1665</v>
      </c>
      <c r="JZ70">
        <v>52.7817</v>
      </c>
      <c r="KA70">
        <v>0</v>
      </c>
      <c r="KB70">
        <v>22.3382</v>
      </c>
      <c r="KC70">
        <v>821.197</v>
      </c>
      <c r="KD70">
        <v>16.4957</v>
      </c>
      <c r="KE70">
        <v>99.33669999999999</v>
      </c>
      <c r="KF70">
        <v>95.3783</v>
      </c>
    </row>
    <row r="71" spans="1:292">
      <c r="A71">
        <v>51</v>
      </c>
      <c r="B71">
        <v>1687528947</v>
      </c>
      <c r="C71">
        <v>2818.5</v>
      </c>
      <c r="D71" t="s">
        <v>538</v>
      </c>
      <c r="E71" t="s">
        <v>539</v>
      </c>
      <c r="F71">
        <v>5</v>
      </c>
      <c r="G71" t="s">
        <v>439</v>
      </c>
      <c r="H71">
        <v>1687528939.5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819.7481118684354</v>
      </c>
      <c r="AJ71">
        <v>790.5898848484848</v>
      </c>
      <c r="AK71">
        <v>3.431879668492052</v>
      </c>
      <c r="AL71">
        <v>66.44662515106188</v>
      </c>
      <c r="AM71">
        <f>(AO71 - AN71 + DX71*1E3/(8.314*(DZ71+273.15)) * AQ71/DW71 * AP71) * DW71/(100*DK71) * 1000/(1000 - AO71)</f>
        <v>0</v>
      </c>
      <c r="AN71">
        <v>16.56079269760152</v>
      </c>
      <c r="AO71">
        <v>17.56225454545454</v>
      </c>
      <c r="AP71">
        <v>-3.270412632546315E-05</v>
      </c>
      <c r="AQ71">
        <v>113.1578417225345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4.38</v>
      </c>
      <c r="DL71">
        <v>0.5</v>
      </c>
      <c r="DM71" t="s">
        <v>430</v>
      </c>
      <c r="DN71">
        <v>2</v>
      </c>
      <c r="DO71" t="b">
        <v>1</v>
      </c>
      <c r="DP71">
        <v>1687528939.5</v>
      </c>
      <c r="DQ71">
        <v>753.2066666666666</v>
      </c>
      <c r="DR71">
        <v>791.6826666666666</v>
      </c>
      <c r="DS71">
        <v>17.5677074074074</v>
      </c>
      <c r="DT71">
        <v>16.5544962962963</v>
      </c>
      <c r="DU71">
        <v>770.6790000000001</v>
      </c>
      <c r="DV71">
        <v>19.95834444444444</v>
      </c>
      <c r="DW71">
        <v>500.0276296296296</v>
      </c>
      <c r="DX71">
        <v>101.8144444444444</v>
      </c>
      <c r="DY71">
        <v>0.1000227296296296</v>
      </c>
      <c r="DZ71">
        <v>27.08058518518519</v>
      </c>
      <c r="EA71">
        <v>28.0566</v>
      </c>
      <c r="EB71">
        <v>999.9000000000001</v>
      </c>
      <c r="EC71">
        <v>0</v>
      </c>
      <c r="ED71">
        <v>0</v>
      </c>
      <c r="EE71">
        <v>10002.57074074074</v>
      </c>
      <c r="EF71">
        <v>0</v>
      </c>
      <c r="EG71">
        <v>987.873851851852</v>
      </c>
      <c r="EH71">
        <v>-38.47583333333335</v>
      </c>
      <c r="EI71">
        <v>766.6753703703704</v>
      </c>
      <c r="EJ71">
        <v>805.0092222222221</v>
      </c>
      <c r="EK71">
        <v>1.013209444444444</v>
      </c>
      <c r="EL71">
        <v>791.6826666666666</v>
      </c>
      <c r="EM71">
        <v>16.5544962962963</v>
      </c>
      <c r="EN71">
        <v>1.788645925925926</v>
      </c>
      <c r="EO71">
        <v>1.685486296296296</v>
      </c>
      <c r="EP71">
        <v>15.68791851851852</v>
      </c>
      <c r="EQ71">
        <v>14.76341111111111</v>
      </c>
      <c r="ER71">
        <v>2000.007777777778</v>
      </c>
      <c r="ES71">
        <v>0.9799986666666668</v>
      </c>
      <c r="ET71">
        <v>0.02000143333333333</v>
      </c>
      <c r="EU71">
        <v>0</v>
      </c>
      <c r="EV71">
        <v>374.5981481481481</v>
      </c>
      <c r="EW71">
        <v>5.00078</v>
      </c>
      <c r="EX71">
        <v>10257.65925925926</v>
      </c>
      <c r="EY71">
        <v>16379.68518518518</v>
      </c>
      <c r="EZ71">
        <v>44.66188888888889</v>
      </c>
      <c r="FA71">
        <v>46.43933333333332</v>
      </c>
      <c r="FB71">
        <v>45.30748148148147</v>
      </c>
      <c r="FC71">
        <v>45.51588888888887</v>
      </c>
      <c r="FD71">
        <v>45.05992592592592</v>
      </c>
      <c r="FE71">
        <v>1955.107777777778</v>
      </c>
      <c r="FF71">
        <v>39.9</v>
      </c>
      <c r="FG71">
        <v>0</v>
      </c>
      <c r="FH71">
        <v>1687528947.3</v>
      </c>
      <c r="FI71">
        <v>0</v>
      </c>
      <c r="FJ71">
        <v>374.6356538461538</v>
      </c>
      <c r="FK71">
        <v>1.291111106336097</v>
      </c>
      <c r="FL71">
        <v>252.7658121847317</v>
      </c>
      <c r="FM71">
        <v>10257.8</v>
      </c>
      <c r="FN71">
        <v>15</v>
      </c>
      <c r="FO71">
        <v>1687527990.6</v>
      </c>
      <c r="FP71" t="s">
        <v>440</v>
      </c>
      <c r="FQ71">
        <v>1687527987.6</v>
      </c>
      <c r="FR71">
        <v>1687527990.6</v>
      </c>
      <c r="FS71">
        <v>1</v>
      </c>
      <c r="FT71">
        <v>0.362</v>
      </c>
      <c r="FU71">
        <v>-0.042</v>
      </c>
      <c r="FV71">
        <v>-14.305</v>
      </c>
      <c r="FW71">
        <v>-2.362</v>
      </c>
      <c r="FX71">
        <v>420</v>
      </c>
      <c r="FY71">
        <v>17</v>
      </c>
      <c r="FZ71">
        <v>0.15</v>
      </c>
      <c r="GA71">
        <v>0.09</v>
      </c>
      <c r="GB71">
        <v>-38.4068024390244</v>
      </c>
      <c r="GC71">
        <v>-0.9985797909408128</v>
      </c>
      <c r="GD71">
        <v>0.1239424895899648</v>
      </c>
      <c r="GE71">
        <v>0</v>
      </c>
      <c r="GF71">
        <v>1.019933243902439</v>
      </c>
      <c r="GG71">
        <v>-0.1122298954703859</v>
      </c>
      <c r="GH71">
        <v>0.01111782144122885</v>
      </c>
      <c r="GI71">
        <v>1</v>
      </c>
      <c r="GJ71">
        <v>1</v>
      </c>
      <c r="GK71">
        <v>2</v>
      </c>
      <c r="GL71" t="s">
        <v>443</v>
      </c>
      <c r="GM71">
        <v>3.09844</v>
      </c>
      <c r="GN71">
        <v>2.75811</v>
      </c>
      <c r="GO71">
        <v>0.152603</v>
      </c>
      <c r="GP71">
        <v>0.155282</v>
      </c>
      <c r="GQ71">
        <v>0.105155</v>
      </c>
      <c r="GR71">
        <v>0.092486</v>
      </c>
      <c r="GS71">
        <v>21550.3</v>
      </c>
      <c r="GT71">
        <v>20722.1</v>
      </c>
      <c r="GU71">
        <v>25999.4</v>
      </c>
      <c r="GV71">
        <v>24892.3</v>
      </c>
      <c r="GW71">
        <v>37345.7</v>
      </c>
      <c r="GX71">
        <v>33268.9</v>
      </c>
      <c r="GY71">
        <v>45450.6</v>
      </c>
      <c r="GZ71">
        <v>39653.7</v>
      </c>
      <c r="HA71">
        <v>1.8063</v>
      </c>
      <c r="HB71">
        <v>1.80777</v>
      </c>
      <c r="HC71">
        <v>-0.0555292</v>
      </c>
      <c r="HD71">
        <v>0</v>
      </c>
      <c r="HE71">
        <v>28.954</v>
      </c>
      <c r="HF71">
        <v>999.9</v>
      </c>
      <c r="HG71">
        <v>60</v>
      </c>
      <c r="HH71">
        <v>39.8</v>
      </c>
      <c r="HI71">
        <v>43.2265</v>
      </c>
      <c r="HJ71">
        <v>62.7402</v>
      </c>
      <c r="HK71">
        <v>23.8101</v>
      </c>
      <c r="HL71">
        <v>1</v>
      </c>
      <c r="HM71">
        <v>0.846557</v>
      </c>
      <c r="HN71">
        <v>6.96282</v>
      </c>
      <c r="HO71">
        <v>20.1593</v>
      </c>
      <c r="HP71">
        <v>5.21055</v>
      </c>
      <c r="HQ71">
        <v>11.986</v>
      </c>
      <c r="HR71">
        <v>4.96245</v>
      </c>
      <c r="HS71">
        <v>3.27438</v>
      </c>
      <c r="HT71">
        <v>9999</v>
      </c>
      <c r="HU71">
        <v>9999</v>
      </c>
      <c r="HV71">
        <v>9999</v>
      </c>
      <c r="HW71">
        <v>88.2</v>
      </c>
      <c r="HX71">
        <v>1.86386</v>
      </c>
      <c r="HY71">
        <v>1.86017</v>
      </c>
      <c r="HZ71">
        <v>1.85852</v>
      </c>
      <c r="IA71">
        <v>1.8598</v>
      </c>
      <c r="IB71">
        <v>1.85978</v>
      </c>
      <c r="IC71">
        <v>1.8584</v>
      </c>
      <c r="ID71">
        <v>1.85745</v>
      </c>
      <c r="IE71">
        <v>1.85235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-17.683</v>
      </c>
      <c r="IT71">
        <v>-2.3905</v>
      </c>
      <c r="IU71">
        <v>-8.933833748138804</v>
      </c>
      <c r="IV71">
        <v>-0.01431925071125703</v>
      </c>
      <c r="IW71">
        <v>4.89615414261653E-06</v>
      </c>
      <c r="IX71">
        <v>-8.989459798755491E-10</v>
      </c>
      <c r="IY71">
        <v>-1.239545319894685</v>
      </c>
      <c r="IZ71">
        <v>-0.1043539695207113</v>
      </c>
      <c r="JA71">
        <v>0.003109194328973147</v>
      </c>
      <c r="JB71">
        <v>-3.859871886814269E-05</v>
      </c>
      <c r="JC71">
        <v>3</v>
      </c>
      <c r="JD71">
        <v>1925</v>
      </c>
      <c r="JE71">
        <v>1</v>
      </c>
      <c r="JF71">
        <v>31</v>
      </c>
      <c r="JG71">
        <v>16</v>
      </c>
      <c r="JH71">
        <v>15.9</v>
      </c>
      <c r="JI71">
        <v>1.97998</v>
      </c>
      <c r="JJ71">
        <v>2.66846</v>
      </c>
      <c r="JK71">
        <v>1.49658</v>
      </c>
      <c r="JL71">
        <v>2.323</v>
      </c>
      <c r="JM71">
        <v>1.54907</v>
      </c>
      <c r="JN71">
        <v>2.36328</v>
      </c>
      <c r="JO71">
        <v>44.3342</v>
      </c>
      <c r="JP71">
        <v>14.5085</v>
      </c>
      <c r="JQ71">
        <v>18</v>
      </c>
      <c r="JR71">
        <v>499.124</v>
      </c>
      <c r="JS71">
        <v>515.48</v>
      </c>
      <c r="JT71">
        <v>22.3445</v>
      </c>
      <c r="JU71">
        <v>36.893</v>
      </c>
      <c r="JV71">
        <v>30.0019</v>
      </c>
      <c r="JW71">
        <v>36.7582</v>
      </c>
      <c r="JX71">
        <v>36.6518</v>
      </c>
      <c r="JY71">
        <v>39.8563</v>
      </c>
      <c r="JZ71">
        <v>52.7817</v>
      </c>
      <c r="KA71">
        <v>0</v>
      </c>
      <c r="KB71">
        <v>22.2774</v>
      </c>
      <c r="KC71">
        <v>841.232</v>
      </c>
      <c r="KD71">
        <v>16.4993</v>
      </c>
      <c r="KE71">
        <v>99.3344</v>
      </c>
      <c r="KF71">
        <v>95.37649999999999</v>
      </c>
    </row>
    <row r="72" spans="1:292">
      <c r="A72">
        <v>52</v>
      </c>
      <c r="B72">
        <v>1687528952</v>
      </c>
      <c r="C72">
        <v>2823.5</v>
      </c>
      <c r="D72" t="s">
        <v>540</v>
      </c>
      <c r="E72" t="s">
        <v>541</v>
      </c>
      <c r="F72">
        <v>5</v>
      </c>
      <c r="G72" t="s">
        <v>439</v>
      </c>
      <c r="H72">
        <v>1687528944.214286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836.6621946302431</v>
      </c>
      <c r="AJ72">
        <v>807.5881878787878</v>
      </c>
      <c r="AK72">
        <v>3.410708733062861</v>
      </c>
      <c r="AL72">
        <v>66.44662515106188</v>
      </c>
      <c r="AM72">
        <f>(AO72 - AN72 + DX72*1E3/(8.314*(DZ72+273.15)) * AQ72/DW72 * AP72) * DW72/(100*DK72) * 1000/(1000 - AO72)</f>
        <v>0</v>
      </c>
      <c r="AN72">
        <v>16.56619871711658</v>
      </c>
      <c r="AO72">
        <v>17.55453272727273</v>
      </c>
      <c r="AP72">
        <v>-4.256895441905979E-05</v>
      </c>
      <c r="AQ72">
        <v>113.1578417225345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4.38</v>
      </c>
      <c r="DL72">
        <v>0.5</v>
      </c>
      <c r="DM72" t="s">
        <v>430</v>
      </c>
      <c r="DN72">
        <v>2</v>
      </c>
      <c r="DO72" t="b">
        <v>1</v>
      </c>
      <c r="DP72">
        <v>1687528944.214286</v>
      </c>
      <c r="DQ72">
        <v>769.00325</v>
      </c>
      <c r="DR72">
        <v>807.4764642857143</v>
      </c>
      <c r="DS72">
        <v>17.56361428571428</v>
      </c>
      <c r="DT72">
        <v>16.56003928571429</v>
      </c>
      <c r="DU72">
        <v>786.6081071428572</v>
      </c>
      <c r="DV72">
        <v>19.95414285714286</v>
      </c>
      <c r="DW72">
        <v>500.02975</v>
      </c>
      <c r="DX72">
        <v>101.8139642857143</v>
      </c>
      <c r="DY72">
        <v>0.1000466892857143</v>
      </c>
      <c r="DZ72">
        <v>27.08150357142858</v>
      </c>
      <c r="EA72">
        <v>28.05783214285714</v>
      </c>
      <c r="EB72">
        <v>999.9000000000002</v>
      </c>
      <c r="EC72">
        <v>0</v>
      </c>
      <c r="ED72">
        <v>0</v>
      </c>
      <c r="EE72">
        <v>9997.973571428573</v>
      </c>
      <c r="EF72">
        <v>0</v>
      </c>
      <c r="EG72">
        <v>995.3075714285715</v>
      </c>
      <c r="EH72">
        <v>-38.473125</v>
      </c>
      <c r="EI72">
        <v>782.7511071428571</v>
      </c>
      <c r="EJ72">
        <v>821.0735357142858</v>
      </c>
      <c r="EK72">
        <v>1.003573107142857</v>
      </c>
      <c r="EL72">
        <v>807.4764642857143</v>
      </c>
      <c r="EM72">
        <v>16.56003928571429</v>
      </c>
      <c r="EN72">
        <v>1.788221428571429</v>
      </c>
      <c r="EO72">
        <v>1.686043928571429</v>
      </c>
      <c r="EP72">
        <v>15.68421428571429</v>
      </c>
      <c r="EQ72">
        <v>14.76853571428571</v>
      </c>
      <c r="ER72">
        <v>1999.993928571429</v>
      </c>
      <c r="ES72">
        <v>0.9799985000000001</v>
      </c>
      <c r="ET72">
        <v>0.0200016</v>
      </c>
      <c r="EU72">
        <v>0</v>
      </c>
      <c r="EV72">
        <v>374.5835357142858</v>
      </c>
      <c r="EW72">
        <v>5.00078</v>
      </c>
      <c r="EX72">
        <v>10274.86785714286</v>
      </c>
      <c r="EY72">
        <v>16379.58571428571</v>
      </c>
      <c r="EZ72">
        <v>44.67842857142858</v>
      </c>
      <c r="FA72">
        <v>46.44374999999999</v>
      </c>
      <c r="FB72">
        <v>45.29421428571426</v>
      </c>
      <c r="FC72">
        <v>45.52424999999999</v>
      </c>
      <c r="FD72">
        <v>45.05564285714286</v>
      </c>
      <c r="FE72">
        <v>1955.093928571429</v>
      </c>
      <c r="FF72">
        <v>39.9</v>
      </c>
      <c r="FG72">
        <v>0</v>
      </c>
      <c r="FH72">
        <v>1687528952.1</v>
      </c>
      <c r="FI72">
        <v>0</v>
      </c>
      <c r="FJ72">
        <v>374.5978076923077</v>
      </c>
      <c r="FK72">
        <v>-0.1016410275279737</v>
      </c>
      <c r="FL72">
        <v>197.9384615845907</v>
      </c>
      <c r="FM72">
        <v>10275.39615384615</v>
      </c>
      <c r="FN72">
        <v>15</v>
      </c>
      <c r="FO72">
        <v>1687527990.6</v>
      </c>
      <c r="FP72" t="s">
        <v>440</v>
      </c>
      <c r="FQ72">
        <v>1687527987.6</v>
      </c>
      <c r="FR72">
        <v>1687527990.6</v>
      </c>
      <c r="FS72">
        <v>1</v>
      </c>
      <c r="FT72">
        <v>0.362</v>
      </c>
      <c r="FU72">
        <v>-0.042</v>
      </c>
      <c r="FV72">
        <v>-14.305</v>
      </c>
      <c r="FW72">
        <v>-2.362</v>
      </c>
      <c r="FX72">
        <v>420</v>
      </c>
      <c r="FY72">
        <v>17</v>
      </c>
      <c r="FZ72">
        <v>0.15</v>
      </c>
      <c r="GA72">
        <v>0.09</v>
      </c>
      <c r="GB72">
        <v>-38.47105000000001</v>
      </c>
      <c r="GC72">
        <v>-0.07996547842394759</v>
      </c>
      <c r="GD72">
        <v>0.07000340348868796</v>
      </c>
      <c r="GE72">
        <v>1</v>
      </c>
      <c r="GF72">
        <v>1.008510375</v>
      </c>
      <c r="GG72">
        <v>-0.1187967692307738</v>
      </c>
      <c r="GH72">
        <v>0.0115152764549695</v>
      </c>
      <c r="GI72">
        <v>1</v>
      </c>
      <c r="GJ72">
        <v>2</v>
      </c>
      <c r="GK72">
        <v>2</v>
      </c>
      <c r="GL72" t="s">
        <v>432</v>
      </c>
      <c r="GM72">
        <v>3.09841</v>
      </c>
      <c r="GN72">
        <v>2.75818</v>
      </c>
      <c r="GO72">
        <v>0.154749</v>
      </c>
      <c r="GP72">
        <v>0.157414</v>
      </c>
      <c r="GQ72">
        <v>0.105125</v>
      </c>
      <c r="GR72">
        <v>0.0925072</v>
      </c>
      <c r="GS72">
        <v>21495.2</v>
      </c>
      <c r="GT72">
        <v>20669.4</v>
      </c>
      <c r="GU72">
        <v>25998.9</v>
      </c>
      <c r="GV72">
        <v>24891.9</v>
      </c>
      <c r="GW72">
        <v>37346.3</v>
      </c>
      <c r="GX72">
        <v>33267.6</v>
      </c>
      <c r="GY72">
        <v>45449.5</v>
      </c>
      <c r="GZ72">
        <v>39652.8</v>
      </c>
      <c r="HA72">
        <v>1.80588</v>
      </c>
      <c r="HB72">
        <v>1.80785</v>
      </c>
      <c r="HC72">
        <v>-0.0550672</v>
      </c>
      <c r="HD72">
        <v>0</v>
      </c>
      <c r="HE72">
        <v>28.9664</v>
      </c>
      <c r="HF72">
        <v>999.9</v>
      </c>
      <c r="HG72">
        <v>60</v>
      </c>
      <c r="HH72">
        <v>39.8</v>
      </c>
      <c r="HI72">
        <v>43.2263</v>
      </c>
      <c r="HJ72">
        <v>62.7802</v>
      </c>
      <c r="HK72">
        <v>23.9383</v>
      </c>
      <c r="HL72">
        <v>1</v>
      </c>
      <c r="HM72">
        <v>0.8486590000000001</v>
      </c>
      <c r="HN72">
        <v>7.06992</v>
      </c>
      <c r="HO72">
        <v>20.1544</v>
      </c>
      <c r="HP72">
        <v>5.2104</v>
      </c>
      <c r="HQ72">
        <v>11.986</v>
      </c>
      <c r="HR72">
        <v>4.96265</v>
      </c>
      <c r="HS72">
        <v>3.2742</v>
      </c>
      <c r="HT72">
        <v>9999</v>
      </c>
      <c r="HU72">
        <v>9999</v>
      </c>
      <c r="HV72">
        <v>9999</v>
      </c>
      <c r="HW72">
        <v>88.2</v>
      </c>
      <c r="HX72">
        <v>1.86386</v>
      </c>
      <c r="HY72">
        <v>1.86015</v>
      </c>
      <c r="HZ72">
        <v>1.85852</v>
      </c>
      <c r="IA72">
        <v>1.85982</v>
      </c>
      <c r="IB72">
        <v>1.85977</v>
      </c>
      <c r="IC72">
        <v>1.8584</v>
      </c>
      <c r="ID72">
        <v>1.85748</v>
      </c>
      <c r="IE72">
        <v>1.85238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-17.822</v>
      </c>
      <c r="IT72">
        <v>-2.3903</v>
      </c>
      <c r="IU72">
        <v>-8.933833748138804</v>
      </c>
      <c r="IV72">
        <v>-0.01431925071125703</v>
      </c>
      <c r="IW72">
        <v>4.89615414261653E-06</v>
      </c>
      <c r="IX72">
        <v>-8.989459798755491E-10</v>
      </c>
      <c r="IY72">
        <v>-1.239545319894685</v>
      </c>
      <c r="IZ72">
        <v>-0.1043539695207113</v>
      </c>
      <c r="JA72">
        <v>0.003109194328973147</v>
      </c>
      <c r="JB72">
        <v>-3.859871886814269E-05</v>
      </c>
      <c r="JC72">
        <v>3</v>
      </c>
      <c r="JD72">
        <v>1925</v>
      </c>
      <c r="JE72">
        <v>1</v>
      </c>
      <c r="JF72">
        <v>31</v>
      </c>
      <c r="JG72">
        <v>16.1</v>
      </c>
      <c r="JH72">
        <v>16</v>
      </c>
      <c r="JI72">
        <v>2.01416</v>
      </c>
      <c r="JJ72">
        <v>2.65625</v>
      </c>
      <c r="JK72">
        <v>1.49658</v>
      </c>
      <c r="JL72">
        <v>2.32422</v>
      </c>
      <c r="JM72">
        <v>1.54785</v>
      </c>
      <c r="JN72">
        <v>2.47437</v>
      </c>
      <c r="JO72">
        <v>44.3342</v>
      </c>
      <c r="JP72">
        <v>14.5173</v>
      </c>
      <c r="JQ72">
        <v>18</v>
      </c>
      <c r="JR72">
        <v>498.934</v>
      </c>
      <c r="JS72">
        <v>515.611</v>
      </c>
      <c r="JT72">
        <v>22.2833</v>
      </c>
      <c r="JU72">
        <v>36.9046</v>
      </c>
      <c r="JV72">
        <v>30.002</v>
      </c>
      <c r="JW72">
        <v>36.7693</v>
      </c>
      <c r="JX72">
        <v>36.662</v>
      </c>
      <c r="JY72">
        <v>40.4763</v>
      </c>
      <c r="JZ72">
        <v>52.7817</v>
      </c>
      <c r="KA72">
        <v>0</v>
      </c>
      <c r="KB72">
        <v>22.2235</v>
      </c>
      <c r="KC72">
        <v>854.595</v>
      </c>
      <c r="KD72">
        <v>16.5069</v>
      </c>
      <c r="KE72">
        <v>99.3321</v>
      </c>
      <c r="KF72">
        <v>95.3746</v>
      </c>
    </row>
    <row r="73" spans="1:292">
      <c r="A73">
        <v>53</v>
      </c>
      <c r="B73">
        <v>1687528957</v>
      </c>
      <c r="C73">
        <v>2828.5</v>
      </c>
      <c r="D73" t="s">
        <v>542</v>
      </c>
      <c r="E73" t="s">
        <v>543</v>
      </c>
      <c r="F73">
        <v>5</v>
      </c>
      <c r="G73" t="s">
        <v>439</v>
      </c>
      <c r="H73">
        <v>1687528949.5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853.8546528230008</v>
      </c>
      <c r="AJ73">
        <v>824.7330727272728</v>
      </c>
      <c r="AK73">
        <v>3.437416975512751</v>
      </c>
      <c r="AL73">
        <v>66.44662515106188</v>
      </c>
      <c r="AM73">
        <f>(AO73 - AN73 + DX73*1E3/(8.314*(DZ73+273.15)) * AQ73/DW73 * AP73) * DW73/(100*DK73) * 1000/(1000 - AO73)</f>
        <v>0</v>
      </c>
      <c r="AN73">
        <v>16.57158648619785</v>
      </c>
      <c r="AO73">
        <v>17.55084242424242</v>
      </c>
      <c r="AP73">
        <v>-1.645827716201153E-05</v>
      </c>
      <c r="AQ73">
        <v>113.1578417225345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4.38</v>
      </c>
      <c r="DL73">
        <v>0.5</v>
      </c>
      <c r="DM73" t="s">
        <v>430</v>
      </c>
      <c r="DN73">
        <v>2</v>
      </c>
      <c r="DO73" t="b">
        <v>1</v>
      </c>
      <c r="DP73">
        <v>1687528949.5</v>
      </c>
      <c r="DQ73">
        <v>786.7279259259259</v>
      </c>
      <c r="DR73">
        <v>825.233925925926</v>
      </c>
      <c r="DS73">
        <v>17.55804074074074</v>
      </c>
      <c r="DT73">
        <v>16.56555925925926</v>
      </c>
      <c r="DU73">
        <v>804.48</v>
      </c>
      <c r="DV73">
        <v>19.94842592592593</v>
      </c>
      <c r="DW73">
        <v>500.0260740740741</v>
      </c>
      <c r="DX73">
        <v>101.8131481481481</v>
      </c>
      <c r="DY73">
        <v>0.1000179814814815</v>
      </c>
      <c r="DZ73">
        <v>27.08091851851852</v>
      </c>
      <c r="EA73">
        <v>28.05881111111111</v>
      </c>
      <c r="EB73">
        <v>999.9000000000001</v>
      </c>
      <c r="EC73">
        <v>0</v>
      </c>
      <c r="ED73">
        <v>0</v>
      </c>
      <c r="EE73">
        <v>9994.582962962964</v>
      </c>
      <c r="EF73">
        <v>0</v>
      </c>
      <c r="EG73">
        <v>1002.208407407408</v>
      </c>
      <c r="EH73">
        <v>-38.5059</v>
      </c>
      <c r="EI73">
        <v>800.7881851851853</v>
      </c>
      <c r="EJ73">
        <v>839.1347407407407</v>
      </c>
      <c r="EK73">
        <v>0.992487962962963</v>
      </c>
      <c r="EL73">
        <v>825.233925925926</v>
      </c>
      <c r="EM73">
        <v>16.56555925925926</v>
      </c>
      <c r="EN73">
        <v>1.787641851851852</v>
      </c>
      <c r="EO73">
        <v>1.686593333333333</v>
      </c>
      <c r="EP73">
        <v>15.67915185185185</v>
      </c>
      <c r="EQ73">
        <v>14.77359259259259</v>
      </c>
      <c r="ER73">
        <v>2000.018148148148</v>
      </c>
      <c r="ES73">
        <v>0.9799985555555557</v>
      </c>
      <c r="ET73">
        <v>0.02000154444444445</v>
      </c>
      <c r="EU73">
        <v>0</v>
      </c>
      <c r="EV73">
        <v>374.6138518518518</v>
      </c>
      <c r="EW73">
        <v>5.00078</v>
      </c>
      <c r="EX73">
        <v>10290.18518518518</v>
      </c>
      <c r="EY73">
        <v>16379.78888888889</v>
      </c>
      <c r="EZ73">
        <v>44.67799999999999</v>
      </c>
      <c r="FA73">
        <v>46.46033333333334</v>
      </c>
      <c r="FB73">
        <v>45.30511111111109</v>
      </c>
      <c r="FC73">
        <v>45.52981481481481</v>
      </c>
      <c r="FD73">
        <v>45.06233333333333</v>
      </c>
      <c r="FE73">
        <v>1955.118148148148</v>
      </c>
      <c r="FF73">
        <v>39.9</v>
      </c>
      <c r="FG73">
        <v>0</v>
      </c>
      <c r="FH73">
        <v>1687528956.9</v>
      </c>
      <c r="FI73">
        <v>0</v>
      </c>
      <c r="FJ73">
        <v>374.617576923077</v>
      </c>
      <c r="FK73">
        <v>-0.1155897344604103</v>
      </c>
      <c r="FL73">
        <v>140.447863188369</v>
      </c>
      <c r="FM73">
        <v>10289.17307692308</v>
      </c>
      <c r="FN73">
        <v>15</v>
      </c>
      <c r="FO73">
        <v>1687527990.6</v>
      </c>
      <c r="FP73" t="s">
        <v>440</v>
      </c>
      <c r="FQ73">
        <v>1687527987.6</v>
      </c>
      <c r="FR73">
        <v>1687527990.6</v>
      </c>
      <c r="FS73">
        <v>1</v>
      </c>
      <c r="FT73">
        <v>0.362</v>
      </c>
      <c r="FU73">
        <v>-0.042</v>
      </c>
      <c r="FV73">
        <v>-14.305</v>
      </c>
      <c r="FW73">
        <v>-2.362</v>
      </c>
      <c r="FX73">
        <v>420</v>
      </c>
      <c r="FY73">
        <v>17</v>
      </c>
      <c r="FZ73">
        <v>0.15</v>
      </c>
      <c r="GA73">
        <v>0.09</v>
      </c>
      <c r="GB73">
        <v>-38.49968536585366</v>
      </c>
      <c r="GC73">
        <v>-0.2685909407665645</v>
      </c>
      <c r="GD73">
        <v>0.07726907235071073</v>
      </c>
      <c r="GE73">
        <v>0</v>
      </c>
      <c r="GF73">
        <v>0.9996634878048779</v>
      </c>
      <c r="GG73">
        <v>-0.1267246829268246</v>
      </c>
      <c r="GH73">
        <v>0.01258579595460005</v>
      </c>
      <c r="GI73">
        <v>1</v>
      </c>
      <c r="GJ73">
        <v>1</v>
      </c>
      <c r="GK73">
        <v>2</v>
      </c>
      <c r="GL73" t="s">
        <v>443</v>
      </c>
      <c r="GM73">
        <v>3.09849</v>
      </c>
      <c r="GN73">
        <v>2.75784</v>
      </c>
      <c r="GO73">
        <v>0.156888</v>
      </c>
      <c r="GP73">
        <v>0.159485</v>
      </c>
      <c r="GQ73">
        <v>0.105106</v>
      </c>
      <c r="GR73">
        <v>0.0925358</v>
      </c>
      <c r="GS73">
        <v>21440.2</v>
      </c>
      <c r="GT73">
        <v>20617.8</v>
      </c>
      <c r="GU73">
        <v>25998.3</v>
      </c>
      <c r="GV73">
        <v>24891.1</v>
      </c>
      <c r="GW73">
        <v>37346.2</v>
      </c>
      <c r="GX73">
        <v>33265.9</v>
      </c>
      <c r="GY73">
        <v>45448</v>
      </c>
      <c r="GZ73">
        <v>39651.7</v>
      </c>
      <c r="HA73">
        <v>1.8056</v>
      </c>
      <c r="HB73">
        <v>1.80775</v>
      </c>
      <c r="HC73">
        <v>-0.0565872</v>
      </c>
      <c r="HD73">
        <v>0</v>
      </c>
      <c r="HE73">
        <v>28.9778</v>
      </c>
      <c r="HF73">
        <v>999.9</v>
      </c>
      <c r="HG73">
        <v>60</v>
      </c>
      <c r="HH73">
        <v>39.8</v>
      </c>
      <c r="HI73">
        <v>43.2209</v>
      </c>
      <c r="HJ73">
        <v>62.7002</v>
      </c>
      <c r="HK73">
        <v>23.6779</v>
      </c>
      <c r="HL73">
        <v>1</v>
      </c>
      <c r="HM73">
        <v>0.850465</v>
      </c>
      <c r="HN73">
        <v>7.16297</v>
      </c>
      <c r="HO73">
        <v>20.1502</v>
      </c>
      <c r="HP73">
        <v>5.21085</v>
      </c>
      <c r="HQ73">
        <v>11.986</v>
      </c>
      <c r="HR73">
        <v>4.96265</v>
      </c>
      <c r="HS73">
        <v>3.27423</v>
      </c>
      <c r="HT73">
        <v>9999</v>
      </c>
      <c r="HU73">
        <v>9999</v>
      </c>
      <c r="HV73">
        <v>9999</v>
      </c>
      <c r="HW73">
        <v>88.2</v>
      </c>
      <c r="HX73">
        <v>1.86387</v>
      </c>
      <c r="HY73">
        <v>1.86017</v>
      </c>
      <c r="HZ73">
        <v>1.85852</v>
      </c>
      <c r="IA73">
        <v>1.85979</v>
      </c>
      <c r="IB73">
        <v>1.85976</v>
      </c>
      <c r="IC73">
        <v>1.85839</v>
      </c>
      <c r="ID73">
        <v>1.85747</v>
      </c>
      <c r="IE73">
        <v>1.85237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-17.959</v>
      </c>
      <c r="IT73">
        <v>-2.3901</v>
      </c>
      <c r="IU73">
        <v>-8.933833748138804</v>
      </c>
      <c r="IV73">
        <v>-0.01431925071125703</v>
      </c>
      <c r="IW73">
        <v>4.89615414261653E-06</v>
      </c>
      <c r="IX73">
        <v>-8.989459798755491E-10</v>
      </c>
      <c r="IY73">
        <v>-1.239545319894685</v>
      </c>
      <c r="IZ73">
        <v>-0.1043539695207113</v>
      </c>
      <c r="JA73">
        <v>0.003109194328973147</v>
      </c>
      <c r="JB73">
        <v>-3.859871886814269E-05</v>
      </c>
      <c r="JC73">
        <v>3</v>
      </c>
      <c r="JD73">
        <v>1925</v>
      </c>
      <c r="JE73">
        <v>1</v>
      </c>
      <c r="JF73">
        <v>31</v>
      </c>
      <c r="JG73">
        <v>16.2</v>
      </c>
      <c r="JH73">
        <v>16.1</v>
      </c>
      <c r="JI73">
        <v>2.04468</v>
      </c>
      <c r="JJ73">
        <v>2.65991</v>
      </c>
      <c r="JK73">
        <v>1.49658</v>
      </c>
      <c r="JL73">
        <v>2.323</v>
      </c>
      <c r="JM73">
        <v>1.54907</v>
      </c>
      <c r="JN73">
        <v>2.35352</v>
      </c>
      <c r="JO73">
        <v>44.3621</v>
      </c>
      <c r="JP73">
        <v>14.491</v>
      </c>
      <c r="JQ73">
        <v>18</v>
      </c>
      <c r="JR73">
        <v>498.844</v>
      </c>
      <c r="JS73">
        <v>515.627</v>
      </c>
      <c r="JT73">
        <v>22.2262</v>
      </c>
      <c r="JU73">
        <v>36.9178</v>
      </c>
      <c r="JV73">
        <v>30.0018</v>
      </c>
      <c r="JW73">
        <v>36.7811</v>
      </c>
      <c r="JX73">
        <v>36.6735</v>
      </c>
      <c r="JY73">
        <v>41.158</v>
      </c>
      <c r="JZ73">
        <v>52.7817</v>
      </c>
      <c r="KA73">
        <v>0</v>
      </c>
      <c r="KB73">
        <v>22.1603</v>
      </c>
      <c r="KC73">
        <v>874.63</v>
      </c>
      <c r="KD73">
        <v>16.5111</v>
      </c>
      <c r="KE73">
        <v>99.3292</v>
      </c>
      <c r="KF73">
        <v>95.3716</v>
      </c>
    </row>
    <row r="74" spans="1:292">
      <c r="A74">
        <v>54</v>
      </c>
      <c r="B74">
        <v>1687528962</v>
      </c>
      <c r="C74">
        <v>2833.5</v>
      </c>
      <c r="D74" t="s">
        <v>544</v>
      </c>
      <c r="E74" t="s">
        <v>545</v>
      </c>
      <c r="F74">
        <v>5</v>
      </c>
      <c r="G74" t="s">
        <v>439</v>
      </c>
      <c r="H74">
        <v>1687528954.214286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870.8149095285071</v>
      </c>
      <c r="AJ74">
        <v>841.6667272727268</v>
      </c>
      <c r="AK74">
        <v>3.385184160725716</v>
      </c>
      <c r="AL74">
        <v>66.44662515106188</v>
      </c>
      <c r="AM74">
        <f>(AO74 - AN74 + DX74*1E3/(8.314*(DZ74+273.15)) * AQ74/DW74 * AP74) * DW74/(100*DK74) * 1000/(1000 - AO74)</f>
        <v>0</v>
      </c>
      <c r="AN74">
        <v>16.57971736055716</v>
      </c>
      <c r="AO74">
        <v>17.54250303030303</v>
      </c>
      <c r="AP74">
        <v>-4.373308692069479E-05</v>
      </c>
      <c r="AQ74">
        <v>113.1578417225345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4.38</v>
      </c>
      <c r="DL74">
        <v>0.5</v>
      </c>
      <c r="DM74" t="s">
        <v>430</v>
      </c>
      <c r="DN74">
        <v>2</v>
      </c>
      <c r="DO74" t="b">
        <v>1</v>
      </c>
      <c r="DP74">
        <v>1687528954.214286</v>
      </c>
      <c r="DQ74">
        <v>802.5294285714286</v>
      </c>
      <c r="DR74">
        <v>841.0220357142856</v>
      </c>
      <c r="DS74">
        <v>17.55252142857143</v>
      </c>
      <c r="DT74">
        <v>16.57142857142857</v>
      </c>
      <c r="DU74">
        <v>820.411142857143</v>
      </c>
      <c r="DV74">
        <v>19.94274642857143</v>
      </c>
      <c r="DW74">
        <v>500.0143928571429</v>
      </c>
      <c r="DX74">
        <v>101.8133928571429</v>
      </c>
      <c r="DY74">
        <v>0.1000629964285714</v>
      </c>
      <c r="DZ74">
        <v>27.07950357142857</v>
      </c>
      <c r="EA74">
        <v>28.05722142857143</v>
      </c>
      <c r="EB74">
        <v>999.9000000000002</v>
      </c>
      <c r="EC74">
        <v>0</v>
      </c>
      <c r="ED74">
        <v>0</v>
      </c>
      <c r="EE74">
        <v>9991.317142857142</v>
      </c>
      <c r="EF74">
        <v>0</v>
      </c>
      <c r="EG74">
        <v>1006.439535714286</v>
      </c>
      <c r="EH74">
        <v>-38.49253571428572</v>
      </c>
      <c r="EI74">
        <v>816.8676071428572</v>
      </c>
      <c r="EJ74">
        <v>855.1939642857143</v>
      </c>
      <c r="EK74">
        <v>0.9810958928571428</v>
      </c>
      <c r="EL74">
        <v>841.0220357142856</v>
      </c>
      <c r="EM74">
        <v>16.57142857142857</v>
      </c>
      <c r="EN74">
        <v>1.787083928571428</v>
      </c>
      <c r="EO74">
        <v>1.687194642857143</v>
      </c>
      <c r="EP74">
        <v>15.67426428571429</v>
      </c>
      <c r="EQ74">
        <v>14.77911428571428</v>
      </c>
      <c r="ER74">
        <v>1999.990714285714</v>
      </c>
      <c r="ES74">
        <v>0.9799980714285715</v>
      </c>
      <c r="ET74">
        <v>0.02000202857142858</v>
      </c>
      <c r="EU74">
        <v>0</v>
      </c>
      <c r="EV74">
        <v>374.6326428571429</v>
      </c>
      <c r="EW74">
        <v>5.00078</v>
      </c>
      <c r="EX74">
        <v>10299.13214285714</v>
      </c>
      <c r="EY74">
        <v>16379.56071428572</v>
      </c>
      <c r="EZ74">
        <v>44.67157142857142</v>
      </c>
      <c r="FA74">
        <v>46.47300000000001</v>
      </c>
      <c r="FB74">
        <v>45.30985714285713</v>
      </c>
      <c r="FC74">
        <v>45.53325</v>
      </c>
      <c r="FD74">
        <v>45.04667857142856</v>
      </c>
      <c r="FE74">
        <v>1955.089642857143</v>
      </c>
      <c r="FF74">
        <v>39.9</v>
      </c>
      <c r="FG74">
        <v>0</v>
      </c>
      <c r="FH74">
        <v>1687528962.3</v>
      </c>
      <c r="FI74">
        <v>0</v>
      </c>
      <c r="FJ74">
        <v>374.61556</v>
      </c>
      <c r="FK74">
        <v>1.398692319891213</v>
      </c>
      <c r="FL74">
        <v>100.6769232104538</v>
      </c>
      <c r="FM74">
        <v>10300.508</v>
      </c>
      <c r="FN74">
        <v>15</v>
      </c>
      <c r="FO74">
        <v>1687527990.6</v>
      </c>
      <c r="FP74" t="s">
        <v>440</v>
      </c>
      <c r="FQ74">
        <v>1687527987.6</v>
      </c>
      <c r="FR74">
        <v>1687527990.6</v>
      </c>
      <c r="FS74">
        <v>1</v>
      </c>
      <c r="FT74">
        <v>0.362</v>
      </c>
      <c r="FU74">
        <v>-0.042</v>
      </c>
      <c r="FV74">
        <v>-14.305</v>
      </c>
      <c r="FW74">
        <v>-2.362</v>
      </c>
      <c r="FX74">
        <v>420</v>
      </c>
      <c r="FY74">
        <v>17</v>
      </c>
      <c r="FZ74">
        <v>0.15</v>
      </c>
      <c r="GA74">
        <v>0.09</v>
      </c>
      <c r="GB74">
        <v>-38.4940275</v>
      </c>
      <c r="GC74">
        <v>0.03452420262668417</v>
      </c>
      <c r="GD74">
        <v>0.07992082015188552</v>
      </c>
      <c r="GE74">
        <v>1</v>
      </c>
      <c r="GF74">
        <v>0.9871287750000001</v>
      </c>
      <c r="GG74">
        <v>-0.145261857410883</v>
      </c>
      <c r="GH74">
        <v>0.01400051688061464</v>
      </c>
      <c r="GI74">
        <v>1</v>
      </c>
      <c r="GJ74">
        <v>2</v>
      </c>
      <c r="GK74">
        <v>2</v>
      </c>
      <c r="GL74" t="s">
        <v>432</v>
      </c>
      <c r="GM74">
        <v>3.09827</v>
      </c>
      <c r="GN74">
        <v>2.75841</v>
      </c>
      <c r="GO74">
        <v>0.158985</v>
      </c>
      <c r="GP74">
        <v>0.161548</v>
      </c>
      <c r="GQ74">
        <v>0.105064</v>
      </c>
      <c r="GR74">
        <v>0.0925581</v>
      </c>
      <c r="GS74">
        <v>21386.3</v>
      </c>
      <c r="GT74">
        <v>20566.7</v>
      </c>
      <c r="GU74">
        <v>25997.7</v>
      </c>
      <c r="GV74">
        <v>24890.6</v>
      </c>
      <c r="GW74">
        <v>37347.3</v>
      </c>
      <c r="GX74">
        <v>33264.4</v>
      </c>
      <c r="GY74">
        <v>45446.9</v>
      </c>
      <c r="GZ74">
        <v>39650.6</v>
      </c>
      <c r="HA74">
        <v>1.80532</v>
      </c>
      <c r="HB74">
        <v>1.80777</v>
      </c>
      <c r="HC74">
        <v>-0.0587702</v>
      </c>
      <c r="HD74">
        <v>0</v>
      </c>
      <c r="HE74">
        <v>28.9893</v>
      </c>
      <c r="HF74">
        <v>999.9</v>
      </c>
      <c r="HG74">
        <v>59.9</v>
      </c>
      <c r="HH74">
        <v>39.8</v>
      </c>
      <c r="HI74">
        <v>43.15</v>
      </c>
      <c r="HJ74">
        <v>62.7702</v>
      </c>
      <c r="HK74">
        <v>24.0304</v>
      </c>
      <c r="HL74">
        <v>1</v>
      </c>
      <c r="HM74">
        <v>0.852513</v>
      </c>
      <c r="HN74">
        <v>7.26008</v>
      </c>
      <c r="HO74">
        <v>20.1462</v>
      </c>
      <c r="HP74">
        <v>5.20995</v>
      </c>
      <c r="HQ74">
        <v>11.986</v>
      </c>
      <c r="HR74">
        <v>4.96265</v>
      </c>
      <c r="HS74">
        <v>3.27405</v>
      </c>
      <c r="HT74">
        <v>9999</v>
      </c>
      <c r="HU74">
        <v>9999</v>
      </c>
      <c r="HV74">
        <v>9999</v>
      </c>
      <c r="HW74">
        <v>88.2</v>
      </c>
      <c r="HX74">
        <v>1.86387</v>
      </c>
      <c r="HY74">
        <v>1.86019</v>
      </c>
      <c r="HZ74">
        <v>1.85849</v>
      </c>
      <c r="IA74">
        <v>1.85979</v>
      </c>
      <c r="IB74">
        <v>1.85976</v>
      </c>
      <c r="IC74">
        <v>1.85838</v>
      </c>
      <c r="ID74">
        <v>1.85746</v>
      </c>
      <c r="IE74">
        <v>1.85236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-18.094</v>
      </c>
      <c r="IT74">
        <v>-2.3899</v>
      </c>
      <c r="IU74">
        <v>-8.933833748138804</v>
      </c>
      <c r="IV74">
        <v>-0.01431925071125703</v>
      </c>
      <c r="IW74">
        <v>4.89615414261653E-06</v>
      </c>
      <c r="IX74">
        <v>-8.989459798755491E-10</v>
      </c>
      <c r="IY74">
        <v>-1.239545319894685</v>
      </c>
      <c r="IZ74">
        <v>-0.1043539695207113</v>
      </c>
      <c r="JA74">
        <v>0.003109194328973147</v>
      </c>
      <c r="JB74">
        <v>-3.859871886814269E-05</v>
      </c>
      <c r="JC74">
        <v>3</v>
      </c>
      <c r="JD74">
        <v>1925</v>
      </c>
      <c r="JE74">
        <v>1</v>
      </c>
      <c r="JF74">
        <v>31</v>
      </c>
      <c r="JG74">
        <v>16.2</v>
      </c>
      <c r="JH74">
        <v>16.2</v>
      </c>
      <c r="JI74">
        <v>2.07886</v>
      </c>
      <c r="JJ74">
        <v>2.66602</v>
      </c>
      <c r="JK74">
        <v>1.49658</v>
      </c>
      <c r="JL74">
        <v>2.323</v>
      </c>
      <c r="JM74">
        <v>1.54907</v>
      </c>
      <c r="JN74">
        <v>2.43042</v>
      </c>
      <c r="JO74">
        <v>44.3621</v>
      </c>
      <c r="JP74">
        <v>14.4998</v>
      </c>
      <c r="JQ74">
        <v>18</v>
      </c>
      <c r="JR74">
        <v>498.74</v>
      </c>
      <c r="JS74">
        <v>515.721</v>
      </c>
      <c r="JT74">
        <v>22.1629</v>
      </c>
      <c r="JU74">
        <v>36.9297</v>
      </c>
      <c r="JV74">
        <v>30.0019</v>
      </c>
      <c r="JW74">
        <v>36.7913</v>
      </c>
      <c r="JX74">
        <v>36.6834</v>
      </c>
      <c r="JY74">
        <v>41.7727</v>
      </c>
      <c r="JZ74">
        <v>52.7817</v>
      </c>
      <c r="KA74">
        <v>0</v>
      </c>
      <c r="KB74">
        <v>22.1044</v>
      </c>
      <c r="KC74">
        <v>887.991</v>
      </c>
      <c r="KD74">
        <v>16.5305</v>
      </c>
      <c r="KE74">
        <v>99.32689999999999</v>
      </c>
      <c r="KF74">
        <v>95.3694</v>
      </c>
    </row>
    <row r="75" spans="1:292">
      <c r="A75">
        <v>55</v>
      </c>
      <c r="B75">
        <v>1687528967</v>
      </c>
      <c r="C75">
        <v>2838.5</v>
      </c>
      <c r="D75" t="s">
        <v>546</v>
      </c>
      <c r="E75" t="s">
        <v>547</v>
      </c>
      <c r="F75">
        <v>5</v>
      </c>
      <c r="G75" t="s">
        <v>439</v>
      </c>
      <c r="H75">
        <v>1687528959.5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887.8295471727656</v>
      </c>
      <c r="AJ75">
        <v>858.6099030303029</v>
      </c>
      <c r="AK75">
        <v>3.378734699337574</v>
      </c>
      <c r="AL75">
        <v>66.44662515106188</v>
      </c>
      <c r="AM75">
        <f>(AO75 - AN75 + DX75*1E3/(8.314*(DZ75+273.15)) * AQ75/DW75 * AP75) * DW75/(100*DK75) * 1000/(1000 - AO75)</f>
        <v>0</v>
      </c>
      <c r="AN75">
        <v>16.58309130628568</v>
      </c>
      <c r="AO75">
        <v>17.52831393939393</v>
      </c>
      <c r="AP75">
        <v>-6.408969005629545E-05</v>
      </c>
      <c r="AQ75">
        <v>113.1578417225345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4.38</v>
      </c>
      <c r="DL75">
        <v>0.5</v>
      </c>
      <c r="DM75" t="s">
        <v>430</v>
      </c>
      <c r="DN75">
        <v>2</v>
      </c>
      <c r="DO75" t="b">
        <v>1</v>
      </c>
      <c r="DP75">
        <v>1687528959.5</v>
      </c>
      <c r="DQ75">
        <v>820.2205185185186</v>
      </c>
      <c r="DR75">
        <v>858.7258148148147</v>
      </c>
      <c r="DS75">
        <v>17.54391851851852</v>
      </c>
      <c r="DT75">
        <v>16.57766666666667</v>
      </c>
      <c r="DU75">
        <v>838.246</v>
      </c>
      <c r="DV75">
        <v>19.93391111111111</v>
      </c>
      <c r="DW75">
        <v>500.0342222222222</v>
      </c>
      <c r="DX75">
        <v>101.813962962963</v>
      </c>
      <c r="DY75">
        <v>0.1000130444444444</v>
      </c>
      <c r="DZ75">
        <v>27.07791481481481</v>
      </c>
      <c r="EA75">
        <v>28.03059259259259</v>
      </c>
      <c r="EB75">
        <v>999.9000000000001</v>
      </c>
      <c r="EC75">
        <v>0</v>
      </c>
      <c r="ED75">
        <v>0</v>
      </c>
      <c r="EE75">
        <v>9999.077037037037</v>
      </c>
      <c r="EF75">
        <v>0</v>
      </c>
      <c r="EG75">
        <v>1009.768888888889</v>
      </c>
      <c r="EH75">
        <v>-38.50526296296297</v>
      </c>
      <c r="EI75">
        <v>834.8673703703703</v>
      </c>
      <c r="EJ75">
        <v>873.2016666666665</v>
      </c>
      <c r="EK75">
        <v>0.9662524814814815</v>
      </c>
      <c r="EL75">
        <v>858.7258148148147</v>
      </c>
      <c r="EM75">
        <v>16.57766666666667</v>
      </c>
      <c r="EN75">
        <v>1.786218518518518</v>
      </c>
      <c r="EO75">
        <v>1.68784</v>
      </c>
      <c r="EP75">
        <v>15.6667</v>
      </c>
      <c r="EQ75">
        <v>14.78504814814815</v>
      </c>
      <c r="ER75">
        <v>1999.995925925926</v>
      </c>
      <c r="ES75">
        <v>0.9799978888888888</v>
      </c>
      <c r="ET75">
        <v>0.02000221481481482</v>
      </c>
      <c r="EU75">
        <v>0</v>
      </c>
      <c r="EV75">
        <v>374.6712962962964</v>
      </c>
      <c r="EW75">
        <v>5.00078</v>
      </c>
      <c r="EX75">
        <v>10307.35185185185</v>
      </c>
      <c r="EY75">
        <v>16379.57777777778</v>
      </c>
      <c r="EZ75">
        <v>44.66637037037037</v>
      </c>
      <c r="FA75">
        <v>46.486</v>
      </c>
      <c r="FB75">
        <v>45.32603703703703</v>
      </c>
      <c r="FC75">
        <v>45.52981481481481</v>
      </c>
      <c r="FD75">
        <v>45.06229629629629</v>
      </c>
      <c r="FE75">
        <v>1955.091481481481</v>
      </c>
      <c r="FF75">
        <v>39.9</v>
      </c>
      <c r="FG75">
        <v>0</v>
      </c>
      <c r="FH75">
        <v>1687528967.1</v>
      </c>
      <c r="FI75">
        <v>0</v>
      </c>
      <c r="FJ75">
        <v>374.6552800000001</v>
      </c>
      <c r="FK75">
        <v>-0.17638460586742</v>
      </c>
      <c r="FL75">
        <v>84.56923086328783</v>
      </c>
      <c r="FM75">
        <v>10307.788</v>
      </c>
      <c r="FN75">
        <v>15</v>
      </c>
      <c r="FO75">
        <v>1687527990.6</v>
      </c>
      <c r="FP75" t="s">
        <v>440</v>
      </c>
      <c r="FQ75">
        <v>1687527987.6</v>
      </c>
      <c r="FR75">
        <v>1687527990.6</v>
      </c>
      <c r="FS75">
        <v>1</v>
      </c>
      <c r="FT75">
        <v>0.362</v>
      </c>
      <c r="FU75">
        <v>-0.042</v>
      </c>
      <c r="FV75">
        <v>-14.305</v>
      </c>
      <c r="FW75">
        <v>-2.362</v>
      </c>
      <c r="FX75">
        <v>420</v>
      </c>
      <c r="FY75">
        <v>17</v>
      </c>
      <c r="FZ75">
        <v>0.15</v>
      </c>
      <c r="GA75">
        <v>0.09</v>
      </c>
      <c r="GB75">
        <v>-38.48968048780488</v>
      </c>
      <c r="GC75">
        <v>-0.08401881533101947</v>
      </c>
      <c r="GD75">
        <v>0.07499076437285777</v>
      </c>
      <c r="GE75">
        <v>1</v>
      </c>
      <c r="GF75">
        <v>0.9755071707317075</v>
      </c>
      <c r="GG75">
        <v>-0.1640350662020904</v>
      </c>
      <c r="GH75">
        <v>0.01630566930721388</v>
      </c>
      <c r="GI75">
        <v>1</v>
      </c>
      <c r="GJ75">
        <v>2</v>
      </c>
      <c r="GK75">
        <v>2</v>
      </c>
      <c r="GL75" t="s">
        <v>432</v>
      </c>
      <c r="GM75">
        <v>3.09854</v>
      </c>
      <c r="GN75">
        <v>2.75797</v>
      </c>
      <c r="GO75">
        <v>0.161051</v>
      </c>
      <c r="GP75">
        <v>0.163578</v>
      </c>
      <c r="GQ75">
        <v>0.105012</v>
      </c>
      <c r="GR75">
        <v>0.092581</v>
      </c>
      <c r="GS75">
        <v>21333</v>
      </c>
      <c r="GT75">
        <v>20516</v>
      </c>
      <c r="GU75">
        <v>25996.9</v>
      </c>
      <c r="GV75">
        <v>24889.7</v>
      </c>
      <c r="GW75">
        <v>37348.4</v>
      </c>
      <c r="GX75">
        <v>33262.9</v>
      </c>
      <c r="GY75">
        <v>45445.3</v>
      </c>
      <c r="GZ75">
        <v>39649.6</v>
      </c>
      <c r="HA75">
        <v>1.8056</v>
      </c>
      <c r="HB75">
        <v>1.80742</v>
      </c>
      <c r="HC75">
        <v>-0.0630096</v>
      </c>
      <c r="HD75">
        <v>0</v>
      </c>
      <c r="HE75">
        <v>28.9972</v>
      </c>
      <c r="HF75">
        <v>999.9</v>
      </c>
      <c r="HG75">
        <v>59.9</v>
      </c>
      <c r="HH75">
        <v>39.8</v>
      </c>
      <c r="HI75">
        <v>43.154</v>
      </c>
      <c r="HJ75">
        <v>62.9902</v>
      </c>
      <c r="HK75">
        <v>23.5978</v>
      </c>
      <c r="HL75">
        <v>1</v>
      </c>
      <c r="HM75">
        <v>0.854169</v>
      </c>
      <c r="HN75">
        <v>6.9423</v>
      </c>
      <c r="HO75">
        <v>20.1591</v>
      </c>
      <c r="HP75">
        <v>5.21025</v>
      </c>
      <c r="HQ75">
        <v>11.9857</v>
      </c>
      <c r="HR75">
        <v>4.96255</v>
      </c>
      <c r="HS75">
        <v>3.2742</v>
      </c>
      <c r="HT75">
        <v>9999</v>
      </c>
      <c r="HU75">
        <v>9999</v>
      </c>
      <c r="HV75">
        <v>9999</v>
      </c>
      <c r="HW75">
        <v>88.2</v>
      </c>
      <c r="HX75">
        <v>1.86386</v>
      </c>
      <c r="HY75">
        <v>1.86017</v>
      </c>
      <c r="HZ75">
        <v>1.85849</v>
      </c>
      <c r="IA75">
        <v>1.85979</v>
      </c>
      <c r="IB75">
        <v>1.85975</v>
      </c>
      <c r="IC75">
        <v>1.85839</v>
      </c>
      <c r="ID75">
        <v>1.85745</v>
      </c>
      <c r="IE75">
        <v>1.85232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-18.226</v>
      </c>
      <c r="IT75">
        <v>-2.3895</v>
      </c>
      <c r="IU75">
        <v>-8.933833748138804</v>
      </c>
      <c r="IV75">
        <v>-0.01431925071125703</v>
      </c>
      <c r="IW75">
        <v>4.89615414261653E-06</v>
      </c>
      <c r="IX75">
        <v>-8.989459798755491E-10</v>
      </c>
      <c r="IY75">
        <v>-1.239545319894685</v>
      </c>
      <c r="IZ75">
        <v>-0.1043539695207113</v>
      </c>
      <c r="JA75">
        <v>0.003109194328973147</v>
      </c>
      <c r="JB75">
        <v>-3.859871886814269E-05</v>
      </c>
      <c r="JC75">
        <v>3</v>
      </c>
      <c r="JD75">
        <v>1925</v>
      </c>
      <c r="JE75">
        <v>1</v>
      </c>
      <c r="JF75">
        <v>31</v>
      </c>
      <c r="JG75">
        <v>16.3</v>
      </c>
      <c r="JH75">
        <v>16.3</v>
      </c>
      <c r="JI75">
        <v>2.10938</v>
      </c>
      <c r="JJ75">
        <v>2.65259</v>
      </c>
      <c r="JK75">
        <v>1.49658</v>
      </c>
      <c r="JL75">
        <v>2.323</v>
      </c>
      <c r="JM75">
        <v>1.54785</v>
      </c>
      <c r="JN75">
        <v>2.40723</v>
      </c>
      <c r="JO75">
        <v>44.3621</v>
      </c>
      <c r="JP75">
        <v>14.5523</v>
      </c>
      <c r="JQ75">
        <v>18</v>
      </c>
      <c r="JR75">
        <v>498.989</v>
      </c>
      <c r="JS75">
        <v>515.55</v>
      </c>
      <c r="JT75">
        <v>22.1048</v>
      </c>
      <c r="JU75">
        <v>36.9427</v>
      </c>
      <c r="JV75">
        <v>30.0017</v>
      </c>
      <c r="JW75">
        <v>36.8024</v>
      </c>
      <c r="JX75">
        <v>36.6936</v>
      </c>
      <c r="JY75">
        <v>42.4553</v>
      </c>
      <c r="JZ75">
        <v>52.7817</v>
      </c>
      <c r="KA75">
        <v>0</v>
      </c>
      <c r="KB75">
        <v>22.3504</v>
      </c>
      <c r="KC75">
        <v>908.033</v>
      </c>
      <c r="KD75">
        <v>16.5492</v>
      </c>
      <c r="KE75">
        <v>99.3235</v>
      </c>
      <c r="KF75">
        <v>95.3664</v>
      </c>
    </row>
    <row r="76" spans="1:292">
      <c r="A76">
        <v>56</v>
      </c>
      <c r="B76">
        <v>1687528972</v>
      </c>
      <c r="C76">
        <v>2843.5</v>
      </c>
      <c r="D76" t="s">
        <v>548</v>
      </c>
      <c r="E76" t="s">
        <v>549</v>
      </c>
      <c r="F76">
        <v>5</v>
      </c>
      <c r="G76" t="s">
        <v>439</v>
      </c>
      <c r="H76">
        <v>1687528964.214286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904.8990311797298</v>
      </c>
      <c r="AJ76">
        <v>875.6546363636363</v>
      </c>
      <c r="AK76">
        <v>3.409135310931273</v>
      </c>
      <c r="AL76">
        <v>66.44662515106188</v>
      </c>
      <c r="AM76">
        <f>(AO76 - AN76 + DX76*1E3/(8.314*(DZ76+273.15)) * AQ76/DW76 * AP76) * DW76/(100*DK76) * 1000/(1000 - AO76)</f>
        <v>0</v>
      </c>
      <c r="AN76">
        <v>16.59043117383987</v>
      </c>
      <c r="AO76">
        <v>17.52615636363637</v>
      </c>
      <c r="AP76">
        <v>-9.257575189063113E-06</v>
      </c>
      <c r="AQ76">
        <v>113.1578417225345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4.38</v>
      </c>
      <c r="DL76">
        <v>0.5</v>
      </c>
      <c r="DM76" t="s">
        <v>430</v>
      </c>
      <c r="DN76">
        <v>2</v>
      </c>
      <c r="DO76" t="b">
        <v>1</v>
      </c>
      <c r="DP76">
        <v>1687528964.214286</v>
      </c>
      <c r="DQ76">
        <v>835.9826428571429</v>
      </c>
      <c r="DR76">
        <v>874.5039642857143</v>
      </c>
      <c r="DS76">
        <v>17.53569642857143</v>
      </c>
      <c r="DT76">
        <v>16.58378571428572</v>
      </c>
      <c r="DU76">
        <v>854.1346785714286</v>
      </c>
      <c r="DV76">
        <v>19.92546071428572</v>
      </c>
      <c r="DW76">
        <v>500.0164999999999</v>
      </c>
      <c r="DX76">
        <v>101.814</v>
      </c>
      <c r="DY76">
        <v>0.1000064357142857</v>
      </c>
      <c r="DZ76">
        <v>27.06865</v>
      </c>
      <c r="EA76">
        <v>28.01041071428572</v>
      </c>
      <c r="EB76">
        <v>999.9000000000002</v>
      </c>
      <c r="EC76">
        <v>0</v>
      </c>
      <c r="ED76">
        <v>0</v>
      </c>
      <c r="EE76">
        <v>10002.46178571429</v>
      </c>
      <c r="EF76">
        <v>0</v>
      </c>
      <c r="EG76">
        <v>1011.884285714286</v>
      </c>
      <c r="EH76">
        <v>-38.52135357142857</v>
      </c>
      <c r="EI76">
        <v>850.9037500000001</v>
      </c>
      <c r="EJ76">
        <v>889.2513928571428</v>
      </c>
      <c r="EK76">
        <v>0.9519040714285715</v>
      </c>
      <c r="EL76">
        <v>874.5039642857143</v>
      </c>
      <c r="EM76">
        <v>16.58378571428572</v>
      </c>
      <c r="EN76">
        <v>1.785378928571429</v>
      </c>
      <c r="EO76">
        <v>1.688462142857143</v>
      </c>
      <c r="EP76">
        <v>15.65936071428571</v>
      </c>
      <c r="EQ76">
        <v>14.79076071428571</v>
      </c>
      <c r="ER76">
        <v>1999.982857142857</v>
      </c>
      <c r="ES76">
        <v>0.9799976428571429</v>
      </c>
      <c r="ET76">
        <v>0.02000246071428572</v>
      </c>
      <c r="EU76">
        <v>0</v>
      </c>
      <c r="EV76">
        <v>374.6605</v>
      </c>
      <c r="EW76">
        <v>5.00078</v>
      </c>
      <c r="EX76">
        <v>10313.25357142857</v>
      </c>
      <c r="EY76">
        <v>16379.47142857143</v>
      </c>
      <c r="EZ76">
        <v>44.67610714285714</v>
      </c>
      <c r="FA76">
        <v>46.48425000000001</v>
      </c>
      <c r="FB76">
        <v>45.34117857142856</v>
      </c>
      <c r="FC76">
        <v>45.53542857142856</v>
      </c>
      <c r="FD76">
        <v>45.07125000000001</v>
      </c>
      <c r="FE76">
        <v>1955.075714285714</v>
      </c>
      <c r="FF76">
        <v>39.9</v>
      </c>
      <c r="FG76">
        <v>0</v>
      </c>
      <c r="FH76">
        <v>1687528971.9</v>
      </c>
      <c r="FI76">
        <v>0</v>
      </c>
      <c r="FJ76">
        <v>374.64424</v>
      </c>
      <c r="FK76">
        <v>-0.3851538294177026</v>
      </c>
      <c r="FL76">
        <v>76.69230750070989</v>
      </c>
      <c r="FM76">
        <v>10313.86</v>
      </c>
      <c r="FN76">
        <v>15</v>
      </c>
      <c r="FO76">
        <v>1687527990.6</v>
      </c>
      <c r="FP76" t="s">
        <v>440</v>
      </c>
      <c r="FQ76">
        <v>1687527987.6</v>
      </c>
      <c r="FR76">
        <v>1687527990.6</v>
      </c>
      <c r="FS76">
        <v>1</v>
      </c>
      <c r="FT76">
        <v>0.362</v>
      </c>
      <c r="FU76">
        <v>-0.042</v>
      </c>
      <c r="FV76">
        <v>-14.305</v>
      </c>
      <c r="FW76">
        <v>-2.362</v>
      </c>
      <c r="FX76">
        <v>420</v>
      </c>
      <c r="FY76">
        <v>17</v>
      </c>
      <c r="FZ76">
        <v>0.15</v>
      </c>
      <c r="GA76">
        <v>0.09</v>
      </c>
      <c r="GB76">
        <v>-38.53169024390244</v>
      </c>
      <c r="GC76">
        <v>-0.07039024390248806</v>
      </c>
      <c r="GD76">
        <v>0.07536222708142482</v>
      </c>
      <c r="GE76">
        <v>1</v>
      </c>
      <c r="GF76">
        <v>0.961237975609756</v>
      </c>
      <c r="GG76">
        <v>-0.1849946550522673</v>
      </c>
      <c r="GH76">
        <v>0.01832919378356568</v>
      </c>
      <c r="GI76">
        <v>1</v>
      </c>
      <c r="GJ76">
        <v>2</v>
      </c>
      <c r="GK76">
        <v>2</v>
      </c>
      <c r="GL76" t="s">
        <v>432</v>
      </c>
      <c r="GM76">
        <v>3.09834</v>
      </c>
      <c r="GN76">
        <v>2.75815</v>
      </c>
      <c r="GO76">
        <v>0.163111</v>
      </c>
      <c r="GP76">
        <v>0.165617</v>
      </c>
      <c r="GQ76">
        <v>0.105009</v>
      </c>
      <c r="GR76">
        <v>0.09260549999999999</v>
      </c>
      <c r="GS76">
        <v>21280.2</v>
      </c>
      <c r="GT76">
        <v>20465.6</v>
      </c>
      <c r="GU76">
        <v>25996.6</v>
      </c>
      <c r="GV76">
        <v>24889.3</v>
      </c>
      <c r="GW76">
        <v>37348.1</v>
      </c>
      <c r="GX76">
        <v>33261.8</v>
      </c>
      <c r="GY76">
        <v>45444.4</v>
      </c>
      <c r="GZ76">
        <v>39649.1</v>
      </c>
      <c r="HA76">
        <v>1.80537</v>
      </c>
      <c r="HB76">
        <v>1.80733</v>
      </c>
      <c r="HC76">
        <v>-0.0609607</v>
      </c>
      <c r="HD76">
        <v>0</v>
      </c>
      <c r="HE76">
        <v>29.0009</v>
      </c>
      <c r="HF76">
        <v>999.9</v>
      </c>
      <c r="HG76">
        <v>59.9</v>
      </c>
      <c r="HH76">
        <v>39.8</v>
      </c>
      <c r="HI76">
        <v>43.1533</v>
      </c>
      <c r="HJ76">
        <v>62.8502</v>
      </c>
      <c r="HK76">
        <v>23.9984</v>
      </c>
      <c r="HL76">
        <v>1</v>
      </c>
      <c r="HM76">
        <v>0.848608</v>
      </c>
      <c r="HN76">
        <v>6.16338</v>
      </c>
      <c r="HO76">
        <v>20.1922</v>
      </c>
      <c r="HP76">
        <v>5.2101</v>
      </c>
      <c r="HQ76">
        <v>11.986</v>
      </c>
      <c r="HR76">
        <v>4.9626</v>
      </c>
      <c r="HS76">
        <v>3.27403</v>
      </c>
      <c r="HT76">
        <v>9999</v>
      </c>
      <c r="HU76">
        <v>9999</v>
      </c>
      <c r="HV76">
        <v>9999</v>
      </c>
      <c r="HW76">
        <v>88.2</v>
      </c>
      <c r="HX76">
        <v>1.86387</v>
      </c>
      <c r="HY76">
        <v>1.86019</v>
      </c>
      <c r="HZ76">
        <v>1.85852</v>
      </c>
      <c r="IA76">
        <v>1.85987</v>
      </c>
      <c r="IB76">
        <v>1.85977</v>
      </c>
      <c r="IC76">
        <v>1.85841</v>
      </c>
      <c r="ID76">
        <v>1.85748</v>
      </c>
      <c r="IE76">
        <v>1.85238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-18.359</v>
      </c>
      <c r="IT76">
        <v>-2.3895</v>
      </c>
      <c r="IU76">
        <v>-8.933833748138804</v>
      </c>
      <c r="IV76">
        <v>-0.01431925071125703</v>
      </c>
      <c r="IW76">
        <v>4.89615414261653E-06</v>
      </c>
      <c r="IX76">
        <v>-8.989459798755491E-10</v>
      </c>
      <c r="IY76">
        <v>-1.239545319894685</v>
      </c>
      <c r="IZ76">
        <v>-0.1043539695207113</v>
      </c>
      <c r="JA76">
        <v>0.003109194328973147</v>
      </c>
      <c r="JB76">
        <v>-3.859871886814269E-05</v>
      </c>
      <c r="JC76">
        <v>3</v>
      </c>
      <c r="JD76">
        <v>1925</v>
      </c>
      <c r="JE76">
        <v>1</v>
      </c>
      <c r="JF76">
        <v>31</v>
      </c>
      <c r="JG76">
        <v>16.4</v>
      </c>
      <c r="JH76">
        <v>16.4</v>
      </c>
      <c r="JI76">
        <v>2.14355</v>
      </c>
      <c r="JJ76">
        <v>2.66479</v>
      </c>
      <c r="JK76">
        <v>1.49658</v>
      </c>
      <c r="JL76">
        <v>2.323</v>
      </c>
      <c r="JM76">
        <v>1.54907</v>
      </c>
      <c r="JN76">
        <v>2.4292</v>
      </c>
      <c r="JO76">
        <v>44.3899</v>
      </c>
      <c r="JP76">
        <v>14.5348</v>
      </c>
      <c r="JQ76">
        <v>18</v>
      </c>
      <c r="JR76">
        <v>498.92</v>
      </c>
      <c r="JS76">
        <v>515.564</v>
      </c>
      <c r="JT76">
        <v>22.2579</v>
      </c>
      <c r="JU76">
        <v>36.9554</v>
      </c>
      <c r="JV76">
        <v>29.9973</v>
      </c>
      <c r="JW76">
        <v>36.8131</v>
      </c>
      <c r="JX76">
        <v>36.7047</v>
      </c>
      <c r="JY76">
        <v>43.0665</v>
      </c>
      <c r="JZ76">
        <v>52.7817</v>
      </c>
      <c r="KA76">
        <v>0</v>
      </c>
      <c r="KB76">
        <v>22.3581</v>
      </c>
      <c r="KC76">
        <v>921.403</v>
      </c>
      <c r="KD76">
        <v>16.5551</v>
      </c>
      <c r="KE76">
        <v>99.3218</v>
      </c>
      <c r="KF76">
        <v>95.3651</v>
      </c>
    </row>
    <row r="77" spans="1:292">
      <c r="A77">
        <v>57</v>
      </c>
      <c r="B77">
        <v>1687528977</v>
      </c>
      <c r="C77">
        <v>2848.5</v>
      </c>
      <c r="D77" t="s">
        <v>550</v>
      </c>
      <c r="E77" t="s">
        <v>551</v>
      </c>
      <c r="F77">
        <v>5</v>
      </c>
      <c r="G77" t="s">
        <v>439</v>
      </c>
      <c r="H77">
        <v>1687528969.5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922.013203115386</v>
      </c>
      <c r="AJ77">
        <v>892.6246969696963</v>
      </c>
      <c r="AK77">
        <v>3.401747781816943</v>
      </c>
      <c r="AL77">
        <v>66.44662515106188</v>
      </c>
      <c r="AM77">
        <f>(AO77 - AN77 + DX77*1E3/(8.314*(DZ77+273.15)) * AQ77/DW77 * AP77) * DW77/(100*DK77) * 1000/(1000 - AO77)</f>
        <v>0</v>
      </c>
      <c r="AN77">
        <v>16.59809524709163</v>
      </c>
      <c r="AO77">
        <v>17.53634666666666</v>
      </c>
      <c r="AP77">
        <v>4.360139374451606E-05</v>
      </c>
      <c r="AQ77">
        <v>113.1578417225345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4.38</v>
      </c>
      <c r="DL77">
        <v>0.5</v>
      </c>
      <c r="DM77" t="s">
        <v>430</v>
      </c>
      <c r="DN77">
        <v>2</v>
      </c>
      <c r="DO77" t="b">
        <v>1</v>
      </c>
      <c r="DP77">
        <v>1687528969.5</v>
      </c>
      <c r="DQ77">
        <v>853.6109629629631</v>
      </c>
      <c r="DR77">
        <v>892.2285555555557</v>
      </c>
      <c r="DS77">
        <v>17.53034074074074</v>
      </c>
      <c r="DT77">
        <v>16.59033333333333</v>
      </c>
      <c r="DU77">
        <v>871.9030740740741</v>
      </c>
      <c r="DV77">
        <v>19.91996666666667</v>
      </c>
      <c r="DW77">
        <v>500.032962962963</v>
      </c>
      <c r="DX77">
        <v>101.8137037037037</v>
      </c>
      <c r="DY77">
        <v>0.09998859629629629</v>
      </c>
      <c r="DZ77">
        <v>27.05757407407407</v>
      </c>
      <c r="EA77">
        <v>27.99588518518519</v>
      </c>
      <c r="EB77">
        <v>999.9000000000001</v>
      </c>
      <c r="EC77">
        <v>0</v>
      </c>
      <c r="ED77">
        <v>0</v>
      </c>
      <c r="EE77">
        <v>10004.03222222222</v>
      </c>
      <c r="EF77">
        <v>0</v>
      </c>
      <c r="EG77">
        <v>1014.536666666666</v>
      </c>
      <c r="EH77">
        <v>-38.61764074074073</v>
      </c>
      <c r="EI77">
        <v>868.8420740740743</v>
      </c>
      <c r="EJ77">
        <v>907.2808518518518</v>
      </c>
      <c r="EK77">
        <v>0.9400048148148147</v>
      </c>
      <c r="EL77">
        <v>892.2285555555557</v>
      </c>
      <c r="EM77">
        <v>16.59033333333333</v>
      </c>
      <c r="EN77">
        <v>1.784828518518519</v>
      </c>
      <c r="EO77">
        <v>1.689124074074074</v>
      </c>
      <c r="EP77">
        <v>15.65455185185185</v>
      </c>
      <c r="EQ77">
        <v>14.79684074074074</v>
      </c>
      <c r="ER77">
        <v>1999.972222222222</v>
      </c>
      <c r="ES77">
        <v>0.9799974444444445</v>
      </c>
      <c r="ET77">
        <v>0.02000265925925926</v>
      </c>
      <c r="EU77">
        <v>0</v>
      </c>
      <c r="EV77">
        <v>374.6232222222221</v>
      </c>
      <c r="EW77">
        <v>5.00078</v>
      </c>
      <c r="EX77">
        <v>10318.38518518519</v>
      </c>
      <c r="EY77">
        <v>16379.38888888889</v>
      </c>
      <c r="EZ77">
        <v>44.69892592592593</v>
      </c>
      <c r="FA77">
        <v>46.48833333333333</v>
      </c>
      <c r="FB77">
        <v>45.34696296296296</v>
      </c>
      <c r="FC77">
        <v>45.54129629629629</v>
      </c>
      <c r="FD77">
        <v>45.10629629629629</v>
      </c>
      <c r="FE77">
        <v>1955.062592592593</v>
      </c>
      <c r="FF77">
        <v>39.9</v>
      </c>
      <c r="FG77">
        <v>0</v>
      </c>
      <c r="FH77">
        <v>1687528977.3</v>
      </c>
      <c r="FI77">
        <v>0</v>
      </c>
      <c r="FJ77">
        <v>374.5874615384615</v>
      </c>
      <c r="FK77">
        <v>-0.9258119437674431</v>
      </c>
      <c r="FL77">
        <v>37.95555554140788</v>
      </c>
      <c r="FM77">
        <v>10318.51538461538</v>
      </c>
      <c r="FN77">
        <v>15</v>
      </c>
      <c r="FO77">
        <v>1687527990.6</v>
      </c>
      <c r="FP77" t="s">
        <v>440</v>
      </c>
      <c r="FQ77">
        <v>1687527987.6</v>
      </c>
      <c r="FR77">
        <v>1687527990.6</v>
      </c>
      <c r="FS77">
        <v>1</v>
      </c>
      <c r="FT77">
        <v>0.362</v>
      </c>
      <c r="FU77">
        <v>-0.042</v>
      </c>
      <c r="FV77">
        <v>-14.305</v>
      </c>
      <c r="FW77">
        <v>-2.362</v>
      </c>
      <c r="FX77">
        <v>420</v>
      </c>
      <c r="FY77">
        <v>17</v>
      </c>
      <c r="FZ77">
        <v>0.15</v>
      </c>
      <c r="GA77">
        <v>0.09</v>
      </c>
      <c r="GB77">
        <v>-38.5729175</v>
      </c>
      <c r="GC77">
        <v>-1.124166979362022</v>
      </c>
      <c r="GD77">
        <v>0.115325278858323</v>
      </c>
      <c r="GE77">
        <v>0</v>
      </c>
      <c r="GF77">
        <v>0.9475711999999999</v>
      </c>
      <c r="GG77">
        <v>-0.138521268292683</v>
      </c>
      <c r="GH77">
        <v>0.01434986152058618</v>
      </c>
      <c r="GI77">
        <v>1</v>
      </c>
      <c r="GJ77">
        <v>1</v>
      </c>
      <c r="GK77">
        <v>2</v>
      </c>
      <c r="GL77" t="s">
        <v>443</v>
      </c>
      <c r="GM77">
        <v>3.09864</v>
      </c>
      <c r="GN77">
        <v>2.7581</v>
      </c>
      <c r="GO77">
        <v>0.165141</v>
      </c>
      <c r="GP77">
        <v>0.167607</v>
      </c>
      <c r="GQ77">
        <v>0.105047</v>
      </c>
      <c r="GR77">
        <v>0.092629</v>
      </c>
      <c r="GS77">
        <v>21228.2</v>
      </c>
      <c r="GT77">
        <v>20416.5</v>
      </c>
      <c r="GU77">
        <v>25996.3</v>
      </c>
      <c r="GV77">
        <v>24889.2</v>
      </c>
      <c r="GW77">
        <v>37346.5</v>
      </c>
      <c r="GX77">
        <v>33261.2</v>
      </c>
      <c r="GY77">
        <v>45444.1</v>
      </c>
      <c r="GZ77">
        <v>39649.1</v>
      </c>
      <c r="HA77">
        <v>1.80562</v>
      </c>
      <c r="HB77">
        <v>1.80665</v>
      </c>
      <c r="HC77">
        <v>-0.060007</v>
      </c>
      <c r="HD77">
        <v>0</v>
      </c>
      <c r="HE77">
        <v>29.0033</v>
      </c>
      <c r="HF77">
        <v>999.9</v>
      </c>
      <c r="HG77">
        <v>59.9</v>
      </c>
      <c r="HH77">
        <v>39.8</v>
      </c>
      <c r="HI77">
        <v>43.1554</v>
      </c>
      <c r="HJ77">
        <v>62.9202</v>
      </c>
      <c r="HK77">
        <v>23.5897</v>
      </c>
      <c r="HL77">
        <v>1</v>
      </c>
      <c r="HM77">
        <v>0.848816</v>
      </c>
      <c r="HN77">
        <v>6.34663</v>
      </c>
      <c r="HO77">
        <v>20.1848</v>
      </c>
      <c r="HP77">
        <v>5.2098</v>
      </c>
      <c r="HQ77">
        <v>11.986</v>
      </c>
      <c r="HR77">
        <v>4.9624</v>
      </c>
      <c r="HS77">
        <v>3.27405</v>
      </c>
      <c r="HT77">
        <v>9999</v>
      </c>
      <c r="HU77">
        <v>9999</v>
      </c>
      <c r="HV77">
        <v>9999</v>
      </c>
      <c r="HW77">
        <v>88.2</v>
      </c>
      <c r="HX77">
        <v>1.86387</v>
      </c>
      <c r="HY77">
        <v>1.8602</v>
      </c>
      <c r="HZ77">
        <v>1.85851</v>
      </c>
      <c r="IA77">
        <v>1.85986</v>
      </c>
      <c r="IB77">
        <v>1.85976</v>
      </c>
      <c r="IC77">
        <v>1.85843</v>
      </c>
      <c r="ID77">
        <v>1.85752</v>
      </c>
      <c r="IE77">
        <v>1.8524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-18.489</v>
      </c>
      <c r="IT77">
        <v>-2.3898</v>
      </c>
      <c r="IU77">
        <v>-8.933833748138804</v>
      </c>
      <c r="IV77">
        <v>-0.01431925071125703</v>
      </c>
      <c r="IW77">
        <v>4.89615414261653E-06</v>
      </c>
      <c r="IX77">
        <v>-8.989459798755491E-10</v>
      </c>
      <c r="IY77">
        <v>-1.239545319894685</v>
      </c>
      <c r="IZ77">
        <v>-0.1043539695207113</v>
      </c>
      <c r="JA77">
        <v>0.003109194328973147</v>
      </c>
      <c r="JB77">
        <v>-3.859871886814269E-05</v>
      </c>
      <c r="JC77">
        <v>3</v>
      </c>
      <c r="JD77">
        <v>1925</v>
      </c>
      <c r="JE77">
        <v>1</v>
      </c>
      <c r="JF77">
        <v>31</v>
      </c>
      <c r="JG77">
        <v>16.5</v>
      </c>
      <c r="JH77">
        <v>16.4</v>
      </c>
      <c r="JI77">
        <v>2.17407</v>
      </c>
      <c r="JJ77">
        <v>2.64893</v>
      </c>
      <c r="JK77">
        <v>1.49658</v>
      </c>
      <c r="JL77">
        <v>2.323</v>
      </c>
      <c r="JM77">
        <v>1.54785</v>
      </c>
      <c r="JN77">
        <v>2.43774</v>
      </c>
      <c r="JO77">
        <v>44.3899</v>
      </c>
      <c r="JP77">
        <v>14.5436</v>
      </c>
      <c r="JQ77">
        <v>18</v>
      </c>
      <c r="JR77">
        <v>499.153</v>
      </c>
      <c r="JS77">
        <v>515.162</v>
      </c>
      <c r="JT77">
        <v>22.3451</v>
      </c>
      <c r="JU77">
        <v>36.9679</v>
      </c>
      <c r="JV77">
        <v>29.9993</v>
      </c>
      <c r="JW77">
        <v>36.8242</v>
      </c>
      <c r="JX77">
        <v>36.7149</v>
      </c>
      <c r="JY77">
        <v>43.743</v>
      </c>
      <c r="JZ77">
        <v>52.7817</v>
      </c>
      <c r="KA77">
        <v>0</v>
      </c>
      <c r="KB77">
        <v>22.342</v>
      </c>
      <c r="KC77">
        <v>941.559</v>
      </c>
      <c r="KD77">
        <v>16.555</v>
      </c>
      <c r="KE77">
        <v>99.32089999999999</v>
      </c>
      <c r="KF77">
        <v>95.36499999999999</v>
      </c>
    </row>
    <row r="78" spans="1:292">
      <c r="A78">
        <v>58</v>
      </c>
      <c r="B78">
        <v>1687528982</v>
      </c>
      <c r="C78">
        <v>2853.5</v>
      </c>
      <c r="D78" t="s">
        <v>552</v>
      </c>
      <c r="E78" t="s">
        <v>553</v>
      </c>
      <c r="F78">
        <v>5</v>
      </c>
      <c r="G78" t="s">
        <v>439</v>
      </c>
      <c r="H78">
        <v>1687528974.214286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938.9530950320756</v>
      </c>
      <c r="AJ78">
        <v>909.571018181818</v>
      </c>
      <c r="AK78">
        <v>3.380614575759621</v>
      </c>
      <c r="AL78">
        <v>66.44662515106188</v>
      </c>
      <c r="AM78">
        <f>(AO78 - AN78 + DX78*1E3/(8.314*(DZ78+273.15)) * AQ78/DW78 * AP78) * DW78/(100*DK78) * 1000/(1000 - AO78)</f>
        <v>0</v>
      </c>
      <c r="AN78">
        <v>16.60195482739022</v>
      </c>
      <c r="AO78">
        <v>17.53755515151515</v>
      </c>
      <c r="AP78">
        <v>-7.444461555432778E-07</v>
      </c>
      <c r="AQ78">
        <v>113.1578417225345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4.38</v>
      </c>
      <c r="DL78">
        <v>0.5</v>
      </c>
      <c r="DM78" t="s">
        <v>430</v>
      </c>
      <c r="DN78">
        <v>2</v>
      </c>
      <c r="DO78" t="b">
        <v>1</v>
      </c>
      <c r="DP78">
        <v>1687528974.214286</v>
      </c>
      <c r="DQ78">
        <v>869.3386785714285</v>
      </c>
      <c r="DR78">
        <v>908.0347857142858</v>
      </c>
      <c r="DS78">
        <v>17.53205714285714</v>
      </c>
      <c r="DT78">
        <v>16.59622857142857</v>
      </c>
      <c r="DU78">
        <v>887.7543214285715</v>
      </c>
      <c r="DV78">
        <v>19.92172142857143</v>
      </c>
      <c r="DW78">
        <v>500.0181428571429</v>
      </c>
      <c r="DX78">
        <v>101.8130357142857</v>
      </c>
      <c r="DY78">
        <v>0.09998806785714286</v>
      </c>
      <c r="DZ78">
        <v>27.05036071428571</v>
      </c>
      <c r="EA78">
        <v>28.00955</v>
      </c>
      <c r="EB78">
        <v>999.9000000000002</v>
      </c>
      <c r="EC78">
        <v>0</v>
      </c>
      <c r="ED78">
        <v>0</v>
      </c>
      <c r="EE78">
        <v>10002.055</v>
      </c>
      <c r="EF78">
        <v>0</v>
      </c>
      <c r="EG78">
        <v>1015.621428571429</v>
      </c>
      <c r="EH78">
        <v>-38.69615714285715</v>
      </c>
      <c r="EI78">
        <v>884.8520714285714</v>
      </c>
      <c r="EJ78">
        <v>923.3592142857142</v>
      </c>
      <c r="EK78">
        <v>0.9358284285714287</v>
      </c>
      <c r="EL78">
        <v>908.0347857142858</v>
      </c>
      <c r="EM78">
        <v>16.59622857142857</v>
      </c>
      <c r="EN78">
        <v>1.784992142857142</v>
      </c>
      <c r="EO78">
        <v>1.689713214285714</v>
      </c>
      <c r="EP78">
        <v>15.65598214285714</v>
      </c>
      <c r="EQ78">
        <v>14.80225</v>
      </c>
      <c r="ER78">
        <v>1999.965357142858</v>
      </c>
      <c r="ES78">
        <v>0.9799974285714287</v>
      </c>
      <c r="ET78">
        <v>0.020002675</v>
      </c>
      <c r="EU78">
        <v>0</v>
      </c>
      <c r="EV78">
        <v>374.5454285714286</v>
      </c>
      <c r="EW78">
        <v>5.00078</v>
      </c>
      <c r="EX78">
        <v>10318.18571428572</v>
      </c>
      <c r="EY78">
        <v>16379.34285714286</v>
      </c>
      <c r="EZ78">
        <v>44.7185357142857</v>
      </c>
      <c r="FA78">
        <v>46.49767857142857</v>
      </c>
      <c r="FB78">
        <v>45.36803571428571</v>
      </c>
      <c r="FC78">
        <v>45.55332142857143</v>
      </c>
      <c r="FD78">
        <v>45.12703571428572</v>
      </c>
      <c r="FE78">
        <v>1955.0575</v>
      </c>
      <c r="FF78">
        <v>39.9</v>
      </c>
      <c r="FG78">
        <v>0</v>
      </c>
      <c r="FH78">
        <v>1687528982.1</v>
      </c>
      <c r="FI78">
        <v>0</v>
      </c>
      <c r="FJ78">
        <v>374.5238461538461</v>
      </c>
      <c r="FK78">
        <v>-0.5879657951708535</v>
      </c>
      <c r="FL78">
        <v>-33.4495726551442</v>
      </c>
      <c r="FM78">
        <v>10318.23846153846</v>
      </c>
      <c r="FN78">
        <v>15</v>
      </c>
      <c r="FO78">
        <v>1687527990.6</v>
      </c>
      <c r="FP78" t="s">
        <v>440</v>
      </c>
      <c r="FQ78">
        <v>1687527987.6</v>
      </c>
      <c r="FR78">
        <v>1687527990.6</v>
      </c>
      <c r="FS78">
        <v>1</v>
      </c>
      <c r="FT78">
        <v>0.362</v>
      </c>
      <c r="FU78">
        <v>-0.042</v>
      </c>
      <c r="FV78">
        <v>-14.305</v>
      </c>
      <c r="FW78">
        <v>-2.362</v>
      </c>
      <c r="FX78">
        <v>420</v>
      </c>
      <c r="FY78">
        <v>17</v>
      </c>
      <c r="FZ78">
        <v>0.15</v>
      </c>
      <c r="GA78">
        <v>0.09</v>
      </c>
      <c r="GB78">
        <v>-38.6466675</v>
      </c>
      <c r="GC78">
        <v>-1.051802251407041</v>
      </c>
      <c r="GD78">
        <v>0.111164637784459</v>
      </c>
      <c r="GE78">
        <v>0</v>
      </c>
      <c r="GF78">
        <v>0.93944165</v>
      </c>
      <c r="GG78">
        <v>-0.05334009005628747</v>
      </c>
      <c r="GH78">
        <v>0.007155626354659667</v>
      </c>
      <c r="GI78">
        <v>1</v>
      </c>
      <c r="GJ78">
        <v>1</v>
      </c>
      <c r="GK78">
        <v>2</v>
      </c>
      <c r="GL78" t="s">
        <v>443</v>
      </c>
      <c r="GM78">
        <v>3.09846</v>
      </c>
      <c r="GN78">
        <v>2.75795</v>
      </c>
      <c r="GO78">
        <v>0.167151</v>
      </c>
      <c r="GP78">
        <v>0.169593</v>
      </c>
      <c r="GQ78">
        <v>0.105046</v>
      </c>
      <c r="GR78">
        <v>0.0926438</v>
      </c>
      <c r="GS78">
        <v>21176.9</v>
      </c>
      <c r="GT78">
        <v>20367.6</v>
      </c>
      <c r="GU78">
        <v>25996.1</v>
      </c>
      <c r="GV78">
        <v>24889.1</v>
      </c>
      <c r="GW78">
        <v>37346.6</v>
      </c>
      <c r="GX78">
        <v>33260.4</v>
      </c>
      <c r="GY78">
        <v>45443.7</v>
      </c>
      <c r="GZ78">
        <v>39648.6</v>
      </c>
      <c r="HA78">
        <v>1.80505</v>
      </c>
      <c r="HB78">
        <v>1.80652</v>
      </c>
      <c r="HC78">
        <v>-0.0599027</v>
      </c>
      <c r="HD78">
        <v>0</v>
      </c>
      <c r="HE78">
        <v>29.0045</v>
      </c>
      <c r="HF78">
        <v>999.9</v>
      </c>
      <c r="HG78">
        <v>59.9</v>
      </c>
      <c r="HH78">
        <v>39.8</v>
      </c>
      <c r="HI78">
        <v>43.1486</v>
      </c>
      <c r="HJ78">
        <v>62.7202</v>
      </c>
      <c r="HK78">
        <v>23.9543</v>
      </c>
      <c r="HL78">
        <v>1</v>
      </c>
      <c r="HM78">
        <v>0.850899</v>
      </c>
      <c r="HN78">
        <v>6.57944</v>
      </c>
      <c r="HO78">
        <v>20.1755</v>
      </c>
      <c r="HP78">
        <v>5.2104</v>
      </c>
      <c r="HQ78">
        <v>11.986</v>
      </c>
      <c r="HR78">
        <v>4.96295</v>
      </c>
      <c r="HS78">
        <v>3.2742</v>
      </c>
      <c r="HT78">
        <v>9999</v>
      </c>
      <c r="HU78">
        <v>9999</v>
      </c>
      <c r="HV78">
        <v>9999</v>
      </c>
      <c r="HW78">
        <v>88.2</v>
      </c>
      <c r="HX78">
        <v>1.86387</v>
      </c>
      <c r="HY78">
        <v>1.86016</v>
      </c>
      <c r="HZ78">
        <v>1.85851</v>
      </c>
      <c r="IA78">
        <v>1.85983</v>
      </c>
      <c r="IB78">
        <v>1.85975</v>
      </c>
      <c r="IC78">
        <v>1.85842</v>
      </c>
      <c r="ID78">
        <v>1.85751</v>
      </c>
      <c r="IE78">
        <v>1.85237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-18.617</v>
      </c>
      <c r="IT78">
        <v>-2.3899</v>
      </c>
      <c r="IU78">
        <v>-8.933833748138804</v>
      </c>
      <c r="IV78">
        <v>-0.01431925071125703</v>
      </c>
      <c r="IW78">
        <v>4.89615414261653E-06</v>
      </c>
      <c r="IX78">
        <v>-8.989459798755491E-10</v>
      </c>
      <c r="IY78">
        <v>-1.239545319894685</v>
      </c>
      <c r="IZ78">
        <v>-0.1043539695207113</v>
      </c>
      <c r="JA78">
        <v>0.003109194328973147</v>
      </c>
      <c r="JB78">
        <v>-3.859871886814269E-05</v>
      </c>
      <c r="JC78">
        <v>3</v>
      </c>
      <c r="JD78">
        <v>1925</v>
      </c>
      <c r="JE78">
        <v>1</v>
      </c>
      <c r="JF78">
        <v>31</v>
      </c>
      <c r="JG78">
        <v>16.6</v>
      </c>
      <c r="JH78">
        <v>16.5</v>
      </c>
      <c r="JI78">
        <v>2.20825</v>
      </c>
      <c r="JJ78">
        <v>2.66479</v>
      </c>
      <c r="JK78">
        <v>1.49658</v>
      </c>
      <c r="JL78">
        <v>2.323</v>
      </c>
      <c r="JM78">
        <v>1.54785</v>
      </c>
      <c r="JN78">
        <v>2.42798</v>
      </c>
      <c r="JO78">
        <v>44.4177</v>
      </c>
      <c r="JP78">
        <v>14.5261</v>
      </c>
      <c r="JQ78">
        <v>18</v>
      </c>
      <c r="JR78">
        <v>498.873</v>
      </c>
      <c r="JS78">
        <v>515.163</v>
      </c>
      <c r="JT78">
        <v>22.3632</v>
      </c>
      <c r="JU78">
        <v>36.9801</v>
      </c>
      <c r="JV78">
        <v>30.0012</v>
      </c>
      <c r="JW78">
        <v>36.8359</v>
      </c>
      <c r="JX78">
        <v>36.7266</v>
      </c>
      <c r="JY78">
        <v>44.3664</v>
      </c>
      <c r="JZ78">
        <v>52.7817</v>
      </c>
      <c r="KA78">
        <v>0</v>
      </c>
      <c r="KB78">
        <v>22.3199</v>
      </c>
      <c r="KC78">
        <v>955.128</v>
      </c>
      <c r="KD78">
        <v>16.568</v>
      </c>
      <c r="KE78">
        <v>99.3202</v>
      </c>
      <c r="KF78">
        <v>95.36409999999999</v>
      </c>
    </row>
    <row r="79" spans="1:292">
      <c r="A79">
        <v>59</v>
      </c>
      <c r="B79">
        <v>1687528987</v>
      </c>
      <c r="C79">
        <v>2858.5</v>
      </c>
      <c r="D79" t="s">
        <v>554</v>
      </c>
      <c r="E79" t="s">
        <v>555</v>
      </c>
      <c r="F79">
        <v>5</v>
      </c>
      <c r="G79" t="s">
        <v>439</v>
      </c>
      <c r="H79">
        <v>1687528979.5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956.0979634056474</v>
      </c>
      <c r="AJ79">
        <v>926.5649393939398</v>
      </c>
      <c r="AK79">
        <v>3.404970491439004</v>
      </c>
      <c r="AL79">
        <v>66.44662515106188</v>
      </c>
      <c r="AM79">
        <f>(AO79 - AN79 + DX79*1E3/(8.314*(DZ79+273.15)) * AQ79/DW79 * AP79) * DW79/(100*DK79) * 1000/(1000 - AO79)</f>
        <v>0</v>
      </c>
      <c r="AN79">
        <v>16.60872474795296</v>
      </c>
      <c r="AO79">
        <v>17.53577151515152</v>
      </c>
      <c r="AP79">
        <v>-8.306482282558062E-06</v>
      </c>
      <c r="AQ79">
        <v>113.1578417225345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4.38</v>
      </c>
      <c r="DL79">
        <v>0.5</v>
      </c>
      <c r="DM79" t="s">
        <v>430</v>
      </c>
      <c r="DN79">
        <v>2</v>
      </c>
      <c r="DO79" t="b">
        <v>1</v>
      </c>
      <c r="DP79">
        <v>1687528979.5</v>
      </c>
      <c r="DQ79">
        <v>886.9614074074074</v>
      </c>
      <c r="DR79">
        <v>925.7887777777777</v>
      </c>
      <c r="DS79">
        <v>17.53622592592593</v>
      </c>
      <c r="DT79">
        <v>16.60255925925926</v>
      </c>
      <c r="DU79">
        <v>905.5139259259259</v>
      </c>
      <c r="DV79">
        <v>19.926</v>
      </c>
      <c r="DW79">
        <v>500.0054074074074</v>
      </c>
      <c r="DX79">
        <v>101.8129259259259</v>
      </c>
      <c r="DY79">
        <v>0.09999453333333334</v>
      </c>
      <c r="DZ79">
        <v>27.05108148148148</v>
      </c>
      <c r="EA79">
        <v>28.02462592592592</v>
      </c>
      <c r="EB79">
        <v>999.9000000000001</v>
      </c>
      <c r="EC79">
        <v>0</v>
      </c>
      <c r="ED79">
        <v>0</v>
      </c>
      <c r="EE79">
        <v>9994.233333333335</v>
      </c>
      <c r="EF79">
        <v>0</v>
      </c>
      <c r="EG79">
        <v>1015.280740740741</v>
      </c>
      <c r="EH79">
        <v>-38.82744074074074</v>
      </c>
      <c r="EI79">
        <v>902.793111111111</v>
      </c>
      <c r="EJ79">
        <v>941.4188148148148</v>
      </c>
      <c r="EK79">
        <v>0.9336650740740743</v>
      </c>
      <c r="EL79">
        <v>925.7887777777777</v>
      </c>
      <c r="EM79">
        <v>16.60255925925926</v>
      </c>
      <c r="EN79">
        <v>1.785415555555555</v>
      </c>
      <c r="EO79">
        <v>1.690356666666667</v>
      </c>
      <c r="EP79">
        <v>15.65968148148148</v>
      </c>
      <c r="EQ79">
        <v>14.80816296296296</v>
      </c>
      <c r="ER79">
        <v>1999.951111111111</v>
      </c>
      <c r="ES79">
        <v>0.9799973333333334</v>
      </c>
      <c r="ET79">
        <v>0.02000276666666667</v>
      </c>
      <c r="EU79">
        <v>0</v>
      </c>
      <c r="EV79">
        <v>374.4685925925926</v>
      </c>
      <c r="EW79">
        <v>5.00078</v>
      </c>
      <c r="EX79">
        <v>10313.96296296296</v>
      </c>
      <c r="EY79">
        <v>16379.23333333333</v>
      </c>
      <c r="EZ79">
        <v>44.72429629629629</v>
      </c>
      <c r="FA79">
        <v>46.50459259259259</v>
      </c>
      <c r="FB79">
        <v>45.35618518518518</v>
      </c>
      <c r="FC79">
        <v>45.5577037037037</v>
      </c>
      <c r="FD79">
        <v>45.12714814814814</v>
      </c>
      <c r="FE79">
        <v>1955.044444444444</v>
      </c>
      <c r="FF79">
        <v>39.9</v>
      </c>
      <c r="FG79">
        <v>0</v>
      </c>
      <c r="FH79">
        <v>1687528986.9</v>
      </c>
      <c r="FI79">
        <v>0</v>
      </c>
      <c r="FJ79">
        <v>374.4656153846154</v>
      </c>
      <c r="FK79">
        <v>-0.7637606790288775</v>
      </c>
      <c r="FL79">
        <v>-80.72478637346144</v>
      </c>
      <c r="FM79">
        <v>10314.37692307692</v>
      </c>
      <c r="FN79">
        <v>15</v>
      </c>
      <c r="FO79">
        <v>1687527990.6</v>
      </c>
      <c r="FP79" t="s">
        <v>440</v>
      </c>
      <c r="FQ79">
        <v>1687527987.6</v>
      </c>
      <c r="FR79">
        <v>1687527990.6</v>
      </c>
      <c r="FS79">
        <v>1</v>
      </c>
      <c r="FT79">
        <v>0.362</v>
      </c>
      <c r="FU79">
        <v>-0.042</v>
      </c>
      <c r="FV79">
        <v>-14.305</v>
      </c>
      <c r="FW79">
        <v>-2.362</v>
      </c>
      <c r="FX79">
        <v>420</v>
      </c>
      <c r="FY79">
        <v>17</v>
      </c>
      <c r="FZ79">
        <v>0.15</v>
      </c>
      <c r="GA79">
        <v>0.09</v>
      </c>
      <c r="GB79">
        <v>-38.74442926829268</v>
      </c>
      <c r="GC79">
        <v>-1.346491986062706</v>
      </c>
      <c r="GD79">
        <v>0.1456826642245473</v>
      </c>
      <c r="GE79">
        <v>0</v>
      </c>
      <c r="GF79">
        <v>0.9349541951219511</v>
      </c>
      <c r="GG79">
        <v>-0.02313974216027997</v>
      </c>
      <c r="GH79">
        <v>0.003505121327843452</v>
      </c>
      <c r="GI79">
        <v>1</v>
      </c>
      <c r="GJ79">
        <v>1</v>
      </c>
      <c r="GK79">
        <v>2</v>
      </c>
      <c r="GL79" t="s">
        <v>443</v>
      </c>
      <c r="GM79">
        <v>3.09844</v>
      </c>
      <c r="GN79">
        <v>2.75798</v>
      </c>
      <c r="GO79">
        <v>0.169147</v>
      </c>
      <c r="GP79">
        <v>0.171587</v>
      </c>
      <c r="GQ79">
        <v>0.10503</v>
      </c>
      <c r="GR79">
        <v>0.0926698</v>
      </c>
      <c r="GS79">
        <v>21125.4</v>
      </c>
      <c r="GT79">
        <v>20318.2</v>
      </c>
      <c r="GU79">
        <v>25995.4</v>
      </c>
      <c r="GV79">
        <v>24888.6</v>
      </c>
      <c r="GW79">
        <v>37346.4</v>
      </c>
      <c r="GX79">
        <v>33259.3</v>
      </c>
      <c r="GY79">
        <v>45442.4</v>
      </c>
      <c r="GZ79">
        <v>39648.1</v>
      </c>
      <c r="HA79">
        <v>1.80495</v>
      </c>
      <c r="HB79">
        <v>1.8066</v>
      </c>
      <c r="HC79">
        <v>-0.0587702</v>
      </c>
      <c r="HD79">
        <v>0</v>
      </c>
      <c r="HE79">
        <v>29.007</v>
      </c>
      <c r="HF79">
        <v>999.9</v>
      </c>
      <c r="HG79">
        <v>59.9</v>
      </c>
      <c r="HH79">
        <v>39.8</v>
      </c>
      <c r="HI79">
        <v>43.1524</v>
      </c>
      <c r="HJ79">
        <v>63.0002</v>
      </c>
      <c r="HK79">
        <v>23.7179</v>
      </c>
      <c r="HL79">
        <v>1</v>
      </c>
      <c r="HM79">
        <v>0.853473</v>
      </c>
      <c r="HN79">
        <v>6.75849</v>
      </c>
      <c r="HO79">
        <v>20.168</v>
      </c>
      <c r="HP79">
        <v>5.20995</v>
      </c>
      <c r="HQ79">
        <v>11.986</v>
      </c>
      <c r="HR79">
        <v>4.9626</v>
      </c>
      <c r="HS79">
        <v>3.27425</v>
      </c>
      <c r="HT79">
        <v>9999</v>
      </c>
      <c r="HU79">
        <v>9999</v>
      </c>
      <c r="HV79">
        <v>9999</v>
      </c>
      <c r="HW79">
        <v>88.2</v>
      </c>
      <c r="HX79">
        <v>1.86386</v>
      </c>
      <c r="HY79">
        <v>1.86017</v>
      </c>
      <c r="HZ79">
        <v>1.85851</v>
      </c>
      <c r="IA79">
        <v>1.85984</v>
      </c>
      <c r="IB79">
        <v>1.85975</v>
      </c>
      <c r="IC79">
        <v>1.85845</v>
      </c>
      <c r="ID79">
        <v>1.85749</v>
      </c>
      <c r="IE79">
        <v>1.85238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-18.745</v>
      </c>
      <c r="IT79">
        <v>-2.3898</v>
      </c>
      <c r="IU79">
        <v>-8.933833748138804</v>
      </c>
      <c r="IV79">
        <v>-0.01431925071125703</v>
      </c>
      <c r="IW79">
        <v>4.89615414261653E-06</v>
      </c>
      <c r="IX79">
        <v>-8.989459798755491E-10</v>
      </c>
      <c r="IY79">
        <v>-1.239545319894685</v>
      </c>
      <c r="IZ79">
        <v>-0.1043539695207113</v>
      </c>
      <c r="JA79">
        <v>0.003109194328973147</v>
      </c>
      <c r="JB79">
        <v>-3.859871886814269E-05</v>
      </c>
      <c r="JC79">
        <v>3</v>
      </c>
      <c r="JD79">
        <v>1925</v>
      </c>
      <c r="JE79">
        <v>1</v>
      </c>
      <c r="JF79">
        <v>31</v>
      </c>
      <c r="JG79">
        <v>16.7</v>
      </c>
      <c r="JH79">
        <v>16.6</v>
      </c>
      <c r="JI79">
        <v>2.23755</v>
      </c>
      <c r="JJ79">
        <v>2.65015</v>
      </c>
      <c r="JK79">
        <v>1.49658</v>
      </c>
      <c r="JL79">
        <v>2.323</v>
      </c>
      <c r="JM79">
        <v>1.54785</v>
      </c>
      <c r="JN79">
        <v>2.46582</v>
      </c>
      <c r="JO79">
        <v>44.4177</v>
      </c>
      <c r="JP79">
        <v>14.5173</v>
      </c>
      <c r="JQ79">
        <v>18</v>
      </c>
      <c r="JR79">
        <v>498.881</v>
      </c>
      <c r="JS79">
        <v>515.295</v>
      </c>
      <c r="JT79">
        <v>22.3445</v>
      </c>
      <c r="JU79">
        <v>36.9922</v>
      </c>
      <c r="JV79">
        <v>30.002</v>
      </c>
      <c r="JW79">
        <v>36.8462</v>
      </c>
      <c r="JX79">
        <v>36.7369</v>
      </c>
      <c r="JY79">
        <v>45.038</v>
      </c>
      <c r="JZ79">
        <v>52.7817</v>
      </c>
      <c r="KA79">
        <v>0</v>
      </c>
      <c r="KB79">
        <v>22.2871</v>
      </c>
      <c r="KC79">
        <v>975.23</v>
      </c>
      <c r="KD79">
        <v>16.5816</v>
      </c>
      <c r="KE79">
        <v>99.31740000000001</v>
      </c>
      <c r="KF79">
        <v>95.3627</v>
      </c>
    </row>
    <row r="80" spans="1:292">
      <c r="A80">
        <v>60</v>
      </c>
      <c r="B80">
        <v>1687528992</v>
      </c>
      <c r="C80">
        <v>2863.5</v>
      </c>
      <c r="D80" t="s">
        <v>556</v>
      </c>
      <c r="E80" t="s">
        <v>557</v>
      </c>
      <c r="F80">
        <v>5</v>
      </c>
      <c r="G80" t="s">
        <v>439</v>
      </c>
      <c r="H80">
        <v>1687528984.214286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973.3747256145899</v>
      </c>
      <c r="AJ80">
        <v>943.7465333333331</v>
      </c>
      <c r="AK80">
        <v>3.4485734376722</v>
      </c>
      <c r="AL80">
        <v>66.44662515106188</v>
      </c>
      <c r="AM80">
        <f>(AO80 - AN80 + DX80*1E3/(8.314*(DZ80+273.15)) * AQ80/DW80 * AP80) * DW80/(100*DK80) * 1000/(1000 - AO80)</f>
        <v>0</v>
      </c>
      <c r="AN80">
        <v>16.61461089456076</v>
      </c>
      <c r="AO80">
        <v>17.52819151515151</v>
      </c>
      <c r="AP80">
        <v>-2.413223971938408E-05</v>
      </c>
      <c r="AQ80">
        <v>113.1578417225345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4.38</v>
      </c>
      <c r="DL80">
        <v>0.5</v>
      </c>
      <c r="DM80" t="s">
        <v>430</v>
      </c>
      <c r="DN80">
        <v>2</v>
      </c>
      <c r="DO80" t="b">
        <v>1</v>
      </c>
      <c r="DP80">
        <v>1687528984.214286</v>
      </c>
      <c r="DQ80">
        <v>902.7236428571431</v>
      </c>
      <c r="DR80">
        <v>941.6710357142858</v>
      </c>
      <c r="DS80">
        <v>17.53548571428572</v>
      </c>
      <c r="DT80">
        <v>16.607925</v>
      </c>
      <c r="DU80">
        <v>921.3971785714286</v>
      </c>
      <c r="DV80">
        <v>19.92523928571429</v>
      </c>
      <c r="DW80">
        <v>499.9868928571429</v>
      </c>
      <c r="DX80">
        <v>101.8131428571428</v>
      </c>
      <c r="DY80">
        <v>0.09995731428571429</v>
      </c>
      <c r="DZ80">
        <v>27.05435357142857</v>
      </c>
      <c r="EA80">
        <v>28.03207857142857</v>
      </c>
      <c r="EB80">
        <v>999.9000000000002</v>
      </c>
      <c r="EC80">
        <v>0</v>
      </c>
      <c r="ED80">
        <v>0</v>
      </c>
      <c r="EE80">
        <v>9996.917142857143</v>
      </c>
      <c r="EF80">
        <v>0</v>
      </c>
      <c r="EG80">
        <v>1014.028571428571</v>
      </c>
      <c r="EH80">
        <v>-38.94739642857142</v>
      </c>
      <c r="EI80">
        <v>918.8358571428572</v>
      </c>
      <c r="EJ80">
        <v>957.5743928571428</v>
      </c>
      <c r="EK80">
        <v>0.9275546785714285</v>
      </c>
      <c r="EL80">
        <v>941.6710357142858</v>
      </c>
      <c r="EM80">
        <v>16.607925</v>
      </c>
      <c r="EN80">
        <v>1.785343571428571</v>
      </c>
      <c r="EO80">
        <v>1.690906071428572</v>
      </c>
      <c r="EP80">
        <v>15.65905</v>
      </c>
      <c r="EQ80">
        <v>14.81320357142857</v>
      </c>
      <c r="ER80">
        <v>1999.974642857143</v>
      </c>
      <c r="ES80">
        <v>0.97999775</v>
      </c>
      <c r="ET80">
        <v>0.02000235</v>
      </c>
      <c r="EU80">
        <v>0</v>
      </c>
      <c r="EV80">
        <v>374.4096428571429</v>
      </c>
      <c r="EW80">
        <v>5.00078</v>
      </c>
      <c r="EX80">
        <v>10310.28214285714</v>
      </c>
      <c r="EY80">
        <v>16379.425</v>
      </c>
      <c r="EZ80">
        <v>44.73192857142856</v>
      </c>
      <c r="FA80">
        <v>46.52214285714285</v>
      </c>
      <c r="FB80">
        <v>45.35464285714285</v>
      </c>
      <c r="FC80">
        <v>45.56017857142857</v>
      </c>
      <c r="FD80">
        <v>45.12485714285714</v>
      </c>
      <c r="FE80">
        <v>1955.071071428571</v>
      </c>
      <c r="FF80">
        <v>39.9</v>
      </c>
      <c r="FG80">
        <v>0</v>
      </c>
      <c r="FH80">
        <v>1687528992.3</v>
      </c>
      <c r="FI80">
        <v>0</v>
      </c>
      <c r="FJ80">
        <v>374.4222799999999</v>
      </c>
      <c r="FK80">
        <v>-0.2437692416373912</v>
      </c>
      <c r="FL80">
        <v>-23.35384619162464</v>
      </c>
      <c r="FM80">
        <v>10309.804</v>
      </c>
      <c r="FN80">
        <v>15</v>
      </c>
      <c r="FO80">
        <v>1687527990.6</v>
      </c>
      <c r="FP80" t="s">
        <v>440</v>
      </c>
      <c r="FQ80">
        <v>1687527987.6</v>
      </c>
      <c r="FR80">
        <v>1687527990.6</v>
      </c>
      <c r="FS80">
        <v>1</v>
      </c>
      <c r="FT80">
        <v>0.362</v>
      </c>
      <c r="FU80">
        <v>-0.042</v>
      </c>
      <c r="FV80">
        <v>-14.305</v>
      </c>
      <c r="FW80">
        <v>-2.362</v>
      </c>
      <c r="FX80">
        <v>420</v>
      </c>
      <c r="FY80">
        <v>17</v>
      </c>
      <c r="FZ80">
        <v>0.15</v>
      </c>
      <c r="GA80">
        <v>0.09</v>
      </c>
      <c r="GB80">
        <v>-38.89380250000001</v>
      </c>
      <c r="GC80">
        <v>-1.670317823639657</v>
      </c>
      <c r="GD80">
        <v>0.1744772613945727</v>
      </c>
      <c r="GE80">
        <v>0</v>
      </c>
      <c r="GF80">
        <v>0.9295138749999999</v>
      </c>
      <c r="GG80">
        <v>-0.0743564015009425</v>
      </c>
      <c r="GH80">
        <v>0.00826992192885611</v>
      </c>
      <c r="GI80">
        <v>1</v>
      </c>
      <c r="GJ80">
        <v>1</v>
      </c>
      <c r="GK80">
        <v>2</v>
      </c>
      <c r="GL80" t="s">
        <v>443</v>
      </c>
      <c r="GM80">
        <v>3.0982</v>
      </c>
      <c r="GN80">
        <v>2.75781</v>
      </c>
      <c r="GO80">
        <v>0.171142</v>
      </c>
      <c r="GP80">
        <v>0.173545</v>
      </c>
      <c r="GQ80">
        <v>0.105001</v>
      </c>
      <c r="GR80">
        <v>0.09269520000000001</v>
      </c>
      <c r="GS80">
        <v>21074.1</v>
      </c>
      <c r="GT80">
        <v>20269.7</v>
      </c>
      <c r="GU80">
        <v>25994.8</v>
      </c>
      <c r="GV80">
        <v>24888.1</v>
      </c>
      <c r="GW80">
        <v>37347.1</v>
      </c>
      <c r="GX80">
        <v>33258</v>
      </c>
      <c r="GY80">
        <v>45441.4</v>
      </c>
      <c r="GZ80">
        <v>39647.4</v>
      </c>
      <c r="HA80">
        <v>1.80438</v>
      </c>
      <c r="HB80">
        <v>1.80665</v>
      </c>
      <c r="HC80">
        <v>-0.0599176</v>
      </c>
      <c r="HD80">
        <v>0</v>
      </c>
      <c r="HE80">
        <v>29.007</v>
      </c>
      <c r="HF80">
        <v>999.9</v>
      </c>
      <c r="HG80">
        <v>59.9</v>
      </c>
      <c r="HH80">
        <v>39.8</v>
      </c>
      <c r="HI80">
        <v>43.1466</v>
      </c>
      <c r="HJ80">
        <v>62.8002</v>
      </c>
      <c r="HK80">
        <v>23.9503</v>
      </c>
      <c r="HL80">
        <v>1</v>
      </c>
      <c r="HM80">
        <v>0.855981</v>
      </c>
      <c r="HN80">
        <v>6.91338</v>
      </c>
      <c r="HO80">
        <v>20.1613</v>
      </c>
      <c r="HP80">
        <v>5.2098</v>
      </c>
      <c r="HQ80">
        <v>11.986</v>
      </c>
      <c r="HR80">
        <v>4.96135</v>
      </c>
      <c r="HS80">
        <v>3.27415</v>
      </c>
      <c r="HT80">
        <v>9999</v>
      </c>
      <c r="HU80">
        <v>9999</v>
      </c>
      <c r="HV80">
        <v>9999</v>
      </c>
      <c r="HW80">
        <v>88.2</v>
      </c>
      <c r="HX80">
        <v>1.86386</v>
      </c>
      <c r="HY80">
        <v>1.86016</v>
      </c>
      <c r="HZ80">
        <v>1.85851</v>
      </c>
      <c r="IA80">
        <v>1.85979</v>
      </c>
      <c r="IB80">
        <v>1.85976</v>
      </c>
      <c r="IC80">
        <v>1.85842</v>
      </c>
      <c r="ID80">
        <v>1.85751</v>
      </c>
      <c r="IE80">
        <v>1.85236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-18.873</v>
      </c>
      <c r="IT80">
        <v>-2.3895</v>
      </c>
      <c r="IU80">
        <v>-8.933833748138804</v>
      </c>
      <c r="IV80">
        <v>-0.01431925071125703</v>
      </c>
      <c r="IW80">
        <v>4.89615414261653E-06</v>
      </c>
      <c r="IX80">
        <v>-8.989459798755491E-10</v>
      </c>
      <c r="IY80">
        <v>-1.239545319894685</v>
      </c>
      <c r="IZ80">
        <v>-0.1043539695207113</v>
      </c>
      <c r="JA80">
        <v>0.003109194328973147</v>
      </c>
      <c r="JB80">
        <v>-3.859871886814269E-05</v>
      </c>
      <c r="JC80">
        <v>3</v>
      </c>
      <c r="JD80">
        <v>1925</v>
      </c>
      <c r="JE80">
        <v>1</v>
      </c>
      <c r="JF80">
        <v>31</v>
      </c>
      <c r="JG80">
        <v>16.7</v>
      </c>
      <c r="JH80">
        <v>16.7</v>
      </c>
      <c r="JI80">
        <v>2.27173</v>
      </c>
      <c r="JJ80">
        <v>2.66357</v>
      </c>
      <c r="JK80">
        <v>1.49658</v>
      </c>
      <c r="JL80">
        <v>2.323</v>
      </c>
      <c r="JM80">
        <v>1.54907</v>
      </c>
      <c r="JN80">
        <v>2.38647</v>
      </c>
      <c r="JO80">
        <v>44.4177</v>
      </c>
      <c r="JP80">
        <v>14.4998</v>
      </c>
      <c r="JQ80">
        <v>18</v>
      </c>
      <c r="JR80">
        <v>498.599</v>
      </c>
      <c r="JS80">
        <v>515.4160000000001</v>
      </c>
      <c r="JT80">
        <v>22.308</v>
      </c>
      <c r="JU80">
        <v>37.0053</v>
      </c>
      <c r="JV80">
        <v>30.0023</v>
      </c>
      <c r="JW80">
        <v>36.8578</v>
      </c>
      <c r="JX80">
        <v>36.7481</v>
      </c>
      <c r="JY80">
        <v>45.6461</v>
      </c>
      <c r="JZ80">
        <v>52.7817</v>
      </c>
      <c r="KA80">
        <v>0</v>
      </c>
      <c r="KB80">
        <v>22.2452</v>
      </c>
      <c r="KC80">
        <v>988.606</v>
      </c>
      <c r="KD80">
        <v>16.5959</v>
      </c>
      <c r="KE80">
        <v>99.3151</v>
      </c>
      <c r="KF80">
        <v>95.3609</v>
      </c>
    </row>
    <row r="81" spans="1:292">
      <c r="A81">
        <v>61</v>
      </c>
      <c r="B81">
        <v>1687528997</v>
      </c>
      <c r="C81">
        <v>2868.5</v>
      </c>
      <c r="D81" t="s">
        <v>558</v>
      </c>
      <c r="E81" t="s">
        <v>559</v>
      </c>
      <c r="F81">
        <v>5</v>
      </c>
      <c r="G81" t="s">
        <v>439</v>
      </c>
      <c r="H81">
        <v>1687528989.5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990.4577631020244</v>
      </c>
      <c r="AJ81">
        <v>960.8152787878784</v>
      </c>
      <c r="AK81">
        <v>3.422014901720106</v>
      </c>
      <c r="AL81">
        <v>66.44662515106188</v>
      </c>
      <c r="AM81">
        <f>(AO81 - AN81 + DX81*1E3/(8.314*(DZ81+273.15)) * AQ81/DW81 * AP81) * DW81/(100*DK81) * 1000/(1000 - AO81)</f>
        <v>0</v>
      </c>
      <c r="AN81">
        <v>16.62007497108501</v>
      </c>
      <c r="AO81">
        <v>17.51830424242423</v>
      </c>
      <c r="AP81">
        <v>-3.703551512416492E-05</v>
      </c>
      <c r="AQ81">
        <v>113.1578417225345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4.38</v>
      </c>
      <c r="DL81">
        <v>0.5</v>
      </c>
      <c r="DM81" t="s">
        <v>430</v>
      </c>
      <c r="DN81">
        <v>2</v>
      </c>
      <c r="DO81" t="b">
        <v>1</v>
      </c>
      <c r="DP81">
        <v>1687528989.5</v>
      </c>
      <c r="DQ81">
        <v>920.4346296296297</v>
      </c>
      <c r="DR81">
        <v>959.5019629629629</v>
      </c>
      <c r="DS81">
        <v>17.53021111111111</v>
      </c>
      <c r="DT81">
        <v>16.61426666666667</v>
      </c>
      <c r="DU81">
        <v>939.2427407407406</v>
      </c>
      <c r="DV81">
        <v>19.91983333333333</v>
      </c>
      <c r="DW81">
        <v>499.9721481481481</v>
      </c>
      <c r="DX81">
        <v>101.8141481481482</v>
      </c>
      <c r="DY81">
        <v>0.09996423703703704</v>
      </c>
      <c r="DZ81">
        <v>27.05561851851851</v>
      </c>
      <c r="EA81">
        <v>28.03571111111111</v>
      </c>
      <c r="EB81">
        <v>999.9000000000001</v>
      </c>
      <c r="EC81">
        <v>0</v>
      </c>
      <c r="ED81">
        <v>0</v>
      </c>
      <c r="EE81">
        <v>9996.992222222223</v>
      </c>
      <c r="EF81">
        <v>0</v>
      </c>
      <c r="EG81">
        <v>1013.68</v>
      </c>
      <c r="EH81">
        <v>-39.06728518518519</v>
      </c>
      <c r="EI81">
        <v>936.8579259259258</v>
      </c>
      <c r="EJ81">
        <v>975.7127407407407</v>
      </c>
      <c r="EK81">
        <v>0.9159392592592593</v>
      </c>
      <c r="EL81">
        <v>959.5019629629629</v>
      </c>
      <c r="EM81">
        <v>16.61426666666667</v>
      </c>
      <c r="EN81">
        <v>1.784824074074074</v>
      </c>
      <c r="EO81">
        <v>1.691568518518519</v>
      </c>
      <c r="EP81">
        <v>15.6545</v>
      </c>
      <c r="EQ81">
        <v>14.81927037037037</v>
      </c>
      <c r="ER81">
        <v>1999.991851851852</v>
      </c>
      <c r="ES81">
        <v>0.9799982222222224</v>
      </c>
      <c r="ET81">
        <v>0.02000187777777778</v>
      </c>
      <c r="EU81">
        <v>0</v>
      </c>
      <c r="EV81">
        <v>374.4035185185185</v>
      </c>
      <c r="EW81">
        <v>5.00078</v>
      </c>
      <c r="EX81">
        <v>10309.52222222222</v>
      </c>
      <c r="EY81">
        <v>16379.55925925926</v>
      </c>
      <c r="EZ81">
        <v>44.73359259259259</v>
      </c>
      <c r="FA81">
        <v>46.53903703703703</v>
      </c>
      <c r="FB81">
        <v>45.36092592592593</v>
      </c>
      <c r="FC81">
        <v>45.56933333333333</v>
      </c>
      <c r="FD81">
        <v>45.10866666666667</v>
      </c>
      <c r="FE81">
        <v>1955.09</v>
      </c>
      <c r="FF81">
        <v>39.9</v>
      </c>
      <c r="FG81">
        <v>0</v>
      </c>
      <c r="FH81">
        <v>1687528997.1</v>
      </c>
      <c r="FI81">
        <v>0</v>
      </c>
      <c r="FJ81">
        <v>374.4185999999999</v>
      </c>
      <c r="FK81">
        <v>0.05861537477478514</v>
      </c>
      <c r="FL81">
        <v>28.6692308654097</v>
      </c>
      <c r="FM81">
        <v>10309.536</v>
      </c>
      <c r="FN81">
        <v>15</v>
      </c>
      <c r="FO81">
        <v>1687527990.6</v>
      </c>
      <c r="FP81" t="s">
        <v>440</v>
      </c>
      <c r="FQ81">
        <v>1687527987.6</v>
      </c>
      <c r="FR81">
        <v>1687527990.6</v>
      </c>
      <c r="FS81">
        <v>1</v>
      </c>
      <c r="FT81">
        <v>0.362</v>
      </c>
      <c r="FU81">
        <v>-0.042</v>
      </c>
      <c r="FV81">
        <v>-14.305</v>
      </c>
      <c r="FW81">
        <v>-2.362</v>
      </c>
      <c r="FX81">
        <v>420</v>
      </c>
      <c r="FY81">
        <v>17</v>
      </c>
      <c r="FZ81">
        <v>0.15</v>
      </c>
      <c r="GA81">
        <v>0.09</v>
      </c>
      <c r="GB81">
        <v>-38.96791463414634</v>
      </c>
      <c r="GC81">
        <v>-1.487523344947745</v>
      </c>
      <c r="GD81">
        <v>0.1686879375463658</v>
      </c>
      <c r="GE81">
        <v>0</v>
      </c>
      <c r="GF81">
        <v>0.9228738048780488</v>
      </c>
      <c r="GG81">
        <v>-0.1267567735191644</v>
      </c>
      <c r="GH81">
        <v>0.01279806012971805</v>
      </c>
      <c r="GI81">
        <v>1</v>
      </c>
      <c r="GJ81">
        <v>1</v>
      </c>
      <c r="GK81">
        <v>2</v>
      </c>
      <c r="GL81" t="s">
        <v>443</v>
      </c>
      <c r="GM81">
        <v>3.09866</v>
      </c>
      <c r="GN81">
        <v>2.75831</v>
      </c>
      <c r="GO81">
        <v>0.173108</v>
      </c>
      <c r="GP81">
        <v>0.175465</v>
      </c>
      <c r="GQ81">
        <v>0.104959</v>
      </c>
      <c r="GR81">
        <v>0.0927079</v>
      </c>
      <c r="GS81">
        <v>21023.3</v>
      </c>
      <c r="GT81">
        <v>20222</v>
      </c>
      <c r="GU81">
        <v>25993.9</v>
      </c>
      <c r="GV81">
        <v>24887.5</v>
      </c>
      <c r="GW81">
        <v>37348.1</v>
      </c>
      <c r="GX81">
        <v>33256.8</v>
      </c>
      <c r="GY81">
        <v>45440.2</v>
      </c>
      <c r="GZ81">
        <v>39646.2</v>
      </c>
      <c r="HA81">
        <v>1.80527</v>
      </c>
      <c r="HB81">
        <v>1.80602</v>
      </c>
      <c r="HC81">
        <v>-0.0596568</v>
      </c>
      <c r="HD81">
        <v>0</v>
      </c>
      <c r="HE81">
        <v>29.0088</v>
      </c>
      <c r="HF81">
        <v>999.9</v>
      </c>
      <c r="HG81">
        <v>59.9</v>
      </c>
      <c r="HH81">
        <v>39.8</v>
      </c>
      <c r="HI81">
        <v>43.1563</v>
      </c>
      <c r="HJ81">
        <v>62.9902</v>
      </c>
      <c r="HK81">
        <v>23.5938</v>
      </c>
      <c r="HL81">
        <v>1</v>
      </c>
      <c r="HM81">
        <v>0.858227</v>
      </c>
      <c r="HN81">
        <v>7.02448</v>
      </c>
      <c r="HO81">
        <v>20.1565</v>
      </c>
      <c r="HP81">
        <v>5.21025</v>
      </c>
      <c r="HQ81">
        <v>11.986</v>
      </c>
      <c r="HR81">
        <v>4.96275</v>
      </c>
      <c r="HS81">
        <v>3.27408</v>
      </c>
      <c r="HT81">
        <v>9999</v>
      </c>
      <c r="HU81">
        <v>9999</v>
      </c>
      <c r="HV81">
        <v>9999</v>
      </c>
      <c r="HW81">
        <v>88.2</v>
      </c>
      <c r="HX81">
        <v>1.86386</v>
      </c>
      <c r="HY81">
        <v>1.86016</v>
      </c>
      <c r="HZ81">
        <v>1.85851</v>
      </c>
      <c r="IA81">
        <v>1.85979</v>
      </c>
      <c r="IB81">
        <v>1.85975</v>
      </c>
      <c r="IC81">
        <v>1.85842</v>
      </c>
      <c r="ID81">
        <v>1.85748</v>
      </c>
      <c r="IE81">
        <v>1.85233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-18.997</v>
      </c>
      <c r="IT81">
        <v>-2.3893</v>
      </c>
      <c r="IU81">
        <v>-8.933833748138804</v>
      </c>
      <c r="IV81">
        <v>-0.01431925071125703</v>
      </c>
      <c r="IW81">
        <v>4.89615414261653E-06</v>
      </c>
      <c r="IX81">
        <v>-8.989459798755491E-10</v>
      </c>
      <c r="IY81">
        <v>-1.239545319894685</v>
      </c>
      <c r="IZ81">
        <v>-0.1043539695207113</v>
      </c>
      <c r="JA81">
        <v>0.003109194328973147</v>
      </c>
      <c r="JB81">
        <v>-3.859871886814269E-05</v>
      </c>
      <c r="JC81">
        <v>3</v>
      </c>
      <c r="JD81">
        <v>1925</v>
      </c>
      <c r="JE81">
        <v>1</v>
      </c>
      <c r="JF81">
        <v>31</v>
      </c>
      <c r="JG81">
        <v>16.8</v>
      </c>
      <c r="JH81">
        <v>16.8</v>
      </c>
      <c r="JI81">
        <v>2.30225</v>
      </c>
      <c r="JJ81">
        <v>2.65747</v>
      </c>
      <c r="JK81">
        <v>1.49658</v>
      </c>
      <c r="JL81">
        <v>2.323</v>
      </c>
      <c r="JM81">
        <v>1.54785</v>
      </c>
      <c r="JN81">
        <v>2.49023</v>
      </c>
      <c r="JO81">
        <v>44.4177</v>
      </c>
      <c r="JP81">
        <v>14.5085</v>
      </c>
      <c r="JQ81">
        <v>18</v>
      </c>
      <c r="JR81">
        <v>499.236</v>
      </c>
      <c r="JS81">
        <v>515.052</v>
      </c>
      <c r="JT81">
        <v>22.2633</v>
      </c>
      <c r="JU81">
        <v>37.0169</v>
      </c>
      <c r="JV81">
        <v>30.0023</v>
      </c>
      <c r="JW81">
        <v>36.8684</v>
      </c>
      <c r="JX81">
        <v>36.7587</v>
      </c>
      <c r="JY81">
        <v>46.312</v>
      </c>
      <c r="JZ81">
        <v>52.7817</v>
      </c>
      <c r="KA81">
        <v>0</v>
      </c>
      <c r="KB81">
        <v>22.2142</v>
      </c>
      <c r="KC81">
        <v>1008.68</v>
      </c>
      <c r="KD81">
        <v>16.6186</v>
      </c>
      <c r="KE81">
        <v>99.3122</v>
      </c>
      <c r="KF81">
        <v>95.3583</v>
      </c>
    </row>
    <row r="82" spans="1:292">
      <c r="A82">
        <v>62</v>
      </c>
      <c r="B82">
        <v>1687529002</v>
      </c>
      <c r="C82">
        <v>2873.5</v>
      </c>
      <c r="D82" t="s">
        <v>560</v>
      </c>
      <c r="E82" t="s">
        <v>561</v>
      </c>
      <c r="F82">
        <v>5</v>
      </c>
      <c r="G82" t="s">
        <v>439</v>
      </c>
      <c r="H82">
        <v>1687528994.214286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1007.483365180943</v>
      </c>
      <c r="AJ82">
        <v>977.8066727272729</v>
      </c>
      <c r="AK82">
        <v>3.400546726232476</v>
      </c>
      <c r="AL82">
        <v>66.44662515106188</v>
      </c>
      <c r="AM82">
        <f>(AO82 - AN82 + DX82*1E3/(8.314*(DZ82+273.15)) * AQ82/DW82 * AP82) * DW82/(100*DK82) * 1000/(1000 - AO82)</f>
        <v>0</v>
      </c>
      <c r="AN82">
        <v>16.62655029251648</v>
      </c>
      <c r="AO82">
        <v>17.50682242424242</v>
      </c>
      <c r="AP82">
        <v>-4.167011414994021E-05</v>
      </c>
      <c r="AQ82">
        <v>113.1578417225345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4.38</v>
      </c>
      <c r="DL82">
        <v>0.5</v>
      </c>
      <c r="DM82" t="s">
        <v>430</v>
      </c>
      <c r="DN82">
        <v>2</v>
      </c>
      <c r="DO82" t="b">
        <v>1</v>
      </c>
      <c r="DP82">
        <v>1687528994.214286</v>
      </c>
      <c r="DQ82">
        <v>936.2600000000001</v>
      </c>
      <c r="DR82">
        <v>975.3461071428571</v>
      </c>
      <c r="DS82">
        <v>17.52199642857143</v>
      </c>
      <c r="DT82">
        <v>16.619875</v>
      </c>
      <c r="DU82">
        <v>955.187107142857</v>
      </c>
      <c r="DV82">
        <v>19.91140357142857</v>
      </c>
      <c r="DW82">
        <v>500.0064285714284</v>
      </c>
      <c r="DX82">
        <v>101.8148928571428</v>
      </c>
      <c r="DY82">
        <v>0.1000212321428571</v>
      </c>
      <c r="DZ82">
        <v>27.05368571428572</v>
      </c>
      <c r="EA82">
        <v>28.03253214285714</v>
      </c>
      <c r="EB82">
        <v>999.9000000000002</v>
      </c>
      <c r="EC82">
        <v>0</v>
      </c>
      <c r="ED82">
        <v>0</v>
      </c>
      <c r="EE82">
        <v>10002.94035714286</v>
      </c>
      <c r="EF82">
        <v>0</v>
      </c>
      <c r="EG82">
        <v>1014.458928571429</v>
      </c>
      <c r="EH82">
        <v>-39.08605357142857</v>
      </c>
      <c r="EI82">
        <v>952.9576428571428</v>
      </c>
      <c r="EJ82">
        <v>991.8301428571428</v>
      </c>
      <c r="EK82">
        <v>0.9021250714285716</v>
      </c>
      <c r="EL82">
        <v>975.3461071428571</v>
      </c>
      <c r="EM82">
        <v>16.619875</v>
      </c>
      <c r="EN82">
        <v>1.784000714285714</v>
      </c>
      <c r="EO82">
        <v>1.692150714285715</v>
      </c>
      <c r="EP82">
        <v>15.64729642857143</v>
      </c>
      <c r="EQ82">
        <v>14.82461071428571</v>
      </c>
      <c r="ER82">
        <v>2000.004642857142</v>
      </c>
      <c r="ES82">
        <v>0.9799987142857144</v>
      </c>
      <c r="ET82">
        <v>0.02000138571428571</v>
      </c>
      <c r="EU82">
        <v>0</v>
      </c>
      <c r="EV82">
        <v>374.4140357142857</v>
      </c>
      <c r="EW82">
        <v>5.00078</v>
      </c>
      <c r="EX82">
        <v>10309.56071428572</v>
      </c>
      <c r="EY82">
        <v>16379.66785714286</v>
      </c>
      <c r="EZ82">
        <v>44.74089285714286</v>
      </c>
      <c r="FA82">
        <v>46.55535714285713</v>
      </c>
      <c r="FB82">
        <v>45.38160714285714</v>
      </c>
      <c r="FC82">
        <v>45.58017857142858</v>
      </c>
      <c r="FD82">
        <v>45.11142857142857</v>
      </c>
      <c r="FE82">
        <v>1955.104642857143</v>
      </c>
      <c r="FF82">
        <v>39.9</v>
      </c>
      <c r="FG82">
        <v>0</v>
      </c>
      <c r="FH82">
        <v>1687529001.9</v>
      </c>
      <c r="FI82">
        <v>0</v>
      </c>
      <c r="FJ82">
        <v>374.42072</v>
      </c>
      <c r="FK82">
        <v>-0.1390000054295425</v>
      </c>
      <c r="FL82">
        <v>-15.59230764278256</v>
      </c>
      <c r="FM82">
        <v>10309.576</v>
      </c>
      <c r="FN82">
        <v>15</v>
      </c>
      <c r="FO82">
        <v>1687527990.6</v>
      </c>
      <c r="FP82" t="s">
        <v>440</v>
      </c>
      <c r="FQ82">
        <v>1687527987.6</v>
      </c>
      <c r="FR82">
        <v>1687527990.6</v>
      </c>
      <c r="FS82">
        <v>1</v>
      </c>
      <c r="FT82">
        <v>0.362</v>
      </c>
      <c r="FU82">
        <v>-0.042</v>
      </c>
      <c r="FV82">
        <v>-14.305</v>
      </c>
      <c r="FW82">
        <v>-2.362</v>
      </c>
      <c r="FX82">
        <v>420</v>
      </c>
      <c r="FY82">
        <v>17</v>
      </c>
      <c r="FZ82">
        <v>0.15</v>
      </c>
      <c r="GA82">
        <v>0.09</v>
      </c>
      <c r="GB82">
        <v>-39.04905853658536</v>
      </c>
      <c r="GC82">
        <v>-0.4154508710801629</v>
      </c>
      <c r="GD82">
        <v>0.0940677181495243</v>
      </c>
      <c r="GE82">
        <v>0</v>
      </c>
      <c r="GF82">
        <v>0.9110451707317073</v>
      </c>
      <c r="GG82">
        <v>-0.1664873310104537</v>
      </c>
      <c r="GH82">
        <v>0.01650105075575557</v>
      </c>
      <c r="GI82">
        <v>1</v>
      </c>
      <c r="GJ82">
        <v>1</v>
      </c>
      <c r="GK82">
        <v>2</v>
      </c>
      <c r="GL82" t="s">
        <v>443</v>
      </c>
      <c r="GM82">
        <v>3.0985</v>
      </c>
      <c r="GN82">
        <v>2.75821</v>
      </c>
      <c r="GO82">
        <v>0.175046</v>
      </c>
      <c r="GP82">
        <v>0.177359</v>
      </c>
      <c r="GQ82">
        <v>0.104914</v>
      </c>
      <c r="GR82">
        <v>0.0927357</v>
      </c>
      <c r="GS82">
        <v>20973.2</v>
      </c>
      <c r="GT82">
        <v>20174.7</v>
      </c>
      <c r="GU82">
        <v>25993.1</v>
      </c>
      <c r="GV82">
        <v>24886.7</v>
      </c>
      <c r="GW82">
        <v>37349.2</v>
      </c>
      <c r="GX82">
        <v>33255.2</v>
      </c>
      <c r="GY82">
        <v>45439</v>
      </c>
      <c r="GZ82">
        <v>39645.3</v>
      </c>
      <c r="HA82">
        <v>1.80475</v>
      </c>
      <c r="HB82">
        <v>1.8057</v>
      </c>
      <c r="HC82">
        <v>-0.060305</v>
      </c>
      <c r="HD82">
        <v>0</v>
      </c>
      <c r="HE82">
        <v>29.0127</v>
      </c>
      <c r="HF82">
        <v>999.9</v>
      </c>
      <c r="HG82">
        <v>59.9</v>
      </c>
      <c r="HH82">
        <v>39.8</v>
      </c>
      <c r="HI82">
        <v>43.1503</v>
      </c>
      <c r="HJ82">
        <v>62.6702</v>
      </c>
      <c r="HK82">
        <v>23.7861</v>
      </c>
      <c r="HL82">
        <v>1</v>
      </c>
      <c r="HM82">
        <v>0.859916</v>
      </c>
      <c r="HN82">
        <v>7.07075</v>
      </c>
      <c r="HO82">
        <v>20.1547</v>
      </c>
      <c r="HP82">
        <v>5.20995</v>
      </c>
      <c r="HQ82">
        <v>11.986</v>
      </c>
      <c r="HR82">
        <v>4.96265</v>
      </c>
      <c r="HS82">
        <v>3.27413</v>
      </c>
      <c r="HT82">
        <v>9999</v>
      </c>
      <c r="HU82">
        <v>9999</v>
      </c>
      <c r="HV82">
        <v>9999</v>
      </c>
      <c r="HW82">
        <v>88.2</v>
      </c>
      <c r="HX82">
        <v>1.86386</v>
      </c>
      <c r="HY82">
        <v>1.86016</v>
      </c>
      <c r="HZ82">
        <v>1.85852</v>
      </c>
      <c r="IA82">
        <v>1.85981</v>
      </c>
      <c r="IB82">
        <v>1.85975</v>
      </c>
      <c r="IC82">
        <v>1.85844</v>
      </c>
      <c r="ID82">
        <v>1.85748</v>
      </c>
      <c r="IE82">
        <v>1.85233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-19.121</v>
      </c>
      <c r="IT82">
        <v>-2.389</v>
      </c>
      <c r="IU82">
        <v>-8.933833748138804</v>
      </c>
      <c r="IV82">
        <v>-0.01431925071125703</v>
      </c>
      <c r="IW82">
        <v>4.89615414261653E-06</v>
      </c>
      <c r="IX82">
        <v>-8.989459798755491E-10</v>
      </c>
      <c r="IY82">
        <v>-1.239545319894685</v>
      </c>
      <c r="IZ82">
        <v>-0.1043539695207113</v>
      </c>
      <c r="JA82">
        <v>0.003109194328973147</v>
      </c>
      <c r="JB82">
        <v>-3.859871886814269E-05</v>
      </c>
      <c r="JC82">
        <v>3</v>
      </c>
      <c r="JD82">
        <v>1925</v>
      </c>
      <c r="JE82">
        <v>1</v>
      </c>
      <c r="JF82">
        <v>31</v>
      </c>
      <c r="JG82">
        <v>16.9</v>
      </c>
      <c r="JH82">
        <v>16.9</v>
      </c>
      <c r="JI82">
        <v>2.33643</v>
      </c>
      <c r="JJ82">
        <v>2.66113</v>
      </c>
      <c r="JK82">
        <v>1.49658</v>
      </c>
      <c r="JL82">
        <v>2.323</v>
      </c>
      <c r="JM82">
        <v>1.54907</v>
      </c>
      <c r="JN82">
        <v>2.35352</v>
      </c>
      <c r="JO82">
        <v>44.4456</v>
      </c>
      <c r="JP82">
        <v>14.4823</v>
      </c>
      <c r="JQ82">
        <v>18</v>
      </c>
      <c r="JR82">
        <v>498.993</v>
      </c>
      <c r="JS82">
        <v>514.9160000000001</v>
      </c>
      <c r="JT82">
        <v>22.2204</v>
      </c>
      <c r="JU82">
        <v>37.0305</v>
      </c>
      <c r="JV82">
        <v>30.0018</v>
      </c>
      <c r="JW82">
        <v>36.881</v>
      </c>
      <c r="JX82">
        <v>36.7712</v>
      </c>
      <c r="JY82">
        <v>46.9259</v>
      </c>
      <c r="JZ82">
        <v>52.7817</v>
      </c>
      <c r="KA82">
        <v>0</v>
      </c>
      <c r="KB82">
        <v>22.1876</v>
      </c>
      <c r="KC82">
        <v>1022.06</v>
      </c>
      <c r="KD82">
        <v>16.6445</v>
      </c>
      <c r="KE82">
        <v>99.3094</v>
      </c>
      <c r="KF82">
        <v>95.3558</v>
      </c>
    </row>
    <row r="83" spans="1:292">
      <c r="A83">
        <v>63</v>
      </c>
      <c r="B83">
        <v>1687529007</v>
      </c>
      <c r="C83">
        <v>2878.5</v>
      </c>
      <c r="D83" t="s">
        <v>562</v>
      </c>
      <c r="E83" t="s">
        <v>563</v>
      </c>
      <c r="F83">
        <v>5</v>
      </c>
      <c r="G83" t="s">
        <v>439</v>
      </c>
      <c r="H83">
        <v>1687528999.5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1024.46829798498</v>
      </c>
      <c r="AJ83">
        <v>994.8957090909088</v>
      </c>
      <c r="AK83">
        <v>3.423377187888271</v>
      </c>
      <c r="AL83">
        <v>66.44662515106188</v>
      </c>
      <c r="AM83">
        <f>(AO83 - AN83 + DX83*1E3/(8.314*(DZ83+273.15)) * AQ83/DW83 * AP83) * DW83/(100*DK83) * 1000/(1000 - AO83)</f>
        <v>0</v>
      </c>
      <c r="AN83">
        <v>16.63227890516935</v>
      </c>
      <c r="AO83">
        <v>17.49870121212122</v>
      </c>
      <c r="AP83">
        <v>-2.957998407803883E-05</v>
      </c>
      <c r="AQ83">
        <v>113.1578417225345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4.38</v>
      </c>
      <c r="DL83">
        <v>0.5</v>
      </c>
      <c r="DM83" t="s">
        <v>430</v>
      </c>
      <c r="DN83">
        <v>2</v>
      </c>
      <c r="DO83" t="b">
        <v>1</v>
      </c>
      <c r="DP83">
        <v>1687528999.5</v>
      </c>
      <c r="DQ83">
        <v>953.986185185185</v>
      </c>
      <c r="DR83">
        <v>993.0447777777778</v>
      </c>
      <c r="DS83">
        <v>17.51232592592592</v>
      </c>
      <c r="DT83">
        <v>16.62614444444444</v>
      </c>
      <c r="DU83">
        <v>973.0451481481481</v>
      </c>
      <c r="DV83">
        <v>19.90147777777778</v>
      </c>
      <c r="DW83">
        <v>500.0437037037037</v>
      </c>
      <c r="DX83">
        <v>101.8157777777778</v>
      </c>
      <c r="DY83">
        <v>0.1000543888888889</v>
      </c>
      <c r="DZ83">
        <v>27.04984074074074</v>
      </c>
      <c r="EA83">
        <v>28.02702222222222</v>
      </c>
      <c r="EB83">
        <v>999.9000000000001</v>
      </c>
      <c r="EC83">
        <v>0</v>
      </c>
      <c r="ED83">
        <v>0</v>
      </c>
      <c r="EE83">
        <v>10001.98</v>
      </c>
      <c r="EF83">
        <v>0</v>
      </c>
      <c r="EG83">
        <v>1014.507037037037</v>
      </c>
      <c r="EH83">
        <v>-39.05857407407407</v>
      </c>
      <c r="EI83">
        <v>970.9903703703703</v>
      </c>
      <c r="EJ83">
        <v>1009.83437037037</v>
      </c>
      <c r="EK83">
        <v>0.8861888518518518</v>
      </c>
      <c r="EL83">
        <v>993.0447777777778</v>
      </c>
      <c r="EM83">
        <v>16.62614444444444</v>
      </c>
      <c r="EN83">
        <v>1.783032592592593</v>
      </c>
      <c r="EO83">
        <v>1.692804444444445</v>
      </c>
      <c r="EP83">
        <v>15.63882222222222</v>
      </c>
      <c r="EQ83">
        <v>14.8306</v>
      </c>
      <c r="ER83">
        <v>2000.012222222222</v>
      </c>
      <c r="ES83">
        <v>0.9799992222222222</v>
      </c>
      <c r="ET83">
        <v>0.02000088148148148</v>
      </c>
      <c r="EU83">
        <v>0</v>
      </c>
      <c r="EV83">
        <v>374.4191851851852</v>
      </c>
      <c r="EW83">
        <v>5.00078</v>
      </c>
      <c r="EX83">
        <v>10305.2962962963</v>
      </c>
      <c r="EY83">
        <v>16379.73703703704</v>
      </c>
      <c r="EZ83">
        <v>44.75433333333332</v>
      </c>
      <c r="FA83">
        <v>46.55970370370369</v>
      </c>
      <c r="FB83">
        <v>45.41422222222221</v>
      </c>
      <c r="FC83">
        <v>45.59474074074074</v>
      </c>
      <c r="FD83">
        <v>45.11085185185185</v>
      </c>
      <c r="FE83">
        <v>1955.112222222222</v>
      </c>
      <c r="FF83">
        <v>39.9</v>
      </c>
      <c r="FG83">
        <v>0</v>
      </c>
      <c r="FH83">
        <v>1687529007.3</v>
      </c>
      <c r="FI83">
        <v>0</v>
      </c>
      <c r="FJ83">
        <v>374.4297307692308</v>
      </c>
      <c r="FK83">
        <v>-0.1620854760252997</v>
      </c>
      <c r="FL83">
        <v>-97.75042735343486</v>
      </c>
      <c r="FM83">
        <v>10304.79230769231</v>
      </c>
      <c r="FN83">
        <v>15</v>
      </c>
      <c r="FO83">
        <v>1687527990.6</v>
      </c>
      <c r="FP83" t="s">
        <v>440</v>
      </c>
      <c r="FQ83">
        <v>1687527987.6</v>
      </c>
      <c r="FR83">
        <v>1687527990.6</v>
      </c>
      <c r="FS83">
        <v>1</v>
      </c>
      <c r="FT83">
        <v>0.362</v>
      </c>
      <c r="FU83">
        <v>-0.042</v>
      </c>
      <c r="FV83">
        <v>-14.305</v>
      </c>
      <c r="FW83">
        <v>-2.362</v>
      </c>
      <c r="FX83">
        <v>420</v>
      </c>
      <c r="FY83">
        <v>17</v>
      </c>
      <c r="FZ83">
        <v>0.15</v>
      </c>
      <c r="GA83">
        <v>0.09</v>
      </c>
      <c r="GB83">
        <v>-39.071025</v>
      </c>
      <c r="GC83">
        <v>0.3700255159474408</v>
      </c>
      <c r="GD83">
        <v>0.06415480788686069</v>
      </c>
      <c r="GE83">
        <v>0</v>
      </c>
      <c r="GF83">
        <v>0.8944211000000001</v>
      </c>
      <c r="GG83">
        <v>-0.1841212457786128</v>
      </c>
      <c r="GH83">
        <v>0.0177502001859134</v>
      </c>
      <c r="GI83">
        <v>1</v>
      </c>
      <c r="GJ83">
        <v>1</v>
      </c>
      <c r="GK83">
        <v>2</v>
      </c>
      <c r="GL83" t="s">
        <v>443</v>
      </c>
      <c r="GM83">
        <v>3.09857</v>
      </c>
      <c r="GN83">
        <v>2.75813</v>
      </c>
      <c r="GO83">
        <v>0.176985</v>
      </c>
      <c r="GP83">
        <v>0.179273</v>
      </c>
      <c r="GQ83">
        <v>0.104881</v>
      </c>
      <c r="GR83">
        <v>0.09276429999999999</v>
      </c>
      <c r="GS83">
        <v>20923.4</v>
      </c>
      <c r="GT83">
        <v>20127.5</v>
      </c>
      <c r="GU83">
        <v>25992.7</v>
      </c>
      <c r="GV83">
        <v>24886.5</v>
      </c>
      <c r="GW83">
        <v>37350</v>
      </c>
      <c r="GX83">
        <v>33253.9</v>
      </c>
      <c r="GY83">
        <v>45437.9</v>
      </c>
      <c r="GZ83">
        <v>39644.7</v>
      </c>
      <c r="HA83">
        <v>1.80475</v>
      </c>
      <c r="HB83">
        <v>1.80578</v>
      </c>
      <c r="HC83">
        <v>-0.0606477</v>
      </c>
      <c r="HD83">
        <v>0</v>
      </c>
      <c r="HE83">
        <v>29.0175</v>
      </c>
      <c r="HF83">
        <v>999.9</v>
      </c>
      <c r="HG83">
        <v>59.9</v>
      </c>
      <c r="HH83">
        <v>39.9</v>
      </c>
      <c r="HI83">
        <v>43.3849</v>
      </c>
      <c r="HJ83">
        <v>62.9202</v>
      </c>
      <c r="HK83">
        <v>23.5978</v>
      </c>
      <c r="HL83">
        <v>1</v>
      </c>
      <c r="HM83">
        <v>0.861395</v>
      </c>
      <c r="HN83">
        <v>7.11024</v>
      </c>
      <c r="HO83">
        <v>20.1527</v>
      </c>
      <c r="HP83">
        <v>5.2101</v>
      </c>
      <c r="HQ83">
        <v>11.986</v>
      </c>
      <c r="HR83">
        <v>4.9626</v>
      </c>
      <c r="HS83">
        <v>3.2742</v>
      </c>
      <c r="HT83">
        <v>9999</v>
      </c>
      <c r="HU83">
        <v>9999</v>
      </c>
      <c r="HV83">
        <v>9999</v>
      </c>
      <c r="HW83">
        <v>88.2</v>
      </c>
      <c r="HX83">
        <v>1.86386</v>
      </c>
      <c r="HY83">
        <v>1.86015</v>
      </c>
      <c r="HZ83">
        <v>1.85849</v>
      </c>
      <c r="IA83">
        <v>1.85975</v>
      </c>
      <c r="IB83">
        <v>1.85974</v>
      </c>
      <c r="IC83">
        <v>1.85837</v>
      </c>
      <c r="ID83">
        <v>1.85748</v>
      </c>
      <c r="IE83">
        <v>1.85236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-19.245</v>
      </c>
      <c r="IT83">
        <v>-2.3887</v>
      </c>
      <c r="IU83">
        <v>-8.933833748138804</v>
      </c>
      <c r="IV83">
        <v>-0.01431925071125703</v>
      </c>
      <c r="IW83">
        <v>4.89615414261653E-06</v>
      </c>
      <c r="IX83">
        <v>-8.989459798755491E-10</v>
      </c>
      <c r="IY83">
        <v>-1.239545319894685</v>
      </c>
      <c r="IZ83">
        <v>-0.1043539695207113</v>
      </c>
      <c r="JA83">
        <v>0.003109194328973147</v>
      </c>
      <c r="JB83">
        <v>-3.859871886814269E-05</v>
      </c>
      <c r="JC83">
        <v>3</v>
      </c>
      <c r="JD83">
        <v>1925</v>
      </c>
      <c r="JE83">
        <v>1</v>
      </c>
      <c r="JF83">
        <v>31</v>
      </c>
      <c r="JG83">
        <v>17</v>
      </c>
      <c r="JH83">
        <v>16.9</v>
      </c>
      <c r="JI83">
        <v>2.36572</v>
      </c>
      <c r="JJ83">
        <v>2.66235</v>
      </c>
      <c r="JK83">
        <v>1.49658</v>
      </c>
      <c r="JL83">
        <v>2.323</v>
      </c>
      <c r="JM83">
        <v>1.54907</v>
      </c>
      <c r="JN83">
        <v>2.36206</v>
      </c>
      <c r="JO83">
        <v>44.4456</v>
      </c>
      <c r="JP83">
        <v>14.491</v>
      </c>
      <c r="JQ83">
        <v>18</v>
      </c>
      <c r="JR83">
        <v>499.072</v>
      </c>
      <c r="JS83">
        <v>515.063</v>
      </c>
      <c r="JT83">
        <v>22.1918</v>
      </c>
      <c r="JU83">
        <v>37.0431</v>
      </c>
      <c r="JV83">
        <v>30.0017</v>
      </c>
      <c r="JW83">
        <v>36.8926</v>
      </c>
      <c r="JX83">
        <v>36.7834</v>
      </c>
      <c r="JY83">
        <v>47.5927</v>
      </c>
      <c r="JZ83">
        <v>52.7817</v>
      </c>
      <c r="KA83">
        <v>0</v>
      </c>
      <c r="KB83">
        <v>22.1626</v>
      </c>
      <c r="KC83">
        <v>1042.21</v>
      </c>
      <c r="KD83">
        <v>16.6716</v>
      </c>
      <c r="KE83">
        <v>99.3074</v>
      </c>
      <c r="KF83">
        <v>95.3546</v>
      </c>
    </row>
    <row r="84" spans="1:292">
      <c r="A84">
        <v>64</v>
      </c>
      <c r="B84">
        <v>1687529012</v>
      </c>
      <c r="C84">
        <v>2883.5</v>
      </c>
      <c r="D84" t="s">
        <v>564</v>
      </c>
      <c r="E84" t="s">
        <v>565</v>
      </c>
      <c r="F84">
        <v>5</v>
      </c>
      <c r="G84" t="s">
        <v>439</v>
      </c>
      <c r="H84">
        <v>1687529004.214286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1041.5103813363</v>
      </c>
      <c r="AJ84">
        <v>1012.007781818181</v>
      </c>
      <c r="AK84">
        <v>3.41654243583106</v>
      </c>
      <c r="AL84">
        <v>66.44662515106188</v>
      </c>
      <c r="AM84">
        <f>(AO84 - AN84 + DX84*1E3/(8.314*(DZ84+273.15)) * AQ84/DW84 * AP84) * DW84/(100*DK84) * 1000/(1000 - AO84)</f>
        <v>0</v>
      </c>
      <c r="AN84">
        <v>16.64011915894775</v>
      </c>
      <c r="AO84">
        <v>17.49195939393939</v>
      </c>
      <c r="AP84">
        <v>-2.088740350220778E-05</v>
      </c>
      <c r="AQ84">
        <v>113.1578417225345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4.38</v>
      </c>
      <c r="DL84">
        <v>0.5</v>
      </c>
      <c r="DM84" t="s">
        <v>430</v>
      </c>
      <c r="DN84">
        <v>2</v>
      </c>
      <c r="DO84" t="b">
        <v>1</v>
      </c>
      <c r="DP84">
        <v>1687529004.214286</v>
      </c>
      <c r="DQ84">
        <v>969.8141785714286</v>
      </c>
      <c r="DR84">
        <v>1008.834607142857</v>
      </c>
      <c r="DS84">
        <v>17.50366428571429</v>
      </c>
      <c r="DT84">
        <v>16.63220357142857</v>
      </c>
      <c r="DU84">
        <v>988.9900357142857</v>
      </c>
      <c r="DV84">
        <v>19.89256785714286</v>
      </c>
      <c r="DW84">
        <v>500.0519285714286</v>
      </c>
      <c r="DX84">
        <v>101.8158571428571</v>
      </c>
      <c r="DY84">
        <v>0.1000770392857143</v>
      </c>
      <c r="DZ84">
        <v>27.04519285714285</v>
      </c>
      <c r="EA84">
        <v>28.02621428571429</v>
      </c>
      <c r="EB84">
        <v>999.9000000000002</v>
      </c>
      <c r="EC84">
        <v>0</v>
      </c>
      <c r="ED84">
        <v>0</v>
      </c>
      <c r="EE84">
        <v>10001.32892857143</v>
      </c>
      <c r="EF84">
        <v>0</v>
      </c>
      <c r="EG84">
        <v>1012.1125</v>
      </c>
      <c r="EH84">
        <v>-39.02006071428571</v>
      </c>
      <c r="EI84">
        <v>987.09225</v>
      </c>
      <c r="EJ84">
        <v>1025.896964285714</v>
      </c>
      <c r="EK84">
        <v>0.8714532499999998</v>
      </c>
      <c r="EL84">
        <v>1008.834607142857</v>
      </c>
      <c r="EM84">
        <v>16.63220357142857</v>
      </c>
      <c r="EN84">
        <v>1.782150714285714</v>
      </c>
      <c r="EO84">
        <v>1.6934225</v>
      </c>
      <c r="EP84">
        <v>15.6311</v>
      </c>
      <c r="EQ84">
        <v>14.83626785714286</v>
      </c>
      <c r="ER84">
        <v>2000.018571428571</v>
      </c>
      <c r="ES84">
        <v>0.9799996785714286</v>
      </c>
      <c r="ET84">
        <v>0.020000425</v>
      </c>
      <c r="EU84">
        <v>0</v>
      </c>
      <c r="EV84">
        <v>374.3850357142857</v>
      </c>
      <c r="EW84">
        <v>5.00078</v>
      </c>
      <c r="EX84">
        <v>10296.06071428571</v>
      </c>
      <c r="EY84">
        <v>16379.79642857143</v>
      </c>
      <c r="EZ84">
        <v>44.77649999999999</v>
      </c>
      <c r="FA84">
        <v>46.5597857142857</v>
      </c>
      <c r="FB84">
        <v>45.42392857142857</v>
      </c>
      <c r="FC84">
        <v>45.60917857142856</v>
      </c>
      <c r="FD84">
        <v>45.13810714285713</v>
      </c>
      <c r="FE84">
        <v>1955.118571428571</v>
      </c>
      <c r="FF84">
        <v>39.9</v>
      </c>
      <c r="FG84">
        <v>0</v>
      </c>
      <c r="FH84">
        <v>1687529012.1</v>
      </c>
      <c r="FI84">
        <v>0</v>
      </c>
      <c r="FJ84">
        <v>374.3749615384616</v>
      </c>
      <c r="FK84">
        <v>-0.3791794869192364</v>
      </c>
      <c r="FL84">
        <v>-149.2239315830356</v>
      </c>
      <c r="FM84">
        <v>10295.51538461539</v>
      </c>
      <c r="FN84">
        <v>15</v>
      </c>
      <c r="FO84">
        <v>1687527990.6</v>
      </c>
      <c r="FP84" t="s">
        <v>440</v>
      </c>
      <c r="FQ84">
        <v>1687527987.6</v>
      </c>
      <c r="FR84">
        <v>1687527990.6</v>
      </c>
      <c r="FS84">
        <v>1</v>
      </c>
      <c r="FT84">
        <v>0.362</v>
      </c>
      <c r="FU84">
        <v>-0.042</v>
      </c>
      <c r="FV84">
        <v>-14.305</v>
      </c>
      <c r="FW84">
        <v>-2.362</v>
      </c>
      <c r="FX84">
        <v>420</v>
      </c>
      <c r="FY84">
        <v>17</v>
      </c>
      <c r="FZ84">
        <v>0.15</v>
      </c>
      <c r="GA84">
        <v>0.09</v>
      </c>
      <c r="GB84">
        <v>-39.03767749999999</v>
      </c>
      <c r="GC84">
        <v>0.4792378986868164</v>
      </c>
      <c r="GD84">
        <v>0.07340165695507118</v>
      </c>
      <c r="GE84">
        <v>0</v>
      </c>
      <c r="GF84">
        <v>0.882304575</v>
      </c>
      <c r="GG84">
        <v>-0.1884490469043199</v>
      </c>
      <c r="GH84">
        <v>0.01815597372614245</v>
      </c>
      <c r="GI84">
        <v>1</v>
      </c>
      <c r="GJ84">
        <v>1</v>
      </c>
      <c r="GK84">
        <v>2</v>
      </c>
      <c r="GL84" t="s">
        <v>443</v>
      </c>
      <c r="GM84">
        <v>3.09852</v>
      </c>
      <c r="GN84">
        <v>2.75839</v>
      </c>
      <c r="GO84">
        <v>0.178886</v>
      </c>
      <c r="GP84">
        <v>0.181156</v>
      </c>
      <c r="GQ84">
        <v>0.104847</v>
      </c>
      <c r="GR84">
        <v>0.0927796</v>
      </c>
      <c r="GS84">
        <v>20874.4</v>
      </c>
      <c r="GT84">
        <v>20080.7</v>
      </c>
      <c r="GU84">
        <v>25992</v>
      </c>
      <c r="GV84">
        <v>24885.9</v>
      </c>
      <c r="GW84">
        <v>37350.7</v>
      </c>
      <c r="GX84">
        <v>33252.9</v>
      </c>
      <c r="GY84">
        <v>45436.6</v>
      </c>
      <c r="GZ84">
        <v>39643.9</v>
      </c>
      <c r="HA84">
        <v>1.8047</v>
      </c>
      <c r="HB84">
        <v>1.8056</v>
      </c>
      <c r="HC84">
        <v>-0.0609234</v>
      </c>
      <c r="HD84">
        <v>0</v>
      </c>
      <c r="HE84">
        <v>29.0259</v>
      </c>
      <c r="HF84">
        <v>999.9</v>
      </c>
      <c r="HG84">
        <v>59.9</v>
      </c>
      <c r="HH84">
        <v>39.9</v>
      </c>
      <c r="HI84">
        <v>43.3829</v>
      </c>
      <c r="HJ84">
        <v>62.8102</v>
      </c>
      <c r="HK84">
        <v>23.6098</v>
      </c>
      <c r="HL84">
        <v>1</v>
      </c>
      <c r="HM84">
        <v>0.862901</v>
      </c>
      <c r="HN84">
        <v>7.14446</v>
      </c>
      <c r="HO84">
        <v>20.1513</v>
      </c>
      <c r="HP84">
        <v>5.20995</v>
      </c>
      <c r="HQ84">
        <v>11.986</v>
      </c>
      <c r="HR84">
        <v>4.96265</v>
      </c>
      <c r="HS84">
        <v>3.27393</v>
      </c>
      <c r="HT84">
        <v>9999</v>
      </c>
      <c r="HU84">
        <v>9999</v>
      </c>
      <c r="HV84">
        <v>9999</v>
      </c>
      <c r="HW84">
        <v>88.2</v>
      </c>
      <c r="HX84">
        <v>1.86386</v>
      </c>
      <c r="HY84">
        <v>1.86013</v>
      </c>
      <c r="HZ84">
        <v>1.85847</v>
      </c>
      <c r="IA84">
        <v>1.85979</v>
      </c>
      <c r="IB84">
        <v>1.85975</v>
      </c>
      <c r="IC84">
        <v>1.85839</v>
      </c>
      <c r="ID84">
        <v>1.85747</v>
      </c>
      <c r="IE84">
        <v>1.85234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-19.368</v>
      </c>
      <c r="IT84">
        <v>-2.3886</v>
      </c>
      <c r="IU84">
        <v>-8.933833748138804</v>
      </c>
      <c r="IV84">
        <v>-0.01431925071125703</v>
      </c>
      <c r="IW84">
        <v>4.89615414261653E-06</v>
      </c>
      <c r="IX84">
        <v>-8.989459798755491E-10</v>
      </c>
      <c r="IY84">
        <v>-1.239545319894685</v>
      </c>
      <c r="IZ84">
        <v>-0.1043539695207113</v>
      </c>
      <c r="JA84">
        <v>0.003109194328973147</v>
      </c>
      <c r="JB84">
        <v>-3.859871886814269E-05</v>
      </c>
      <c r="JC84">
        <v>3</v>
      </c>
      <c r="JD84">
        <v>1925</v>
      </c>
      <c r="JE84">
        <v>1</v>
      </c>
      <c r="JF84">
        <v>31</v>
      </c>
      <c r="JG84">
        <v>17.1</v>
      </c>
      <c r="JH84">
        <v>17</v>
      </c>
      <c r="JI84">
        <v>2.3999</v>
      </c>
      <c r="JJ84">
        <v>2.65869</v>
      </c>
      <c r="JK84">
        <v>1.49658</v>
      </c>
      <c r="JL84">
        <v>2.32422</v>
      </c>
      <c r="JM84">
        <v>1.54785</v>
      </c>
      <c r="JN84">
        <v>2.36572</v>
      </c>
      <c r="JO84">
        <v>44.4735</v>
      </c>
      <c r="JP84">
        <v>14.4823</v>
      </c>
      <c r="JQ84">
        <v>18</v>
      </c>
      <c r="JR84">
        <v>499.133</v>
      </c>
      <c r="JS84">
        <v>515.0410000000001</v>
      </c>
      <c r="JT84">
        <v>22.163</v>
      </c>
      <c r="JU84">
        <v>37.0575</v>
      </c>
      <c r="JV84">
        <v>30.0016</v>
      </c>
      <c r="JW84">
        <v>36.906</v>
      </c>
      <c r="JX84">
        <v>36.7968</v>
      </c>
      <c r="JY84">
        <v>48.1952</v>
      </c>
      <c r="JZ84">
        <v>52.7817</v>
      </c>
      <c r="KA84">
        <v>0</v>
      </c>
      <c r="KB84">
        <v>22.1346</v>
      </c>
      <c r="KC84">
        <v>1055.58</v>
      </c>
      <c r="KD84">
        <v>16.7036</v>
      </c>
      <c r="KE84">
        <v>99.30459999999999</v>
      </c>
      <c r="KF84">
        <v>95.3526</v>
      </c>
    </row>
    <row r="85" spans="1:292">
      <c r="A85">
        <v>65</v>
      </c>
      <c r="B85">
        <v>1687529017</v>
      </c>
      <c r="C85">
        <v>2888.5</v>
      </c>
      <c r="D85" t="s">
        <v>566</v>
      </c>
      <c r="E85" t="s">
        <v>567</v>
      </c>
      <c r="F85">
        <v>5</v>
      </c>
      <c r="G85" t="s">
        <v>439</v>
      </c>
      <c r="H85">
        <v>1687529009.5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1058.76849267619</v>
      </c>
      <c r="AJ85">
        <v>1028.971393939393</v>
      </c>
      <c r="AK85">
        <v>3.389068827407994</v>
      </c>
      <c r="AL85">
        <v>66.44662515106188</v>
      </c>
      <c r="AM85">
        <f>(AO85 - AN85 + DX85*1E3/(8.314*(DZ85+273.15)) * AQ85/DW85 * AP85) * DW85/(100*DK85) * 1000/(1000 - AO85)</f>
        <v>0</v>
      </c>
      <c r="AN85">
        <v>16.64535234018401</v>
      </c>
      <c r="AO85">
        <v>17.4828006060606</v>
      </c>
      <c r="AP85">
        <v>-2.712529653819484E-05</v>
      </c>
      <c r="AQ85">
        <v>113.1578417225345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4.38</v>
      </c>
      <c r="DL85">
        <v>0.5</v>
      </c>
      <c r="DM85" t="s">
        <v>430</v>
      </c>
      <c r="DN85">
        <v>2</v>
      </c>
      <c r="DO85" t="b">
        <v>1</v>
      </c>
      <c r="DP85">
        <v>1687529009.5</v>
      </c>
      <c r="DQ85">
        <v>987.5498518518519</v>
      </c>
      <c r="DR85">
        <v>1026.615185185185</v>
      </c>
      <c r="DS85">
        <v>17.49467777777778</v>
      </c>
      <c r="DT85">
        <v>16.63908148148148</v>
      </c>
      <c r="DU85">
        <v>1006.855185185185</v>
      </c>
      <c r="DV85">
        <v>19.88333703703704</v>
      </c>
      <c r="DW85">
        <v>500.0628518518519</v>
      </c>
      <c r="DX85">
        <v>101.815962962963</v>
      </c>
      <c r="DY85">
        <v>0.1000670259259259</v>
      </c>
      <c r="DZ85">
        <v>27.04043333333333</v>
      </c>
      <c r="EA85">
        <v>28.02778148148148</v>
      </c>
      <c r="EB85">
        <v>999.9000000000001</v>
      </c>
      <c r="EC85">
        <v>0</v>
      </c>
      <c r="ED85">
        <v>0</v>
      </c>
      <c r="EE85">
        <v>9999.627407407408</v>
      </c>
      <c r="EF85">
        <v>0</v>
      </c>
      <c r="EG85">
        <v>1008.040740740741</v>
      </c>
      <c r="EH85">
        <v>-39.06532222222222</v>
      </c>
      <c r="EI85">
        <v>1005.134444444444</v>
      </c>
      <c r="EJ85">
        <v>1043.985185185185</v>
      </c>
      <c r="EK85">
        <v>0.8555841481481481</v>
      </c>
      <c r="EL85">
        <v>1026.615185185185</v>
      </c>
      <c r="EM85">
        <v>16.63908148148148</v>
      </c>
      <c r="EN85">
        <v>1.781237777777778</v>
      </c>
      <c r="EO85">
        <v>1.694124814814815</v>
      </c>
      <c r="EP85">
        <v>15.6231037037037</v>
      </c>
      <c r="EQ85">
        <v>14.8427037037037</v>
      </c>
      <c r="ER85">
        <v>2000.014814814815</v>
      </c>
      <c r="ES85">
        <v>0.9799998888888888</v>
      </c>
      <c r="ET85">
        <v>0.02000021481481481</v>
      </c>
      <c r="EU85">
        <v>0</v>
      </c>
      <c r="EV85">
        <v>374.3483333333334</v>
      </c>
      <c r="EW85">
        <v>5.00078</v>
      </c>
      <c r="EX85">
        <v>10285.00740740741</v>
      </c>
      <c r="EY85">
        <v>16379.75555555556</v>
      </c>
      <c r="EZ85">
        <v>44.79825925925925</v>
      </c>
      <c r="FA85">
        <v>46.57599999999999</v>
      </c>
      <c r="FB85">
        <v>45.45803703703703</v>
      </c>
      <c r="FC85">
        <v>45.62707407407406</v>
      </c>
      <c r="FD85">
        <v>45.16170370370369</v>
      </c>
      <c r="FE85">
        <v>1955.114814814815</v>
      </c>
      <c r="FF85">
        <v>39.9</v>
      </c>
      <c r="FG85">
        <v>0</v>
      </c>
      <c r="FH85">
        <v>1687529017.5</v>
      </c>
      <c r="FI85">
        <v>0</v>
      </c>
      <c r="FJ85">
        <v>374.33504</v>
      </c>
      <c r="FK85">
        <v>-0.8070769255138304</v>
      </c>
      <c r="FL85">
        <v>-114.3076920854664</v>
      </c>
      <c r="FM85">
        <v>10283.912</v>
      </c>
      <c r="FN85">
        <v>15</v>
      </c>
      <c r="FO85">
        <v>1687527990.6</v>
      </c>
      <c r="FP85" t="s">
        <v>440</v>
      </c>
      <c r="FQ85">
        <v>1687527987.6</v>
      </c>
      <c r="FR85">
        <v>1687527990.6</v>
      </c>
      <c r="FS85">
        <v>1</v>
      </c>
      <c r="FT85">
        <v>0.362</v>
      </c>
      <c r="FU85">
        <v>-0.042</v>
      </c>
      <c r="FV85">
        <v>-14.305</v>
      </c>
      <c r="FW85">
        <v>-2.362</v>
      </c>
      <c r="FX85">
        <v>420</v>
      </c>
      <c r="FY85">
        <v>17</v>
      </c>
      <c r="FZ85">
        <v>0.15</v>
      </c>
      <c r="GA85">
        <v>0.09</v>
      </c>
      <c r="GB85">
        <v>-39.0560225</v>
      </c>
      <c r="GC85">
        <v>-0.431809756097455</v>
      </c>
      <c r="GD85">
        <v>0.09314690141786768</v>
      </c>
      <c r="GE85">
        <v>0</v>
      </c>
      <c r="GF85">
        <v>0.863883475</v>
      </c>
      <c r="GG85">
        <v>-0.1809300450281415</v>
      </c>
      <c r="GH85">
        <v>0.01743339817991246</v>
      </c>
      <c r="GI85">
        <v>1</v>
      </c>
      <c r="GJ85">
        <v>1</v>
      </c>
      <c r="GK85">
        <v>2</v>
      </c>
      <c r="GL85" t="s">
        <v>443</v>
      </c>
      <c r="GM85">
        <v>3.09848</v>
      </c>
      <c r="GN85">
        <v>2.75797</v>
      </c>
      <c r="GO85">
        <v>0.180771</v>
      </c>
      <c r="GP85">
        <v>0.183026</v>
      </c>
      <c r="GQ85">
        <v>0.104812</v>
      </c>
      <c r="GR85">
        <v>0.09280579999999999</v>
      </c>
      <c r="GS85">
        <v>20825.7</v>
      </c>
      <c r="GT85">
        <v>20034.4</v>
      </c>
      <c r="GU85">
        <v>25991.2</v>
      </c>
      <c r="GV85">
        <v>24885.6</v>
      </c>
      <c r="GW85">
        <v>37351.7</v>
      </c>
      <c r="GX85">
        <v>33251.6</v>
      </c>
      <c r="GY85">
        <v>45435.8</v>
      </c>
      <c r="GZ85">
        <v>39643.2</v>
      </c>
      <c r="HA85">
        <v>1.80448</v>
      </c>
      <c r="HB85">
        <v>1.80532</v>
      </c>
      <c r="HC85">
        <v>-0.0622682</v>
      </c>
      <c r="HD85">
        <v>0</v>
      </c>
      <c r="HE85">
        <v>29.0332</v>
      </c>
      <c r="HF85">
        <v>999.9</v>
      </c>
      <c r="HG85">
        <v>59.9</v>
      </c>
      <c r="HH85">
        <v>39.9</v>
      </c>
      <c r="HI85">
        <v>43.384</v>
      </c>
      <c r="HJ85">
        <v>62.8502</v>
      </c>
      <c r="HK85">
        <v>23.5537</v>
      </c>
      <c r="HL85">
        <v>1</v>
      </c>
      <c r="HM85">
        <v>0.864337</v>
      </c>
      <c r="HN85">
        <v>7.19721</v>
      </c>
      <c r="HO85">
        <v>20.1493</v>
      </c>
      <c r="HP85">
        <v>5.2104</v>
      </c>
      <c r="HQ85">
        <v>11.986</v>
      </c>
      <c r="HR85">
        <v>4.96285</v>
      </c>
      <c r="HS85">
        <v>3.27413</v>
      </c>
      <c r="HT85">
        <v>9999</v>
      </c>
      <c r="HU85">
        <v>9999</v>
      </c>
      <c r="HV85">
        <v>9999</v>
      </c>
      <c r="HW85">
        <v>88.2</v>
      </c>
      <c r="HX85">
        <v>1.86387</v>
      </c>
      <c r="HY85">
        <v>1.86012</v>
      </c>
      <c r="HZ85">
        <v>1.85849</v>
      </c>
      <c r="IA85">
        <v>1.85978</v>
      </c>
      <c r="IB85">
        <v>1.85974</v>
      </c>
      <c r="IC85">
        <v>1.85839</v>
      </c>
      <c r="ID85">
        <v>1.85748</v>
      </c>
      <c r="IE85">
        <v>1.85234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-19.48</v>
      </c>
      <c r="IT85">
        <v>-2.3883</v>
      </c>
      <c r="IU85">
        <v>-8.933833748138804</v>
      </c>
      <c r="IV85">
        <v>-0.01431925071125703</v>
      </c>
      <c r="IW85">
        <v>4.89615414261653E-06</v>
      </c>
      <c r="IX85">
        <v>-8.989459798755491E-10</v>
      </c>
      <c r="IY85">
        <v>-1.239545319894685</v>
      </c>
      <c r="IZ85">
        <v>-0.1043539695207113</v>
      </c>
      <c r="JA85">
        <v>0.003109194328973147</v>
      </c>
      <c r="JB85">
        <v>-3.859871886814269E-05</v>
      </c>
      <c r="JC85">
        <v>3</v>
      </c>
      <c r="JD85">
        <v>1925</v>
      </c>
      <c r="JE85">
        <v>1</v>
      </c>
      <c r="JF85">
        <v>31</v>
      </c>
      <c r="JG85">
        <v>17.2</v>
      </c>
      <c r="JH85">
        <v>17.1</v>
      </c>
      <c r="JI85">
        <v>2.42798</v>
      </c>
      <c r="JJ85">
        <v>2.64771</v>
      </c>
      <c r="JK85">
        <v>1.49658</v>
      </c>
      <c r="JL85">
        <v>2.32544</v>
      </c>
      <c r="JM85">
        <v>1.54785</v>
      </c>
      <c r="JN85">
        <v>2.45972</v>
      </c>
      <c r="JO85">
        <v>44.4735</v>
      </c>
      <c r="JP85">
        <v>14.4998</v>
      </c>
      <c r="JQ85">
        <v>18</v>
      </c>
      <c r="JR85">
        <v>499.078</v>
      </c>
      <c r="JS85">
        <v>514.941</v>
      </c>
      <c r="JT85">
        <v>22.1365</v>
      </c>
      <c r="JU85">
        <v>37.0712</v>
      </c>
      <c r="JV85">
        <v>30.0015</v>
      </c>
      <c r="JW85">
        <v>36.9187</v>
      </c>
      <c r="JX85">
        <v>36.8093</v>
      </c>
      <c r="JY85">
        <v>48.8556</v>
      </c>
      <c r="JZ85">
        <v>52.7817</v>
      </c>
      <c r="KA85">
        <v>0</v>
      </c>
      <c r="KB85">
        <v>22.1026</v>
      </c>
      <c r="KC85">
        <v>1075.63</v>
      </c>
      <c r="KD85">
        <v>16.7338</v>
      </c>
      <c r="KE85">
        <v>99.30240000000001</v>
      </c>
      <c r="KF85">
        <v>95.3511</v>
      </c>
    </row>
    <row r="86" spans="1:292">
      <c r="A86">
        <v>66</v>
      </c>
      <c r="B86">
        <v>1687529022</v>
      </c>
      <c r="C86">
        <v>2893.5</v>
      </c>
      <c r="D86" t="s">
        <v>568</v>
      </c>
      <c r="E86" t="s">
        <v>569</v>
      </c>
      <c r="F86">
        <v>5</v>
      </c>
      <c r="G86" t="s">
        <v>439</v>
      </c>
      <c r="H86">
        <v>1687529014.214286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1075.838275708873</v>
      </c>
      <c r="AJ86">
        <v>1046.089939393939</v>
      </c>
      <c r="AK86">
        <v>3.44208276678787</v>
      </c>
      <c r="AL86">
        <v>66.44662515106188</v>
      </c>
      <c r="AM86">
        <f>(AO86 - AN86 + DX86*1E3/(8.314*(DZ86+273.15)) * AQ86/DW86 * AP86) * DW86/(100*DK86) * 1000/(1000 - AO86)</f>
        <v>0</v>
      </c>
      <c r="AN86">
        <v>16.65086838138158</v>
      </c>
      <c r="AO86">
        <v>17.47610121212121</v>
      </c>
      <c r="AP86">
        <v>-2.112073091182509E-05</v>
      </c>
      <c r="AQ86">
        <v>113.1578417225345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4.38</v>
      </c>
      <c r="DL86">
        <v>0.5</v>
      </c>
      <c r="DM86" t="s">
        <v>430</v>
      </c>
      <c r="DN86">
        <v>2</v>
      </c>
      <c r="DO86" t="b">
        <v>1</v>
      </c>
      <c r="DP86">
        <v>1687529014.214286</v>
      </c>
      <c r="DQ86">
        <v>1003.365142857143</v>
      </c>
      <c r="DR86">
        <v>1042.470357142857</v>
      </c>
      <c r="DS86">
        <v>17.48718571428571</v>
      </c>
      <c r="DT86">
        <v>16.64489642857142</v>
      </c>
      <c r="DU86">
        <v>1022.784535714286</v>
      </c>
      <c r="DV86">
        <v>19.87563928571429</v>
      </c>
      <c r="DW86">
        <v>500.0413571428572</v>
      </c>
      <c r="DX86">
        <v>101.81575</v>
      </c>
      <c r="DY86">
        <v>0.1000322928571429</v>
      </c>
      <c r="DZ86">
        <v>27.03811428571429</v>
      </c>
      <c r="EA86">
        <v>28.02681428571429</v>
      </c>
      <c r="EB86">
        <v>999.9000000000002</v>
      </c>
      <c r="EC86">
        <v>0</v>
      </c>
      <c r="ED86">
        <v>0</v>
      </c>
      <c r="EE86">
        <v>9999.643571428573</v>
      </c>
      <c r="EF86">
        <v>0</v>
      </c>
      <c r="EG86">
        <v>1004.561071428571</v>
      </c>
      <c r="EH86">
        <v>-39.10601428571429</v>
      </c>
      <c r="EI86">
        <v>1021.2235</v>
      </c>
      <c r="EJ86">
        <v>1060.115</v>
      </c>
      <c r="EK86">
        <v>0.8422774285714285</v>
      </c>
      <c r="EL86">
        <v>1042.470357142857</v>
      </c>
      <c r="EM86">
        <v>16.64489642857142</v>
      </c>
      <c r="EN86">
        <v>1.780471785714286</v>
      </c>
      <c r="EO86">
        <v>1.694714285714286</v>
      </c>
      <c r="EP86">
        <v>15.61639285714286</v>
      </c>
      <c r="EQ86">
        <v>14.84809642857143</v>
      </c>
      <c r="ER86">
        <v>2000.013571428571</v>
      </c>
      <c r="ES86">
        <v>0.9799998928571428</v>
      </c>
      <c r="ET86">
        <v>0.02000020714285714</v>
      </c>
      <c r="EU86">
        <v>0</v>
      </c>
      <c r="EV86">
        <v>374.3330714285715</v>
      </c>
      <c r="EW86">
        <v>5.00078</v>
      </c>
      <c r="EX86">
        <v>10276.24642857143</v>
      </c>
      <c r="EY86">
        <v>16379.73928571428</v>
      </c>
      <c r="EZ86">
        <v>44.81667857142856</v>
      </c>
      <c r="FA86">
        <v>46.5935</v>
      </c>
      <c r="FB86">
        <v>45.4862857142857</v>
      </c>
      <c r="FC86">
        <v>45.65142857142855</v>
      </c>
      <c r="FD86">
        <v>45.17835714285714</v>
      </c>
      <c r="FE86">
        <v>1955.113571428572</v>
      </c>
      <c r="FF86">
        <v>39.9</v>
      </c>
      <c r="FG86">
        <v>0</v>
      </c>
      <c r="FH86">
        <v>1687529022.3</v>
      </c>
      <c r="FI86">
        <v>0</v>
      </c>
      <c r="FJ86">
        <v>374.30864</v>
      </c>
      <c r="FK86">
        <v>0.0106153754902544</v>
      </c>
      <c r="FL86">
        <v>-90.23076932686031</v>
      </c>
      <c r="FM86">
        <v>10274.952</v>
      </c>
      <c r="FN86">
        <v>15</v>
      </c>
      <c r="FO86">
        <v>1687527990.6</v>
      </c>
      <c r="FP86" t="s">
        <v>440</v>
      </c>
      <c r="FQ86">
        <v>1687527987.6</v>
      </c>
      <c r="FR86">
        <v>1687527990.6</v>
      </c>
      <c r="FS86">
        <v>1</v>
      </c>
      <c r="FT86">
        <v>0.362</v>
      </c>
      <c r="FU86">
        <v>-0.042</v>
      </c>
      <c r="FV86">
        <v>-14.305</v>
      </c>
      <c r="FW86">
        <v>-2.362</v>
      </c>
      <c r="FX86">
        <v>420</v>
      </c>
      <c r="FY86">
        <v>17</v>
      </c>
      <c r="FZ86">
        <v>0.15</v>
      </c>
      <c r="GA86">
        <v>0.09</v>
      </c>
      <c r="GB86">
        <v>-39.085735</v>
      </c>
      <c r="GC86">
        <v>-0.9149538461536914</v>
      </c>
      <c r="GD86">
        <v>0.1198573288330755</v>
      </c>
      <c r="GE86">
        <v>0</v>
      </c>
      <c r="GF86">
        <v>0.8522699750000001</v>
      </c>
      <c r="GG86">
        <v>-0.170208303939964</v>
      </c>
      <c r="GH86">
        <v>0.01640279202984587</v>
      </c>
      <c r="GI86">
        <v>1</v>
      </c>
      <c r="GJ86">
        <v>1</v>
      </c>
      <c r="GK86">
        <v>2</v>
      </c>
      <c r="GL86" t="s">
        <v>443</v>
      </c>
      <c r="GM86">
        <v>3.09838</v>
      </c>
      <c r="GN86">
        <v>2.75801</v>
      </c>
      <c r="GO86">
        <v>0.182653</v>
      </c>
      <c r="GP86">
        <v>0.18485</v>
      </c>
      <c r="GQ86">
        <v>0.10478</v>
      </c>
      <c r="GR86">
        <v>0.09283279999999999</v>
      </c>
      <c r="GS86">
        <v>20777.4</v>
      </c>
      <c r="GT86">
        <v>19989.1</v>
      </c>
      <c r="GU86">
        <v>25990.8</v>
      </c>
      <c r="GV86">
        <v>24885.1</v>
      </c>
      <c r="GW86">
        <v>37352.3</v>
      </c>
      <c r="GX86">
        <v>33250.4</v>
      </c>
      <c r="GY86">
        <v>45434.6</v>
      </c>
      <c r="GZ86">
        <v>39642.8</v>
      </c>
      <c r="HA86">
        <v>1.80397</v>
      </c>
      <c r="HB86">
        <v>1.80545</v>
      </c>
      <c r="HC86">
        <v>-0.0622123</v>
      </c>
      <c r="HD86">
        <v>0</v>
      </c>
      <c r="HE86">
        <v>29.0396</v>
      </c>
      <c r="HF86">
        <v>999.9</v>
      </c>
      <c r="HG86">
        <v>59.9</v>
      </c>
      <c r="HH86">
        <v>39.9</v>
      </c>
      <c r="HI86">
        <v>43.3874</v>
      </c>
      <c r="HJ86">
        <v>62.9202</v>
      </c>
      <c r="HK86">
        <v>23.9623</v>
      </c>
      <c r="HL86">
        <v>1</v>
      </c>
      <c r="HM86">
        <v>0.866059</v>
      </c>
      <c r="HN86">
        <v>7.24998</v>
      </c>
      <c r="HO86">
        <v>20.147</v>
      </c>
      <c r="HP86">
        <v>5.2101</v>
      </c>
      <c r="HQ86">
        <v>11.986</v>
      </c>
      <c r="HR86">
        <v>4.96265</v>
      </c>
      <c r="HS86">
        <v>3.27405</v>
      </c>
      <c r="HT86">
        <v>9999</v>
      </c>
      <c r="HU86">
        <v>9999</v>
      </c>
      <c r="HV86">
        <v>9999</v>
      </c>
      <c r="HW86">
        <v>88.2</v>
      </c>
      <c r="HX86">
        <v>1.86386</v>
      </c>
      <c r="HY86">
        <v>1.86012</v>
      </c>
      <c r="HZ86">
        <v>1.85851</v>
      </c>
      <c r="IA86">
        <v>1.85976</v>
      </c>
      <c r="IB86">
        <v>1.85974</v>
      </c>
      <c r="IC86">
        <v>1.85843</v>
      </c>
      <c r="ID86">
        <v>1.85749</v>
      </c>
      <c r="IE86">
        <v>1.85234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-19.6</v>
      </c>
      <c r="IT86">
        <v>-2.3881</v>
      </c>
      <c r="IU86">
        <v>-8.933833748138804</v>
      </c>
      <c r="IV86">
        <v>-0.01431925071125703</v>
      </c>
      <c r="IW86">
        <v>4.89615414261653E-06</v>
      </c>
      <c r="IX86">
        <v>-8.989459798755491E-10</v>
      </c>
      <c r="IY86">
        <v>-1.239545319894685</v>
      </c>
      <c r="IZ86">
        <v>-0.1043539695207113</v>
      </c>
      <c r="JA86">
        <v>0.003109194328973147</v>
      </c>
      <c r="JB86">
        <v>-3.859871886814269E-05</v>
      </c>
      <c r="JC86">
        <v>3</v>
      </c>
      <c r="JD86">
        <v>1925</v>
      </c>
      <c r="JE86">
        <v>1</v>
      </c>
      <c r="JF86">
        <v>31</v>
      </c>
      <c r="JG86">
        <v>17.2</v>
      </c>
      <c r="JH86">
        <v>17.2</v>
      </c>
      <c r="JI86">
        <v>2.46216</v>
      </c>
      <c r="JJ86">
        <v>2.65381</v>
      </c>
      <c r="JK86">
        <v>1.49658</v>
      </c>
      <c r="JL86">
        <v>2.32422</v>
      </c>
      <c r="JM86">
        <v>1.54785</v>
      </c>
      <c r="JN86">
        <v>2.4707</v>
      </c>
      <c r="JO86">
        <v>44.4735</v>
      </c>
      <c r="JP86">
        <v>14.491</v>
      </c>
      <c r="JQ86">
        <v>18</v>
      </c>
      <c r="JR86">
        <v>498.848</v>
      </c>
      <c r="JS86">
        <v>515.123</v>
      </c>
      <c r="JT86">
        <v>22.1059</v>
      </c>
      <c r="JU86">
        <v>37.0863</v>
      </c>
      <c r="JV86">
        <v>30.0016</v>
      </c>
      <c r="JW86">
        <v>36.931</v>
      </c>
      <c r="JX86">
        <v>36.8216</v>
      </c>
      <c r="JY86">
        <v>49.4566</v>
      </c>
      <c r="JZ86">
        <v>52.7817</v>
      </c>
      <c r="KA86">
        <v>0</v>
      </c>
      <c r="KB86">
        <v>22.0821</v>
      </c>
      <c r="KC86">
        <v>1089.03</v>
      </c>
      <c r="KD86">
        <v>16.768</v>
      </c>
      <c r="KE86">
        <v>99.3001</v>
      </c>
      <c r="KF86">
        <v>95.3496</v>
      </c>
    </row>
    <row r="87" spans="1:292">
      <c r="A87">
        <v>67</v>
      </c>
      <c r="B87">
        <v>1687529027</v>
      </c>
      <c r="C87">
        <v>2898.5</v>
      </c>
      <c r="D87" t="s">
        <v>570</v>
      </c>
      <c r="E87" t="s">
        <v>571</v>
      </c>
      <c r="F87">
        <v>5</v>
      </c>
      <c r="G87" t="s">
        <v>439</v>
      </c>
      <c r="H87">
        <v>1687529019.5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1092.840440503851</v>
      </c>
      <c r="AJ87">
        <v>1063.069333333333</v>
      </c>
      <c r="AK87">
        <v>3.395605942038977</v>
      </c>
      <c r="AL87">
        <v>66.44662515106188</v>
      </c>
      <c r="AM87">
        <f>(AO87 - AN87 + DX87*1E3/(8.314*(DZ87+273.15)) * AQ87/DW87 * AP87) * DW87/(100*DK87) * 1000/(1000 - AO87)</f>
        <v>0</v>
      </c>
      <c r="AN87">
        <v>16.65705640622158</v>
      </c>
      <c r="AO87">
        <v>17.46979939393939</v>
      </c>
      <c r="AP87">
        <v>-1.705826127015762E-05</v>
      </c>
      <c r="AQ87">
        <v>113.1578417225345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4.38</v>
      </c>
      <c r="DL87">
        <v>0.5</v>
      </c>
      <c r="DM87" t="s">
        <v>430</v>
      </c>
      <c r="DN87">
        <v>2</v>
      </c>
      <c r="DO87" t="b">
        <v>1</v>
      </c>
      <c r="DP87">
        <v>1687529019.5</v>
      </c>
      <c r="DQ87">
        <v>1021.059222222222</v>
      </c>
      <c r="DR87">
        <v>1060.234814814815</v>
      </c>
      <c r="DS87">
        <v>17.47929259259259</v>
      </c>
      <c r="DT87">
        <v>16.65113333333333</v>
      </c>
      <c r="DU87">
        <v>1040.605185185185</v>
      </c>
      <c r="DV87">
        <v>19.86753333333333</v>
      </c>
      <c r="DW87">
        <v>500.0258888888889</v>
      </c>
      <c r="DX87">
        <v>101.8161851851852</v>
      </c>
      <c r="DY87">
        <v>0.1000059481481482</v>
      </c>
      <c r="DZ87">
        <v>27.0354</v>
      </c>
      <c r="EA87">
        <v>28.02620740740741</v>
      </c>
      <c r="EB87">
        <v>999.9000000000001</v>
      </c>
      <c r="EC87">
        <v>0</v>
      </c>
      <c r="ED87">
        <v>0</v>
      </c>
      <c r="EE87">
        <v>9998.444074074074</v>
      </c>
      <c r="EF87">
        <v>0</v>
      </c>
      <c r="EG87">
        <v>1001.486888888889</v>
      </c>
      <c r="EH87">
        <v>-39.17615185185185</v>
      </c>
      <c r="EI87">
        <v>1039.223703703704</v>
      </c>
      <c r="EJ87">
        <v>1078.187407407408</v>
      </c>
      <c r="EK87">
        <v>0.8281542222222221</v>
      </c>
      <c r="EL87">
        <v>1060.234814814815</v>
      </c>
      <c r="EM87">
        <v>16.65113333333333</v>
      </c>
      <c r="EN87">
        <v>1.779675555555555</v>
      </c>
      <c r="EO87">
        <v>1.695356296296296</v>
      </c>
      <c r="EP87">
        <v>15.60941111111111</v>
      </c>
      <c r="EQ87">
        <v>14.85397777777778</v>
      </c>
      <c r="ER87">
        <v>2000.005925925926</v>
      </c>
      <c r="ES87">
        <v>0.9799998888888888</v>
      </c>
      <c r="ET87">
        <v>0.02000021111111111</v>
      </c>
      <c r="EU87">
        <v>0</v>
      </c>
      <c r="EV87">
        <v>374.2679259259259</v>
      </c>
      <c r="EW87">
        <v>5.00078</v>
      </c>
      <c r="EX87">
        <v>10267.37037037037</v>
      </c>
      <c r="EY87">
        <v>16379.68518518519</v>
      </c>
      <c r="EZ87">
        <v>44.83299999999998</v>
      </c>
      <c r="FA87">
        <v>46.61566666666667</v>
      </c>
      <c r="FB87">
        <v>45.4811111111111</v>
      </c>
      <c r="FC87">
        <v>45.66625925925924</v>
      </c>
      <c r="FD87">
        <v>45.19422222222221</v>
      </c>
      <c r="FE87">
        <v>1955.105925925926</v>
      </c>
      <c r="FF87">
        <v>39.9</v>
      </c>
      <c r="FG87">
        <v>0</v>
      </c>
      <c r="FH87">
        <v>1687529027.1</v>
      </c>
      <c r="FI87">
        <v>0</v>
      </c>
      <c r="FJ87">
        <v>374.2721599999999</v>
      </c>
      <c r="FK87">
        <v>-0.8050000130187362</v>
      </c>
      <c r="FL87">
        <v>-111.2923078319465</v>
      </c>
      <c r="FM87">
        <v>10266.944</v>
      </c>
      <c r="FN87">
        <v>15</v>
      </c>
      <c r="FO87">
        <v>1687527990.6</v>
      </c>
      <c r="FP87" t="s">
        <v>440</v>
      </c>
      <c r="FQ87">
        <v>1687527987.6</v>
      </c>
      <c r="FR87">
        <v>1687527990.6</v>
      </c>
      <c r="FS87">
        <v>1</v>
      </c>
      <c r="FT87">
        <v>0.362</v>
      </c>
      <c r="FU87">
        <v>-0.042</v>
      </c>
      <c r="FV87">
        <v>-14.305</v>
      </c>
      <c r="FW87">
        <v>-2.362</v>
      </c>
      <c r="FX87">
        <v>420</v>
      </c>
      <c r="FY87">
        <v>17</v>
      </c>
      <c r="FZ87">
        <v>0.15</v>
      </c>
      <c r="GA87">
        <v>0.09</v>
      </c>
      <c r="GB87">
        <v>-39.12286</v>
      </c>
      <c r="GC87">
        <v>-0.634977861163065</v>
      </c>
      <c r="GD87">
        <v>0.1106374705965384</v>
      </c>
      <c r="GE87">
        <v>0</v>
      </c>
      <c r="GF87">
        <v>0.8356159250000001</v>
      </c>
      <c r="GG87">
        <v>-0.1604310506566594</v>
      </c>
      <c r="GH87">
        <v>0.01546451498655471</v>
      </c>
      <c r="GI87">
        <v>1</v>
      </c>
      <c r="GJ87">
        <v>1</v>
      </c>
      <c r="GK87">
        <v>2</v>
      </c>
      <c r="GL87" t="s">
        <v>443</v>
      </c>
      <c r="GM87">
        <v>3.09859</v>
      </c>
      <c r="GN87">
        <v>2.758</v>
      </c>
      <c r="GO87">
        <v>0.184509</v>
      </c>
      <c r="GP87">
        <v>0.186691</v>
      </c>
      <c r="GQ87">
        <v>0.104755</v>
      </c>
      <c r="GR87">
        <v>0.0928447</v>
      </c>
      <c r="GS87">
        <v>20729.7</v>
      </c>
      <c r="GT87">
        <v>19943.3</v>
      </c>
      <c r="GU87">
        <v>25990.3</v>
      </c>
      <c r="GV87">
        <v>24884.4</v>
      </c>
      <c r="GW87">
        <v>37352.9</v>
      </c>
      <c r="GX87">
        <v>33249.4</v>
      </c>
      <c r="GY87">
        <v>45433.8</v>
      </c>
      <c r="GZ87">
        <v>39641.9</v>
      </c>
      <c r="HA87">
        <v>1.8042</v>
      </c>
      <c r="HB87">
        <v>1.80505</v>
      </c>
      <c r="HC87">
        <v>-0.0623316</v>
      </c>
      <c r="HD87">
        <v>0</v>
      </c>
      <c r="HE87">
        <v>29.0438</v>
      </c>
      <c r="HF87">
        <v>999.9</v>
      </c>
      <c r="HG87">
        <v>59.9</v>
      </c>
      <c r="HH87">
        <v>39.9</v>
      </c>
      <c r="HI87">
        <v>43.3858</v>
      </c>
      <c r="HJ87">
        <v>62.7802</v>
      </c>
      <c r="HK87">
        <v>23.5497</v>
      </c>
      <c r="HL87">
        <v>1</v>
      </c>
      <c r="HM87">
        <v>0.867439</v>
      </c>
      <c r="HN87">
        <v>7.27202</v>
      </c>
      <c r="HO87">
        <v>20.1463</v>
      </c>
      <c r="HP87">
        <v>5.2095</v>
      </c>
      <c r="HQ87">
        <v>11.986</v>
      </c>
      <c r="HR87">
        <v>4.9627</v>
      </c>
      <c r="HS87">
        <v>3.2741</v>
      </c>
      <c r="HT87">
        <v>9999</v>
      </c>
      <c r="HU87">
        <v>9999</v>
      </c>
      <c r="HV87">
        <v>9999</v>
      </c>
      <c r="HW87">
        <v>88.2</v>
      </c>
      <c r="HX87">
        <v>1.86386</v>
      </c>
      <c r="HY87">
        <v>1.86015</v>
      </c>
      <c r="HZ87">
        <v>1.85851</v>
      </c>
      <c r="IA87">
        <v>1.85979</v>
      </c>
      <c r="IB87">
        <v>1.85974</v>
      </c>
      <c r="IC87">
        <v>1.85843</v>
      </c>
      <c r="ID87">
        <v>1.8575</v>
      </c>
      <c r="IE87">
        <v>1.85234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-19.72</v>
      </c>
      <c r="IT87">
        <v>-2.388</v>
      </c>
      <c r="IU87">
        <v>-8.933833748138804</v>
      </c>
      <c r="IV87">
        <v>-0.01431925071125703</v>
      </c>
      <c r="IW87">
        <v>4.89615414261653E-06</v>
      </c>
      <c r="IX87">
        <v>-8.989459798755491E-10</v>
      </c>
      <c r="IY87">
        <v>-1.239545319894685</v>
      </c>
      <c r="IZ87">
        <v>-0.1043539695207113</v>
      </c>
      <c r="JA87">
        <v>0.003109194328973147</v>
      </c>
      <c r="JB87">
        <v>-3.859871886814269E-05</v>
      </c>
      <c r="JC87">
        <v>3</v>
      </c>
      <c r="JD87">
        <v>1925</v>
      </c>
      <c r="JE87">
        <v>1</v>
      </c>
      <c r="JF87">
        <v>31</v>
      </c>
      <c r="JG87">
        <v>17.3</v>
      </c>
      <c r="JH87">
        <v>17.3</v>
      </c>
      <c r="JI87">
        <v>2.49146</v>
      </c>
      <c r="JJ87">
        <v>2.65381</v>
      </c>
      <c r="JK87">
        <v>1.49658</v>
      </c>
      <c r="JL87">
        <v>2.32422</v>
      </c>
      <c r="JM87">
        <v>1.54907</v>
      </c>
      <c r="JN87">
        <v>2.42798</v>
      </c>
      <c r="JO87">
        <v>44.5014</v>
      </c>
      <c r="JP87">
        <v>14.4735</v>
      </c>
      <c r="JQ87">
        <v>18</v>
      </c>
      <c r="JR87">
        <v>499.076</v>
      </c>
      <c r="JS87">
        <v>514.928</v>
      </c>
      <c r="JT87">
        <v>22.0824</v>
      </c>
      <c r="JU87">
        <v>37.1009</v>
      </c>
      <c r="JV87">
        <v>30.0015</v>
      </c>
      <c r="JW87">
        <v>36.9437</v>
      </c>
      <c r="JX87">
        <v>36.8333</v>
      </c>
      <c r="JY87">
        <v>50.1147</v>
      </c>
      <c r="JZ87">
        <v>52.5058</v>
      </c>
      <c r="KA87">
        <v>0</v>
      </c>
      <c r="KB87">
        <v>22.056</v>
      </c>
      <c r="KC87">
        <v>1109.06</v>
      </c>
      <c r="KD87">
        <v>16.8035</v>
      </c>
      <c r="KE87">
        <v>99.2983</v>
      </c>
      <c r="KF87">
        <v>95.3473</v>
      </c>
    </row>
    <row r="88" spans="1:292">
      <c r="A88">
        <v>68</v>
      </c>
      <c r="B88">
        <v>1687529032</v>
      </c>
      <c r="C88">
        <v>2903.5</v>
      </c>
      <c r="D88" t="s">
        <v>572</v>
      </c>
      <c r="E88" t="s">
        <v>573</v>
      </c>
      <c r="F88">
        <v>5</v>
      </c>
      <c r="G88" t="s">
        <v>439</v>
      </c>
      <c r="H88">
        <v>1687529024.214286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1109.891059750496</v>
      </c>
      <c r="AJ88">
        <v>1080.067878787879</v>
      </c>
      <c r="AK88">
        <v>3.389395765466022</v>
      </c>
      <c r="AL88">
        <v>66.44662515106188</v>
      </c>
      <c r="AM88">
        <f>(AO88 - AN88 + DX88*1E3/(8.314*(DZ88+273.15)) * AQ88/DW88 * AP88) * DW88/(100*DK88) * 1000/(1000 - AO88)</f>
        <v>0</v>
      </c>
      <c r="AN88">
        <v>16.67042326900949</v>
      </c>
      <c r="AO88">
        <v>17.46134484848485</v>
      </c>
      <c r="AP88">
        <v>-2.409574846044067E-05</v>
      </c>
      <c r="AQ88">
        <v>113.1578417225345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4.38</v>
      </c>
      <c r="DL88">
        <v>0.5</v>
      </c>
      <c r="DM88" t="s">
        <v>430</v>
      </c>
      <c r="DN88">
        <v>2</v>
      </c>
      <c r="DO88" t="b">
        <v>1</v>
      </c>
      <c r="DP88">
        <v>1687529024.214286</v>
      </c>
      <c r="DQ88">
        <v>1036.8525</v>
      </c>
      <c r="DR88">
        <v>1076.018571428571</v>
      </c>
      <c r="DS88">
        <v>17.47249642857143</v>
      </c>
      <c r="DT88">
        <v>16.66015357142857</v>
      </c>
      <c r="DU88">
        <v>1056.51</v>
      </c>
      <c r="DV88">
        <v>19.86054642857143</v>
      </c>
      <c r="DW88">
        <v>500.0071428571428</v>
      </c>
      <c r="DX88">
        <v>101.8169285714286</v>
      </c>
      <c r="DY88">
        <v>0.09992531785714286</v>
      </c>
      <c r="DZ88">
        <v>27.03205714285715</v>
      </c>
      <c r="EA88">
        <v>28.02338571428571</v>
      </c>
      <c r="EB88">
        <v>999.9000000000002</v>
      </c>
      <c r="EC88">
        <v>0</v>
      </c>
      <c r="ED88">
        <v>0</v>
      </c>
      <c r="EE88">
        <v>9996.936071428572</v>
      </c>
      <c r="EF88">
        <v>0</v>
      </c>
      <c r="EG88">
        <v>998.6424285714285</v>
      </c>
      <c r="EH88">
        <v>-39.16626428571429</v>
      </c>
      <c r="EI88">
        <v>1055.291428571429</v>
      </c>
      <c r="EJ88">
        <v>1094.249285714286</v>
      </c>
      <c r="EK88">
        <v>0.8123343214285714</v>
      </c>
      <c r="EL88">
        <v>1076.018571428571</v>
      </c>
      <c r="EM88">
        <v>16.66015357142857</v>
      </c>
      <c r="EN88">
        <v>1.778996785714286</v>
      </c>
      <c r="EO88">
        <v>1.696287142857143</v>
      </c>
      <c r="EP88">
        <v>15.60345357142857</v>
      </c>
      <c r="EQ88">
        <v>14.86249642857143</v>
      </c>
      <c r="ER88">
        <v>1999.975</v>
      </c>
      <c r="ES88">
        <v>0.9799998928571428</v>
      </c>
      <c r="ET88">
        <v>0.02000020714285714</v>
      </c>
      <c r="EU88">
        <v>0</v>
      </c>
      <c r="EV88">
        <v>374.2472499999999</v>
      </c>
      <c r="EW88">
        <v>5.00078</v>
      </c>
      <c r="EX88">
        <v>10258.53214285714</v>
      </c>
      <c r="EY88">
        <v>16379.43571428572</v>
      </c>
      <c r="EZ88">
        <v>44.85460714285713</v>
      </c>
      <c r="FA88">
        <v>46.63160714285714</v>
      </c>
      <c r="FB88">
        <v>45.48624999999999</v>
      </c>
      <c r="FC88">
        <v>45.68935714285713</v>
      </c>
      <c r="FD88">
        <v>45.22299999999999</v>
      </c>
      <c r="FE88">
        <v>1955.075</v>
      </c>
      <c r="FF88">
        <v>39.9</v>
      </c>
      <c r="FG88">
        <v>0</v>
      </c>
      <c r="FH88">
        <v>1687529031.9</v>
      </c>
      <c r="FI88">
        <v>0</v>
      </c>
      <c r="FJ88">
        <v>374.24376</v>
      </c>
      <c r="FK88">
        <v>-0.5519230846861032</v>
      </c>
      <c r="FL88">
        <v>-121.0538459121978</v>
      </c>
      <c r="FM88">
        <v>10257.844</v>
      </c>
      <c r="FN88">
        <v>15</v>
      </c>
      <c r="FO88">
        <v>1687527990.6</v>
      </c>
      <c r="FP88" t="s">
        <v>440</v>
      </c>
      <c r="FQ88">
        <v>1687527987.6</v>
      </c>
      <c r="FR88">
        <v>1687527990.6</v>
      </c>
      <c r="FS88">
        <v>1</v>
      </c>
      <c r="FT88">
        <v>0.362</v>
      </c>
      <c r="FU88">
        <v>-0.042</v>
      </c>
      <c r="FV88">
        <v>-14.305</v>
      </c>
      <c r="FW88">
        <v>-2.362</v>
      </c>
      <c r="FX88">
        <v>420</v>
      </c>
      <c r="FY88">
        <v>17</v>
      </c>
      <c r="FZ88">
        <v>0.15</v>
      </c>
      <c r="GA88">
        <v>0.09</v>
      </c>
      <c r="GB88">
        <v>-39.1669775</v>
      </c>
      <c r="GC88">
        <v>0.1551883677298332</v>
      </c>
      <c r="GD88">
        <v>0.06501512703786662</v>
      </c>
      <c r="GE88">
        <v>0</v>
      </c>
      <c r="GF88">
        <v>0.8197772000000001</v>
      </c>
      <c r="GG88">
        <v>-0.1975660187617259</v>
      </c>
      <c r="GH88">
        <v>0.0202322697975289</v>
      </c>
      <c r="GI88">
        <v>1</v>
      </c>
      <c r="GJ88">
        <v>1</v>
      </c>
      <c r="GK88">
        <v>2</v>
      </c>
      <c r="GL88" t="s">
        <v>443</v>
      </c>
      <c r="GM88">
        <v>3.09837</v>
      </c>
      <c r="GN88">
        <v>2.75793</v>
      </c>
      <c r="GO88">
        <v>0.18635</v>
      </c>
      <c r="GP88">
        <v>0.188503</v>
      </c>
      <c r="GQ88">
        <v>0.104724</v>
      </c>
      <c r="GR88">
        <v>0.0930634</v>
      </c>
      <c r="GS88">
        <v>20682.2</v>
      </c>
      <c r="GT88">
        <v>19898.4</v>
      </c>
      <c r="GU88">
        <v>25989.6</v>
      </c>
      <c r="GV88">
        <v>24884</v>
      </c>
      <c r="GW88">
        <v>37353.4</v>
      </c>
      <c r="GX88">
        <v>33241.1</v>
      </c>
      <c r="GY88">
        <v>45432.5</v>
      </c>
      <c r="GZ88">
        <v>39641.3</v>
      </c>
      <c r="HA88">
        <v>1.80378</v>
      </c>
      <c r="HB88">
        <v>1.80485</v>
      </c>
      <c r="HC88">
        <v>-0.0630617</v>
      </c>
      <c r="HD88">
        <v>0</v>
      </c>
      <c r="HE88">
        <v>29.0489</v>
      </c>
      <c r="HF88">
        <v>999.9</v>
      </c>
      <c r="HG88">
        <v>59.8</v>
      </c>
      <c r="HH88">
        <v>39.9</v>
      </c>
      <c r="HI88">
        <v>43.3099</v>
      </c>
      <c r="HJ88">
        <v>62.7002</v>
      </c>
      <c r="HK88">
        <v>23.8381</v>
      </c>
      <c r="HL88">
        <v>1</v>
      </c>
      <c r="HM88">
        <v>0.869045</v>
      </c>
      <c r="HN88">
        <v>7.32556</v>
      </c>
      <c r="HO88">
        <v>20.1443</v>
      </c>
      <c r="HP88">
        <v>5.2107</v>
      </c>
      <c r="HQ88">
        <v>11.986</v>
      </c>
      <c r="HR88">
        <v>4.96285</v>
      </c>
      <c r="HS88">
        <v>3.27425</v>
      </c>
      <c r="HT88">
        <v>9999</v>
      </c>
      <c r="HU88">
        <v>9999</v>
      </c>
      <c r="HV88">
        <v>9999</v>
      </c>
      <c r="HW88">
        <v>88.2</v>
      </c>
      <c r="HX88">
        <v>1.86386</v>
      </c>
      <c r="HY88">
        <v>1.86018</v>
      </c>
      <c r="HZ88">
        <v>1.85851</v>
      </c>
      <c r="IA88">
        <v>1.85979</v>
      </c>
      <c r="IB88">
        <v>1.85974</v>
      </c>
      <c r="IC88">
        <v>1.85843</v>
      </c>
      <c r="ID88">
        <v>1.85748</v>
      </c>
      <c r="IE88">
        <v>1.85236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-19.84</v>
      </c>
      <c r="IT88">
        <v>-2.3878</v>
      </c>
      <c r="IU88">
        <v>-8.933833748138804</v>
      </c>
      <c r="IV88">
        <v>-0.01431925071125703</v>
      </c>
      <c r="IW88">
        <v>4.89615414261653E-06</v>
      </c>
      <c r="IX88">
        <v>-8.989459798755491E-10</v>
      </c>
      <c r="IY88">
        <v>-1.239545319894685</v>
      </c>
      <c r="IZ88">
        <v>-0.1043539695207113</v>
      </c>
      <c r="JA88">
        <v>0.003109194328973147</v>
      </c>
      <c r="JB88">
        <v>-3.859871886814269E-05</v>
      </c>
      <c r="JC88">
        <v>3</v>
      </c>
      <c r="JD88">
        <v>1925</v>
      </c>
      <c r="JE88">
        <v>1</v>
      </c>
      <c r="JF88">
        <v>31</v>
      </c>
      <c r="JG88">
        <v>17.4</v>
      </c>
      <c r="JH88">
        <v>17.4</v>
      </c>
      <c r="JI88">
        <v>2.52563</v>
      </c>
      <c r="JJ88">
        <v>2.65991</v>
      </c>
      <c r="JK88">
        <v>1.49658</v>
      </c>
      <c r="JL88">
        <v>2.32422</v>
      </c>
      <c r="JM88">
        <v>1.54907</v>
      </c>
      <c r="JN88">
        <v>2.38647</v>
      </c>
      <c r="JO88">
        <v>44.5014</v>
      </c>
      <c r="JP88">
        <v>14.4648</v>
      </c>
      <c r="JQ88">
        <v>18</v>
      </c>
      <c r="JR88">
        <v>498.899</v>
      </c>
      <c r="JS88">
        <v>514.885</v>
      </c>
      <c r="JT88">
        <v>22.0584</v>
      </c>
      <c r="JU88">
        <v>37.1155</v>
      </c>
      <c r="JV88">
        <v>30.0016</v>
      </c>
      <c r="JW88">
        <v>36.9569</v>
      </c>
      <c r="JX88">
        <v>36.8464</v>
      </c>
      <c r="JY88">
        <v>50.7092</v>
      </c>
      <c r="JZ88">
        <v>52.5058</v>
      </c>
      <c r="KA88">
        <v>0</v>
      </c>
      <c r="KB88">
        <v>22.0322</v>
      </c>
      <c r="KC88">
        <v>1122.44</v>
      </c>
      <c r="KD88">
        <v>16.839</v>
      </c>
      <c r="KE88">
        <v>99.29559999999999</v>
      </c>
      <c r="KF88">
        <v>95.3458</v>
      </c>
    </row>
    <row r="89" spans="1:292">
      <c r="A89">
        <v>69</v>
      </c>
      <c r="B89">
        <v>1687529037</v>
      </c>
      <c r="C89">
        <v>2908.5</v>
      </c>
      <c r="D89" t="s">
        <v>574</v>
      </c>
      <c r="E89" t="s">
        <v>575</v>
      </c>
      <c r="F89">
        <v>5</v>
      </c>
      <c r="G89" t="s">
        <v>439</v>
      </c>
      <c r="H89">
        <v>1687529029.5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1127.118194007514</v>
      </c>
      <c r="AJ89">
        <v>1097.251393939394</v>
      </c>
      <c r="AK89">
        <v>3.449099407094506</v>
      </c>
      <c r="AL89">
        <v>66.44662515106188</v>
      </c>
      <c r="AM89">
        <f>(AO89 - AN89 + DX89*1E3/(8.314*(DZ89+273.15)) * AQ89/DW89 * AP89) * DW89/(100*DK89) * 1000/(1000 - AO89)</f>
        <v>0</v>
      </c>
      <c r="AN89">
        <v>16.75073480720844</v>
      </c>
      <c r="AO89">
        <v>17.47492484848486</v>
      </c>
      <c r="AP89">
        <v>4.302447466010015E-05</v>
      </c>
      <c r="AQ89">
        <v>113.1578417225345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4.38</v>
      </c>
      <c r="DL89">
        <v>0.5</v>
      </c>
      <c r="DM89" t="s">
        <v>430</v>
      </c>
      <c r="DN89">
        <v>2</v>
      </c>
      <c r="DO89" t="b">
        <v>1</v>
      </c>
      <c r="DP89">
        <v>1687529029.5</v>
      </c>
      <c r="DQ89">
        <v>1054.571851851852</v>
      </c>
      <c r="DR89">
        <v>1093.768148148148</v>
      </c>
      <c r="DS89">
        <v>17.46823703703704</v>
      </c>
      <c r="DT89">
        <v>16.69206296296296</v>
      </c>
      <c r="DU89">
        <v>1074.352962962963</v>
      </c>
      <c r="DV89">
        <v>19.85615555555555</v>
      </c>
      <c r="DW89">
        <v>500.0082222222222</v>
      </c>
      <c r="DX89">
        <v>101.8175185185185</v>
      </c>
      <c r="DY89">
        <v>0.09997624074074075</v>
      </c>
      <c r="DZ89">
        <v>27.02555555555555</v>
      </c>
      <c r="EA89">
        <v>28.02134814814815</v>
      </c>
      <c r="EB89">
        <v>999.9000000000001</v>
      </c>
      <c r="EC89">
        <v>0</v>
      </c>
      <c r="ED89">
        <v>0</v>
      </c>
      <c r="EE89">
        <v>9992.171111111111</v>
      </c>
      <c r="EF89">
        <v>0</v>
      </c>
      <c r="EG89">
        <v>994.9976296296294</v>
      </c>
      <c r="EH89">
        <v>-39.19573703703703</v>
      </c>
      <c r="EI89">
        <v>1073.321481481481</v>
      </c>
      <c r="EJ89">
        <v>1112.335925925926</v>
      </c>
      <c r="EK89">
        <v>0.7761587407407406</v>
      </c>
      <c r="EL89">
        <v>1093.768148148148</v>
      </c>
      <c r="EM89">
        <v>16.69206296296296</v>
      </c>
      <c r="EN89">
        <v>1.778572222222222</v>
      </c>
      <c r="EO89">
        <v>1.699545185185185</v>
      </c>
      <c r="EP89">
        <v>15.59972962962963</v>
      </c>
      <c r="EQ89">
        <v>14.89225925925926</v>
      </c>
      <c r="ER89">
        <v>1999.973703703704</v>
      </c>
      <c r="ES89">
        <v>0.9800004444444446</v>
      </c>
      <c r="ET89">
        <v>0.01999965555555556</v>
      </c>
      <c r="EU89">
        <v>0</v>
      </c>
      <c r="EV89">
        <v>374.2014074074073</v>
      </c>
      <c r="EW89">
        <v>5.00078</v>
      </c>
      <c r="EX89">
        <v>10248.71111111111</v>
      </c>
      <c r="EY89">
        <v>16379.42962962963</v>
      </c>
      <c r="EZ89">
        <v>44.87699999999999</v>
      </c>
      <c r="FA89">
        <v>46.65485185185184</v>
      </c>
      <c r="FB89">
        <v>45.49040740740739</v>
      </c>
      <c r="FC89">
        <v>45.70574074074074</v>
      </c>
      <c r="FD89">
        <v>45.25896296296295</v>
      </c>
      <c r="FE89">
        <v>1955.073703703704</v>
      </c>
      <c r="FF89">
        <v>39.9</v>
      </c>
      <c r="FG89">
        <v>0</v>
      </c>
      <c r="FH89">
        <v>1687529037.3</v>
      </c>
      <c r="FI89">
        <v>0</v>
      </c>
      <c r="FJ89">
        <v>374.2200769230769</v>
      </c>
      <c r="FK89">
        <v>0.3444786307013213</v>
      </c>
      <c r="FL89">
        <v>-99.93162395120174</v>
      </c>
      <c r="FM89">
        <v>10248.58461538461</v>
      </c>
      <c r="FN89">
        <v>15</v>
      </c>
      <c r="FO89">
        <v>1687527990.6</v>
      </c>
      <c r="FP89" t="s">
        <v>440</v>
      </c>
      <c r="FQ89">
        <v>1687527987.6</v>
      </c>
      <c r="FR89">
        <v>1687527990.6</v>
      </c>
      <c r="FS89">
        <v>1</v>
      </c>
      <c r="FT89">
        <v>0.362</v>
      </c>
      <c r="FU89">
        <v>-0.042</v>
      </c>
      <c r="FV89">
        <v>-14.305</v>
      </c>
      <c r="FW89">
        <v>-2.362</v>
      </c>
      <c r="FX89">
        <v>420</v>
      </c>
      <c r="FY89">
        <v>17</v>
      </c>
      <c r="FZ89">
        <v>0.15</v>
      </c>
      <c r="GA89">
        <v>0.09</v>
      </c>
      <c r="GB89">
        <v>-39.182255</v>
      </c>
      <c r="GC89">
        <v>-0.08451782363974818</v>
      </c>
      <c r="GD89">
        <v>0.07446230908990085</v>
      </c>
      <c r="GE89">
        <v>1</v>
      </c>
      <c r="GF89">
        <v>0.796437575</v>
      </c>
      <c r="GG89">
        <v>-0.3672753658536612</v>
      </c>
      <c r="GH89">
        <v>0.03890005028331422</v>
      </c>
      <c r="GI89">
        <v>1</v>
      </c>
      <c r="GJ89">
        <v>2</v>
      </c>
      <c r="GK89">
        <v>2</v>
      </c>
      <c r="GL89" t="s">
        <v>432</v>
      </c>
      <c r="GM89">
        <v>3.09834</v>
      </c>
      <c r="GN89">
        <v>2.75808</v>
      </c>
      <c r="GO89">
        <v>0.188177</v>
      </c>
      <c r="GP89">
        <v>0.190314</v>
      </c>
      <c r="GQ89">
        <v>0.104777</v>
      </c>
      <c r="GR89">
        <v>0.0932385</v>
      </c>
      <c r="GS89">
        <v>20634.9</v>
      </c>
      <c r="GT89">
        <v>19853.4</v>
      </c>
      <c r="GU89">
        <v>25988.7</v>
      </c>
      <c r="GV89">
        <v>24883.4</v>
      </c>
      <c r="GW89">
        <v>37350.6</v>
      </c>
      <c r="GX89">
        <v>33234.1</v>
      </c>
      <c r="GY89">
        <v>45431.4</v>
      </c>
      <c r="GZ89">
        <v>39640.3</v>
      </c>
      <c r="HA89">
        <v>1.80357</v>
      </c>
      <c r="HB89">
        <v>1.80475</v>
      </c>
      <c r="HC89">
        <v>-0.06426129999999999</v>
      </c>
      <c r="HD89">
        <v>0</v>
      </c>
      <c r="HE89">
        <v>29.0538</v>
      </c>
      <c r="HF89">
        <v>999.9</v>
      </c>
      <c r="HG89">
        <v>59.8</v>
      </c>
      <c r="HH89">
        <v>39.9</v>
      </c>
      <c r="HI89">
        <v>43.3076</v>
      </c>
      <c r="HJ89">
        <v>62.8602</v>
      </c>
      <c r="HK89">
        <v>23.8622</v>
      </c>
      <c r="HL89">
        <v>1</v>
      </c>
      <c r="HM89">
        <v>0.870706</v>
      </c>
      <c r="HN89">
        <v>7.36234</v>
      </c>
      <c r="HO89">
        <v>20.1426</v>
      </c>
      <c r="HP89">
        <v>5.21085</v>
      </c>
      <c r="HQ89">
        <v>11.986</v>
      </c>
      <c r="HR89">
        <v>4.96275</v>
      </c>
      <c r="HS89">
        <v>3.27425</v>
      </c>
      <c r="HT89">
        <v>9999</v>
      </c>
      <c r="HU89">
        <v>9999</v>
      </c>
      <c r="HV89">
        <v>9999</v>
      </c>
      <c r="HW89">
        <v>88.2</v>
      </c>
      <c r="HX89">
        <v>1.86386</v>
      </c>
      <c r="HY89">
        <v>1.86016</v>
      </c>
      <c r="HZ89">
        <v>1.85852</v>
      </c>
      <c r="IA89">
        <v>1.85975</v>
      </c>
      <c r="IB89">
        <v>1.85974</v>
      </c>
      <c r="IC89">
        <v>1.8584</v>
      </c>
      <c r="ID89">
        <v>1.85747</v>
      </c>
      <c r="IE89">
        <v>1.85232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-19.96</v>
      </c>
      <c r="IT89">
        <v>-2.3881</v>
      </c>
      <c r="IU89">
        <v>-8.933833748138804</v>
      </c>
      <c r="IV89">
        <v>-0.01431925071125703</v>
      </c>
      <c r="IW89">
        <v>4.89615414261653E-06</v>
      </c>
      <c r="IX89">
        <v>-8.989459798755491E-10</v>
      </c>
      <c r="IY89">
        <v>-1.239545319894685</v>
      </c>
      <c r="IZ89">
        <v>-0.1043539695207113</v>
      </c>
      <c r="JA89">
        <v>0.003109194328973147</v>
      </c>
      <c r="JB89">
        <v>-3.859871886814269E-05</v>
      </c>
      <c r="JC89">
        <v>3</v>
      </c>
      <c r="JD89">
        <v>1925</v>
      </c>
      <c r="JE89">
        <v>1</v>
      </c>
      <c r="JF89">
        <v>31</v>
      </c>
      <c r="JG89">
        <v>17.5</v>
      </c>
      <c r="JH89">
        <v>17.4</v>
      </c>
      <c r="JI89">
        <v>2.55371</v>
      </c>
      <c r="JJ89">
        <v>2.66113</v>
      </c>
      <c r="JK89">
        <v>1.49658</v>
      </c>
      <c r="JL89">
        <v>2.32422</v>
      </c>
      <c r="JM89">
        <v>1.54907</v>
      </c>
      <c r="JN89">
        <v>2.34131</v>
      </c>
      <c r="JO89">
        <v>44.5014</v>
      </c>
      <c r="JP89">
        <v>14.456</v>
      </c>
      <c r="JQ89">
        <v>18</v>
      </c>
      <c r="JR89">
        <v>498.867</v>
      </c>
      <c r="JS89">
        <v>514.917</v>
      </c>
      <c r="JT89">
        <v>22.0349</v>
      </c>
      <c r="JU89">
        <v>37.1306</v>
      </c>
      <c r="JV89">
        <v>30.0016</v>
      </c>
      <c r="JW89">
        <v>36.9705</v>
      </c>
      <c r="JX89">
        <v>36.8598</v>
      </c>
      <c r="JY89">
        <v>51.3612</v>
      </c>
      <c r="JZ89">
        <v>52.5058</v>
      </c>
      <c r="KA89">
        <v>0</v>
      </c>
      <c r="KB89">
        <v>22.0156</v>
      </c>
      <c r="KC89">
        <v>1142.47</v>
      </c>
      <c r="KD89">
        <v>16.8587</v>
      </c>
      <c r="KE89">
        <v>99.2928</v>
      </c>
      <c r="KF89">
        <v>95.34350000000001</v>
      </c>
    </row>
    <row r="90" spans="1:292">
      <c r="A90">
        <v>70</v>
      </c>
      <c r="B90">
        <v>1687529042</v>
      </c>
      <c r="C90">
        <v>2913.5</v>
      </c>
      <c r="D90" t="s">
        <v>576</v>
      </c>
      <c r="E90" t="s">
        <v>577</v>
      </c>
      <c r="F90">
        <v>5</v>
      </c>
      <c r="G90" t="s">
        <v>439</v>
      </c>
      <c r="H90">
        <v>1687529034.214286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1144.093120095099</v>
      </c>
      <c r="AJ90">
        <v>1114.208424242424</v>
      </c>
      <c r="AK90">
        <v>3.397894197629845</v>
      </c>
      <c r="AL90">
        <v>66.44662515106188</v>
      </c>
      <c r="AM90">
        <f>(AO90 - AN90 + DX90*1E3/(8.314*(DZ90+273.15)) * AQ90/DW90 * AP90) * DW90/(100*DK90) * 1000/(1000 - AO90)</f>
        <v>0</v>
      </c>
      <c r="AN90">
        <v>16.76301327856996</v>
      </c>
      <c r="AO90">
        <v>17.48628</v>
      </c>
      <c r="AP90">
        <v>2.777656932018415E-05</v>
      </c>
      <c r="AQ90">
        <v>113.1578417225345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4.38</v>
      </c>
      <c r="DL90">
        <v>0.5</v>
      </c>
      <c r="DM90" t="s">
        <v>430</v>
      </c>
      <c r="DN90">
        <v>2</v>
      </c>
      <c r="DO90" t="b">
        <v>1</v>
      </c>
      <c r="DP90">
        <v>1687529034.214286</v>
      </c>
      <c r="DQ90">
        <v>1070.362857142857</v>
      </c>
      <c r="DR90">
        <v>1109.563571428571</v>
      </c>
      <c r="DS90">
        <v>17.47142857142857</v>
      </c>
      <c r="DT90">
        <v>16.72539285714286</v>
      </c>
      <c r="DU90">
        <v>1090.253214285714</v>
      </c>
      <c r="DV90">
        <v>19.85944285714286</v>
      </c>
      <c r="DW90">
        <v>500.0213571428571</v>
      </c>
      <c r="DX90">
        <v>101.8180357142857</v>
      </c>
      <c r="DY90">
        <v>0.09999779642857143</v>
      </c>
      <c r="DZ90">
        <v>27.01746785714286</v>
      </c>
      <c r="EA90">
        <v>28.01204642857143</v>
      </c>
      <c r="EB90">
        <v>999.9000000000002</v>
      </c>
      <c r="EC90">
        <v>0</v>
      </c>
      <c r="ED90">
        <v>0</v>
      </c>
      <c r="EE90">
        <v>9990.535357142857</v>
      </c>
      <c r="EF90">
        <v>0</v>
      </c>
      <c r="EG90">
        <v>991.9349642857143</v>
      </c>
      <c r="EH90">
        <v>-39.20060714285715</v>
      </c>
      <c r="EI90">
        <v>1089.396428571429</v>
      </c>
      <c r="EJ90">
        <v>1128.437857142857</v>
      </c>
      <c r="EK90">
        <v>0.7460285714285714</v>
      </c>
      <c r="EL90">
        <v>1109.563571428571</v>
      </c>
      <c r="EM90">
        <v>16.72539285714286</v>
      </c>
      <c r="EN90">
        <v>1.778906428571429</v>
      </c>
      <c r="EO90">
        <v>1.702946428571428</v>
      </c>
      <c r="EP90">
        <v>15.60265714285714</v>
      </c>
      <c r="EQ90">
        <v>14.92328928571429</v>
      </c>
      <c r="ER90">
        <v>1999.972857142857</v>
      </c>
      <c r="ES90">
        <v>0.9800007500000001</v>
      </c>
      <c r="ET90">
        <v>0.01999935357142857</v>
      </c>
      <c r="EU90">
        <v>0</v>
      </c>
      <c r="EV90">
        <v>374.2459285714286</v>
      </c>
      <c r="EW90">
        <v>5.00078</v>
      </c>
      <c r="EX90">
        <v>10242.77857142857</v>
      </c>
      <c r="EY90">
        <v>16379.425</v>
      </c>
      <c r="EZ90">
        <v>44.90371428571427</v>
      </c>
      <c r="FA90">
        <v>46.67149999999999</v>
      </c>
      <c r="FB90">
        <v>45.51982142857143</v>
      </c>
      <c r="FC90">
        <v>45.72521428571429</v>
      </c>
      <c r="FD90">
        <v>45.26760714285714</v>
      </c>
      <c r="FE90">
        <v>1955.072857142858</v>
      </c>
      <c r="FF90">
        <v>39.9</v>
      </c>
      <c r="FG90">
        <v>0</v>
      </c>
      <c r="FH90">
        <v>1687529042.1</v>
      </c>
      <c r="FI90">
        <v>0</v>
      </c>
      <c r="FJ90">
        <v>374.2534999999999</v>
      </c>
      <c r="FK90">
        <v>0.5002735045010606</v>
      </c>
      <c r="FL90">
        <v>-52.02393163477938</v>
      </c>
      <c r="FM90">
        <v>10242.60384615385</v>
      </c>
      <c r="FN90">
        <v>15</v>
      </c>
      <c r="FO90">
        <v>1687527990.6</v>
      </c>
      <c r="FP90" t="s">
        <v>440</v>
      </c>
      <c r="FQ90">
        <v>1687527987.6</v>
      </c>
      <c r="FR90">
        <v>1687527990.6</v>
      </c>
      <c r="FS90">
        <v>1</v>
      </c>
      <c r="FT90">
        <v>0.362</v>
      </c>
      <c r="FU90">
        <v>-0.042</v>
      </c>
      <c r="FV90">
        <v>-14.305</v>
      </c>
      <c r="FW90">
        <v>-2.362</v>
      </c>
      <c r="FX90">
        <v>420</v>
      </c>
      <c r="FY90">
        <v>17</v>
      </c>
      <c r="FZ90">
        <v>0.15</v>
      </c>
      <c r="GA90">
        <v>0.09</v>
      </c>
      <c r="GB90">
        <v>-39.18276341463415</v>
      </c>
      <c r="GC90">
        <v>-0.3641372822300113</v>
      </c>
      <c r="GD90">
        <v>0.06976809584685775</v>
      </c>
      <c r="GE90">
        <v>0</v>
      </c>
      <c r="GF90">
        <v>0.7671040243902439</v>
      </c>
      <c r="GG90">
        <v>-0.4203957491289203</v>
      </c>
      <c r="GH90">
        <v>0.04392153683863644</v>
      </c>
      <c r="GI90">
        <v>1</v>
      </c>
      <c r="GJ90">
        <v>1</v>
      </c>
      <c r="GK90">
        <v>2</v>
      </c>
      <c r="GL90" t="s">
        <v>443</v>
      </c>
      <c r="GM90">
        <v>3.09862</v>
      </c>
      <c r="GN90">
        <v>2.75801</v>
      </c>
      <c r="GO90">
        <v>0.189975</v>
      </c>
      <c r="GP90">
        <v>0.192082</v>
      </c>
      <c r="GQ90">
        <v>0.10482</v>
      </c>
      <c r="GR90">
        <v>0.0933576</v>
      </c>
      <c r="GS90">
        <v>20588.6</v>
      </c>
      <c r="GT90">
        <v>19809.5</v>
      </c>
      <c r="GU90">
        <v>25988.2</v>
      </c>
      <c r="GV90">
        <v>24883</v>
      </c>
      <c r="GW90">
        <v>37348.2</v>
      </c>
      <c r="GX90">
        <v>33229.3</v>
      </c>
      <c r="GY90">
        <v>45430.4</v>
      </c>
      <c r="GZ90">
        <v>39639.5</v>
      </c>
      <c r="HA90">
        <v>1.8039</v>
      </c>
      <c r="HB90">
        <v>1.80427</v>
      </c>
      <c r="HC90">
        <v>-0.0656098</v>
      </c>
      <c r="HD90">
        <v>0</v>
      </c>
      <c r="HE90">
        <v>29.0569</v>
      </c>
      <c r="HF90">
        <v>999.9</v>
      </c>
      <c r="HG90">
        <v>59.8</v>
      </c>
      <c r="HH90">
        <v>39.9</v>
      </c>
      <c r="HI90">
        <v>43.3109</v>
      </c>
      <c r="HJ90">
        <v>62.7502</v>
      </c>
      <c r="HK90">
        <v>23.5617</v>
      </c>
      <c r="HL90">
        <v>1</v>
      </c>
      <c r="HM90">
        <v>0.8722839999999999</v>
      </c>
      <c r="HN90">
        <v>7.18012</v>
      </c>
      <c r="HO90">
        <v>20.1501</v>
      </c>
      <c r="HP90">
        <v>5.211</v>
      </c>
      <c r="HQ90">
        <v>11.986</v>
      </c>
      <c r="HR90">
        <v>4.96295</v>
      </c>
      <c r="HS90">
        <v>3.27435</v>
      </c>
      <c r="HT90">
        <v>9999</v>
      </c>
      <c r="HU90">
        <v>9999</v>
      </c>
      <c r="HV90">
        <v>9999</v>
      </c>
      <c r="HW90">
        <v>88.2</v>
      </c>
      <c r="HX90">
        <v>1.86386</v>
      </c>
      <c r="HY90">
        <v>1.86018</v>
      </c>
      <c r="HZ90">
        <v>1.85852</v>
      </c>
      <c r="IA90">
        <v>1.85979</v>
      </c>
      <c r="IB90">
        <v>1.85974</v>
      </c>
      <c r="IC90">
        <v>1.85839</v>
      </c>
      <c r="ID90">
        <v>1.85749</v>
      </c>
      <c r="IE90">
        <v>1.85237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-20.07</v>
      </c>
      <c r="IT90">
        <v>-2.3884</v>
      </c>
      <c r="IU90">
        <v>-8.933833748138804</v>
      </c>
      <c r="IV90">
        <v>-0.01431925071125703</v>
      </c>
      <c r="IW90">
        <v>4.89615414261653E-06</v>
      </c>
      <c r="IX90">
        <v>-8.989459798755491E-10</v>
      </c>
      <c r="IY90">
        <v>-1.239545319894685</v>
      </c>
      <c r="IZ90">
        <v>-0.1043539695207113</v>
      </c>
      <c r="JA90">
        <v>0.003109194328973147</v>
      </c>
      <c r="JB90">
        <v>-3.859871886814269E-05</v>
      </c>
      <c r="JC90">
        <v>3</v>
      </c>
      <c r="JD90">
        <v>1925</v>
      </c>
      <c r="JE90">
        <v>1</v>
      </c>
      <c r="JF90">
        <v>31</v>
      </c>
      <c r="JG90">
        <v>17.6</v>
      </c>
      <c r="JH90">
        <v>17.5</v>
      </c>
      <c r="JI90">
        <v>2.58667</v>
      </c>
      <c r="JJ90">
        <v>2.64771</v>
      </c>
      <c r="JK90">
        <v>1.49658</v>
      </c>
      <c r="JL90">
        <v>2.32422</v>
      </c>
      <c r="JM90">
        <v>1.54785</v>
      </c>
      <c r="JN90">
        <v>2.37793</v>
      </c>
      <c r="JO90">
        <v>44.5293</v>
      </c>
      <c r="JP90">
        <v>14.5085</v>
      </c>
      <c r="JQ90">
        <v>18</v>
      </c>
      <c r="JR90">
        <v>499.166</v>
      </c>
      <c r="JS90">
        <v>514.6849999999999</v>
      </c>
      <c r="JT90">
        <v>22.0156</v>
      </c>
      <c r="JU90">
        <v>37.147</v>
      </c>
      <c r="JV90">
        <v>30.0016</v>
      </c>
      <c r="JW90">
        <v>36.9846</v>
      </c>
      <c r="JX90">
        <v>36.8738</v>
      </c>
      <c r="JY90">
        <v>51.9524</v>
      </c>
      <c r="JZ90">
        <v>52.2341</v>
      </c>
      <c r="KA90">
        <v>0</v>
      </c>
      <c r="KB90">
        <v>22.1804</v>
      </c>
      <c r="KC90">
        <v>1155.85</v>
      </c>
      <c r="KD90">
        <v>16.8738</v>
      </c>
      <c r="KE90">
        <v>99.2906</v>
      </c>
      <c r="KF90">
        <v>95.3416</v>
      </c>
    </row>
    <row r="91" spans="1:292">
      <c r="A91">
        <v>71</v>
      </c>
      <c r="B91">
        <v>1687529047</v>
      </c>
      <c r="C91">
        <v>2918.5</v>
      </c>
      <c r="D91" t="s">
        <v>578</v>
      </c>
      <c r="E91" t="s">
        <v>579</v>
      </c>
      <c r="F91">
        <v>5</v>
      </c>
      <c r="G91" t="s">
        <v>439</v>
      </c>
      <c r="H91">
        <v>1687529039.5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1161.178586707501</v>
      </c>
      <c r="AJ91">
        <v>1131.205636363636</v>
      </c>
      <c r="AK91">
        <v>3.412023035582191</v>
      </c>
      <c r="AL91">
        <v>66.44662515106188</v>
      </c>
      <c r="AM91">
        <f>(AO91 - AN91 + DX91*1E3/(8.314*(DZ91+273.15)) * AQ91/DW91 * AP91) * DW91/(100*DK91) * 1000/(1000 - AO91)</f>
        <v>0</v>
      </c>
      <c r="AN91">
        <v>16.84033533621376</v>
      </c>
      <c r="AO91">
        <v>17.51312727272727</v>
      </c>
      <c r="AP91">
        <v>0.005778400430302011</v>
      </c>
      <c r="AQ91">
        <v>113.1578417225345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4.38</v>
      </c>
      <c r="DL91">
        <v>0.5</v>
      </c>
      <c r="DM91" t="s">
        <v>430</v>
      </c>
      <c r="DN91">
        <v>2</v>
      </c>
      <c r="DO91" t="b">
        <v>1</v>
      </c>
      <c r="DP91">
        <v>1687529039.5</v>
      </c>
      <c r="DQ91">
        <v>1088.027407407407</v>
      </c>
      <c r="DR91">
        <v>1127.288888888889</v>
      </c>
      <c r="DS91">
        <v>17.48300740740741</v>
      </c>
      <c r="DT91">
        <v>16.78062592592593</v>
      </c>
      <c r="DU91">
        <v>1108.038518518518</v>
      </c>
      <c r="DV91">
        <v>19.87135555555556</v>
      </c>
      <c r="DW91">
        <v>500.0277407407407</v>
      </c>
      <c r="DX91">
        <v>101.8183333333334</v>
      </c>
      <c r="DY91">
        <v>0.1000011592592593</v>
      </c>
      <c r="DZ91">
        <v>27.0091925925926</v>
      </c>
      <c r="EA91">
        <v>27.99857407407407</v>
      </c>
      <c r="EB91">
        <v>999.9000000000001</v>
      </c>
      <c r="EC91">
        <v>0</v>
      </c>
      <c r="ED91">
        <v>0</v>
      </c>
      <c r="EE91">
        <v>9989.004074074073</v>
      </c>
      <c r="EF91">
        <v>0</v>
      </c>
      <c r="EG91">
        <v>990.2919259259259</v>
      </c>
      <c r="EH91">
        <v>-39.26121111111112</v>
      </c>
      <c r="EI91">
        <v>1107.388148148148</v>
      </c>
      <c r="EJ91">
        <v>1146.528518518518</v>
      </c>
      <c r="EK91">
        <v>0.702395</v>
      </c>
      <c r="EL91">
        <v>1127.288888888889</v>
      </c>
      <c r="EM91">
        <v>16.78062592592593</v>
      </c>
      <c r="EN91">
        <v>1.780091481481482</v>
      </c>
      <c r="EO91">
        <v>1.708575555555556</v>
      </c>
      <c r="EP91">
        <v>15.61305925925926</v>
      </c>
      <c r="EQ91">
        <v>14.97453703703704</v>
      </c>
      <c r="ER91">
        <v>1999.991851851852</v>
      </c>
      <c r="ES91">
        <v>0.9800011111111111</v>
      </c>
      <c r="ET91">
        <v>0.01999899259259259</v>
      </c>
      <c r="EU91">
        <v>0</v>
      </c>
      <c r="EV91">
        <v>374.2232962962963</v>
      </c>
      <c r="EW91">
        <v>5.00078</v>
      </c>
      <c r="EX91">
        <v>10240.38888888889</v>
      </c>
      <c r="EY91">
        <v>16379.57407407407</v>
      </c>
      <c r="EZ91">
        <v>44.92562962962962</v>
      </c>
      <c r="FA91">
        <v>46.68470370370369</v>
      </c>
      <c r="FB91">
        <v>45.55066666666666</v>
      </c>
      <c r="FC91">
        <v>45.74051851851851</v>
      </c>
      <c r="FD91">
        <v>45.2775925925926</v>
      </c>
      <c r="FE91">
        <v>1955.091851851852</v>
      </c>
      <c r="FF91">
        <v>39.9</v>
      </c>
      <c r="FG91">
        <v>0</v>
      </c>
      <c r="FH91">
        <v>1687529047.5</v>
      </c>
      <c r="FI91">
        <v>0</v>
      </c>
      <c r="FJ91">
        <v>374.24304</v>
      </c>
      <c r="FK91">
        <v>-0.5045384478511019</v>
      </c>
      <c r="FL91">
        <v>12.33076920649769</v>
      </c>
      <c r="FM91">
        <v>10240.308</v>
      </c>
      <c r="FN91">
        <v>15</v>
      </c>
      <c r="FO91">
        <v>1687527990.6</v>
      </c>
      <c r="FP91" t="s">
        <v>440</v>
      </c>
      <c r="FQ91">
        <v>1687527987.6</v>
      </c>
      <c r="FR91">
        <v>1687527990.6</v>
      </c>
      <c r="FS91">
        <v>1</v>
      </c>
      <c r="FT91">
        <v>0.362</v>
      </c>
      <c r="FU91">
        <v>-0.042</v>
      </c>
      <c r="FV91">
        <v>-14.305</v>
      </c>
      <c r="FW91">
        <v>-2.362</v>
      </c>
      <c r="FX91">
        <v>420</v>
      </c>
      <c r="FY91">
        <v>17</v>
      </c>
      <c r="FZ91">
        <v>0.15</v>
      </c>
      <c r="GA91">
        <v>0.09</v>
      </c>
      <c r="GB91">
        <v>-39.2305825</v>
      </c>
      <c r="GC91">
        <v>-0.563098311444612</v>
      </c>
      <c r="GD91">
        <v>0.08712684972928894</v>
      </c>
      <c r="GE91">
        <v>0</v>
      </c>
      <c r="GF91">
        <v>0.726488325</v>
      </c>
      <c r="GG91">
        <v>-0.4470272532833029</v>
      </c>
      <c r="GH91">
        <v>0.04538088021975086</v>
      </c>
      <c r="GI91">
        <v>1</v>
      </c>
      <c r="GJ91">
        <v>1</v>
      </c>
      <c r="GK91">
        <v>2</v>
      </c>
      <c r="GL91" t="s">
        <v>443</v>
      </c>
      <c r="GM91">
        <v>3.09845</v>
      </c>
      <c r="GN91">
        <v>2.75804</v>
      </c>
      <c r="GO91">
        <v>0.191763</v>
      </c>
      <c r="GP91">
        <v>0.193865</v>
      </c>
      <c r="GQ91">
        <v>0.10493</v>
      </c>
      <c r="GR91">
        <v>0.0936295</v>
      </c>
      <c r="GS91">
        <v>20542.3</v>
      </c>
      <c r="GT91">
        <v>19765.2</v>
      </c>
      <c r="GU91">
        <v>25987.3</v>
      </c>
      <c r="GV91">
        <v>24882.4</v>
      </c>
      <c r="GW91">
        <v>37342.6</v>
      </c>
      <c r="GX91">
        <v>33219.2</v>
      </c>
      <c r="GY91">
        <v>45428.7</v>
      </c>
      <c r="GZ91">
        <v>39639.1</v>
      </c>
      <c r="HA91">
        <v>1.80373</v>
      </c>
      <c r="HB91">
        <v>1.80418</v>
      </c>
      <c r="HC91">
        <v>-0.06566569999999999</v>
      </c>
      <c r="HD91">
        <v>0</v>
      </c>
      <c r="HE91">
        <v>29.0613</v>
      </c>
      <c r="HF91">
        <v>999.9</v>
      </c>
      <c r="HG91">
        <v>59.8</v>
      </c>
      <c r="HH91">
        <v>39.9</v>
      </c>
      <c r="HI91">
        <v>43.3106</v>
      </c>
      <c r="HJ91">
        <v>62.8502</v>
      </c>
      <c r="HK91">
        <v>23.5777</v>
      </c>
      <c r="HL91">
        <v>1</v>
      </c>
      <c r="HM91">
        <v>0.869484</v>
      </c>
      <c r="HN91">
        <v>6.65488</v>
      </c>
      <c r="HO91">
        <v>20.1736</v>
      </c>
      <c r="HP91">
        <v>5.20935</v>
      </c>
      <c r="HQ91">
        <v>11.986</v>
      </c>
      <c r="HR91">
        <v>4.96215</v>
      </c>
      <c r="HS91">
        <v>3.27408</v>
      </c>
      <c r="HT91">
        <v>9999</v>
      </c>
      <c r="HU91">
        <v>9999</v>
      </c>
      <c r="HV91">
        <v>9999</v>
      </c>
      <c r="HW91">
        <v>88.2</v>
      </c>
      <c r="HX91">
        <v>1.86386</v>
      </c>
      <c r="HY91">
        <v>1.86018</v>
      </c>
      <c r="HZ91">
        <v>1.85852</v>
      </c>
      <c r="IA91">
        <v>1.85976</v>
      </c>
      <c r="IB91">
        <v>1.85975</v>
      </c>
      <c r="IC91">
        <v>1.85839</v>
      </c>
      <c r="ID91">
        <v>1.85748</v>
      </c>
      <c r="IE91">
        <v>1.8524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-20.18</v>
      </c>
      <c r="IT91">
        <v>-2.3893</v>
      </c>
      <c r="IU91">
        <v>-8.933833748138804</v>
      </c>
      <c r="IV91">
        <v>-0.01431925071125703</v>
      </c>
      <c r="IW91">
        <v>4.89615414261653E-06</v>
      </c>
      <c r="IX91">
        <v>-8.989459798755491E-10</v>
      </c>
      <c r="IY91">
        <v>-1.239545319894685</v>
      </c>
      <c r="IZ91">
        <v>-0.1043539695207113</v>
      </c>
      <c r="JA91">
        <v>0.003109194328973147</v>
      </c>
      <c r="JB91">
        <v>-3.859871886814269E-05</v>
      </c>
      <c r="JC91">
        <v>3</v>
      </c>
      <c r="JD91">
        <v>1925</v>
      </c>
      <c r="JE91">
        <v>1</v>
      </c>
      <c r="JF91">
        <v>31</v>
      </c>
      <c r="JG91">
        <v>17.7</v>
      </c>
      <c r="JH91">
        <v>17.6</v>
      </c>
      <c r="JI91">
        <v>2.61475</v>
      </c>
      <c r="JJ91">
        <v>2.64771</v>
      </c>
      <c r="JK91">
        <v>1.49658</v>
      </c>
      <c r="JL91">
        <v>2.32422</v>
      </c>
      <c r="JM91">
        <v>1.54785</v>
      </c>
      <c r="JN91">
        <v>2.41943</v>
      </c>
      <c r="JO91">
        <v>44.5293</v>
      </c>
      <c r="JP91">
        <v>14.4998</v>
      </c>
      <c r="JQ91">
        <v>18</v>
      </c>
      <c r="JR91">
        <v>499.15</v>
      </c>
      <c r="JS91">
        <v>514.73</v>
      </c>
      <c r="JT91">
        <v>22.1192</v>
      </c>
      <c r="JU91">
        <v>37.163</v>
      </c>
      <c r="JV91">
        <v>29.9988</v>
      </c>
      <c r="JW91">
        <v>36.9982</v>
      </c>
      <c r="JX91">
        <v>36.889</v>
      </c>
      <c r="JY91">
        <v>52.5975</v>
      </c>
      <c r="JZ91">
        <v>52.2341</v>
      </c>
      <c r="KA91">
        <v>0</v>
      </c>
      <c r="KB91">
        <v>22.1914</v>
      </c>
      <c r="KC91">
        <v>1175.88</v>
      </c>
      <c r="KD91">
        <v>16.8652</v>
      </c>
      <c r="KE91">
        <v>99.2871</v>
      </c>
      <c r="KF91">
        <v>95.3402</v>
      </c>
    </row>
    <row r="92" spans="1:292">
      <c r="A92">
        <v>72</v>
      </c>
      <c r="B92">
        <v>1687529052</v>
      </c>
      <c r="C92">
        <v>2923.5</v>
      </c>
      <c r="D92" t="s">
        <v>580</v>
      </c>
      <c r="E92" t="s">
        <v>581</v>
      </c>
      <c r="F92">
        <v>5</v>
      </c>
      <c r="G92" t="s">
        <v>439</v>
      </c>
      <c r="H92">
        <v>1687529044.214286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1178.327327398833</v>
      </c>
      <c r="AJ92">
        <v>1148.346121212121</v>
      </c>
      <c r="AK92">
        <v>3.429852814236066</v>
      </c>
      <c r="AL92">
        <v>66.44662515106188</v>
      </c>
      <c r="AM92">
        <f>(AO92 - AN92 + DX92*1E3/(8.314*(DZ92+273.15)) * AQ92/DW92 * AP92) * DW92/(100*DK92) * 1000/(1000 - AO92)</f>
        <v>0</v>
      </c>
      <c r="AN92">
        <v>16.86188695336807</v>
      </c>
      <c r="AO92">
        <v>17.55252666666667</v>
      </c>
      <c r="AP92">
        <v>0.007907060570937836</v>
      </c>
      <c r="AQ92">
        <v>113.1578417225345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4.38</v>
      </c>
      <c r="DL92">
        <v>0.5</v>
      </c>
      <c r="DM92" t="s">
        <v>430</v>
      </c>
      <c r="DN92">
        <v>2</v>
      </c>
      <c r="DO92" t="b">
        <v>1</v>
      </c>
      <c r="DP92">
        <v>1687529044.214286</v>
      </c>
      <c r="DQ92">
        <v>1103.780714285714</v>
      </c>
      <c r="DR92">
        <v>1143.063214285714</v>
      </c>
      <c r="DS92">
        <v>17.50533571428571</v>
      </c>
      <c r="DT92">
        <v>16.81714285714286</v>
      </c>
      <c r="DU92">
        <v>1123.898214285714</v>
      </c>
      <c r="DV92">
        <v>19.89429642857143</v>
      </c>
      <c r="DW92">
        <v>500.0236071428571</v>
      </c>
      <c r="DX92">
        <v>101.8186785714286</v>
      </c>
      <c r="DY92">
        <v>0.1000273464285714</v>
      </c>
      <c r="DZ92">
        <v>27.00372857142857</v>
      </c>
      <c r="EA92">
        <v>27.99220357142857</v>
      </c>
      <c r="EB92">
        <v>999.9000000000002</v>
      </c>
      <c r="EC92">
        <v>0</v>
      </c>
      <c r="ED92">
        <v>0</v>
      </c>
      <c r="EE92">
        <v>9990.244999999999</v>
      </c>
      <c r="EF92">
        <v>0</v>
      </c>
      <c r="EG92">
        <v>990.5922142857144</v>
      </c>
      <c r="EH92">
        <v>-39.28281071428572</v>
      </c>
      <c r="EI92">
        <v>1123.446785714286</v>
      </c>
      <c r="EJ92">
        <v>1162.615</v>
      </c>
      <c r="EK92">
        <v>0.6882124285714284</v>
      </c>
      <c r="EL92">
        <v>1143.063214285714</v>
      </c>
      <c r="EM92">
        <v>16.81714285714286</v>
      </c>
      <c r="EN92">
        <v>1.782371071428571</v>
      </c>
      <c r="EO92">
        <v>1.712298571428571</v>
      </c>
      <c r="EP92">
        <v>15.633025</v>
      </c>
      <c r="EQ92">
        <v>15.00833928571428</v>
      </c>
      <c r="ER92">
        <v>1999.9975</v>
      </c>
      <c r="ES92">
        <v>0.9800011785714285</v>
      </c>
      <c r="ET92">
        <v>0.01999892142857143</v>
      </c>
      <c r="EU92">
        <v>0</v>
      </c>
      <c r="EV92">
        <v>374.1651071428572</v>
      </c>
      <c r="EW92">
        <v>5.00078</v>
      </c>
      <c r="EX92">
        <v>10241.49642857143</v>
      </c>
      <c r="EY92">
        <v>16379.61785714286</v>
      </c>
      <c r="EZ92">
        <v>44.93942857142856</v>
      </c>
      <c r="FA92">
        <v>46.6982857142857</v>
      </c>
      <c r="FB92">
        <v>45.55778571428571</v>
      </c>
      <c r="FC92">
        <v>45.75196428571427</v>
      </c>
      <c r="FD92">
        <v>45.28557142857142</v>
      </c>
      <c r="FE92">
        <v>1955.0975</v>
      </c>
      <c r="FF92">
        <v>39.9</v>
      </c>
      <c r="FG92">
        <v>0</v>
      </c>
      <c r="FH92">
        <v>1687529052.3</v>
      </c>
      <c r="FI92">
        <v>0</v>
      </c>
      <c r="FJ92">
        <v>374.17328</v>
      </c>
      <c r="FK92">
        <v>-1.456307676340688</v>
      </c>
      <c r="FL92">
        <v>29.80769237620965</v>
      </c>
      <c r="FM92">
        <v>10241.704</v>
      </c>
      <c r="FN92">
        <v>15</v>
      </c>
      <c r="FO92">
        <v>1687527990.6</v>
      </c>
      <c r="FP92" t="s">
        <v>440</v>
      </c>
      <c r="FQ92">
        <v>1687527987.6</v>
      </c>
      <c r="FR92">
        <v>1687527990.6</v>
      </c>
      <c r="FS92">
        <v>1</v>
      </c>
      <c r="FT92">
        <v>0.362</v>
      </c>
      <c r="FU92">
        <v>-0.042</v>
      </c>
      <c r="FV92">
        <v>-14.305</v>
      </c>
      <c r="FW92">
        <v>-2.362</v>
      </c>
      <c r="FX92">
        <v>420</v>
      </c>
      <c r="FY92">
        <v>17</v>
      </c>
      <c r="FZ92">
        <v>0.15</v>
      </c>
      <c r="GA92">
        <v>0.09</v>
      </c>
      <c r="GB92">
        <v>-39.2737825</v>
      </c>
      <c r="GC92">
        <v>-0.5772776735459609</v>
      </c>
      <c r="GD92">
        <v>0.09380955944758562</v>
      </c>
      <c r="GE92">
        <v>0</v>
      </c>
      <c r="GF92">
        <v>0.700880575</v>
      </c>
      <c r="GG92">
        <v>-0.2801412720450273</v>
      </c>
      <c r="GH92">
        <v>0.03022352940333697</v>
      </c>
      <c r="GI92">
        <v>1</v>
      </c>
      <c r="GJ92">
        <v>1</v>
      </c>
      <c r="GK92">
        <v>2</v>
      </c>
      <c r="GL92" t="s">
        <v>443</v>
      </c>
      <c r="GM92">
        <v>3.09856</v>
      </c>
      <c r="GN92">
        <v>2.75797</v>
      </c>
      <c r="GO92">
        <v>0.193549</v>
      </c>
      <c r="GP92">
        <v>0.195597</v>
      </c>
      <c r="GQ92">
        <v>0.105079</v>
      </c>
      <c r="GR92">
        <v>0.09366530000000001</v>
      </c>
      <c r="GS92">
        <v>20496.5</v>
      </c>
      <c r="GT92">
        <v>19722.3</v>
      </c>
      <c r="GU92">
        <v>25986.9</v>
      </c>
      <c r="GV92">
        <v>24882.1</v>
      </c>
      <c r="GW92">
        <v>37336.2</v>
      </c>
      <c r="GX92">
        <v>33217.6</v>
      </c>
      <c r="GY92">
        <v>45428.2</v>
      </c>
      <c r="GZ92">
        <v>39638.4</v>
      </c>
      <c r="HA92">
        <v>1.80352</v>
      </c>
      <c r="HB92">
        <v>1.80392</v>
      </c>
      <c r="HC92">
        <v>-0.06563960000000001</v>
      </c>
      <c r="HD92">
        <v>0</v>
      </c>
      <c r="HE92">
        <v>29.0678</v>
      </c>
      <c r="HF92">
        <v>999.9</v>
      </c>
      <c r="HG92">
        <v>59.8</v>
      </c>
      <c r="HH92">
        <v>39.9</v>
      </c>
      <c r="HI92">
        <v>43.3102</v>
      </c>
      <c r="HJ92">
        <v>62.7702</v>
      </c>
      <c r="HK92">
        <v>23.738</v>
      </c>
      <c r="HL92">
        <v>1</v>
      </c>
      <c r="HM92">
        <v>0.870572</v>
      </c>
      <c r="HN92">
        <v>6.82166</v>
      </c>
      <c r="HO92">
        <v>20.1667</v>
      </c>
      <c r="HP92">
        <v>5.20995</v>
      </c>
      <c r="HQ92">
        <v>11.986</v>
      </c>
      <c r="HR92">
        <v>4.9625</v>
      </c>
      <c r="HS92">
        <v>3.2741</v>
      </c>
      <c r="HT92">
        <v>9999</v>
      </c>
      <c r="HU92">
        <v>9999</v>
      </c>
      <c r="HV92">
        <v>9999</v>
      </c>
      <c r="HW92">
        <v>88.2</v>
      </c>
      <c r="HX92">
        <v>1.86386</v>
      </c>
      <c r="HY92">
        <v>1.86017</v>
      </c>
      <c r="HZ92">
        <v>1.85851</v>
      </c>
      <c r="IA92">
        <v>1.85978</v>
      </c>
      <c r="IB92">
        <v>1.85974</v>
      </c>
      <c r="IC92">
        <v>1.8584</v>
      </c>
      <c r="ID92">
        <v>1.85749</v>
      </c>
      <c r="IE92">
        <v>1.85239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-20.29</v>
      </c>
      <c r="IT92">
        <v>-2.3903</v>
      </c>
      <c r="IU92">
        <v>-8.933833748138804</v>
      </c>
      <c r="IV92">
        <v>-0.01431925071125703</v>
      </c>
      <c r="IW92">
        <v>4.89615414261653E-06</v>
      </c>
      <c r="IX92">
        <v>-8.989459798755491E-10</v>
      </c>
      <c r="IY92">
        <v>-1.239545319894685</v>
      </c>
      <c r="IZ92">
        <v>-0.1043539695207113</v>
      </c>
      <c r="JA92">
        <v>0.003109194328973147</v>
      </c>
      <c r="JB92">
        <v>-3.859871886814269E-05</v>
      </c>
      <c r="JC92">
        <v>3</v>
      </c>
      <c r="JD92">
        <v>1925</v>
      </c>
      <c r="JE92">
        <v>1</v>
      </c>
      <c r="JF92">
        <v>31</v>
      </c>
      <c r="JG92">
        <v>17.7</v>
      </c>
      <c r="JH92">
        <v>17.7</v>
      </c>
      <c r="JI92">
        <v>2.64648</v>
      </c>
      <c r="JJ92">
        <v>2.64282</v>
      </c>
      <c r="JK92">
        <v>1.49658</v>
      </c>
      <c r="JL92">
        <v>2.32422</v>
      </c>
      <c r="JM92">
        <v>1.54785</v>
      </c>
      <c r="JN92">
        <v>2.46582</v>
      </c>
      <c r="JO92">
        <v>44.5293</v>
      </c>
      <c r="JP92">
        <v>14.4998</v>
      </c>
      <c r="JQ92">
        <v>18</v>
      </c>
      <c r="JR92">
        <v>499.127</v>
      </c>
      <c r="JS92">
        <v>514.659</v>
      </c>
      <c r="JT92">
        <v>22.1917</v>
      </c>
      <c r="JU92">
        <v>37.1785</v>
      </c>
      <c r="JV92">
        <v>30.0003</v>
      </c>
      <c r="JW92">
        <v>37.0131</v>
      </c>
      <c r="JX92">
        <v>36.903</v>
      </c>
      <c r="JY92">
        <v>53.1636</v>
      </c>
      <c r="JZ92">
        <v>52.2341</v>
      </c>
      <c r="KA92">
        <v>0</v>
      </c>
      <c r="KB92">
        <v>22.1964</v>
      </c>
      <c r="KC92">
        <v>1189.26</v>
      </c>
      <c r="KD92">
        <v>16.8467</v>
      </c>
      <c r="KE92">
        <v>99.28579999999999</v>
      </c>
      <c r="KF92">
        <v>95.33880000000001</v>
      </c>
    </row>
    <row r="93" spans="1:292">
      <c r="A93">
        <v>73</v>
      </c>
      <c r="B93">
        <v>1687529057</v>
      </c>
      <c r="C93">
        <v>2928.5</v>
      </c>
      <c r="D93" t="s">
        <v>582</v>
      </c>
      <c r="E93" t="s">
        <v>583</v>
      </c>
      <c r="F93">
        <v>5</v>
      </c>
      <c r="G93" t="s">
        <v>439</v>
      </c>
      <c r="H93">
        <v>1687529049.5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1195.260025729409</v>
      </c>
      <c r="AJ93">
        <v>1165.253272727272</v>
      </c>
      <c r="AK93">
        <v>3.373797926207369</v>
      </c>
      <c r="AL93">
        <v>66.44662515106188</v>
      </c>
      <c r="AM93">
        <f>(AO93 - AN93 + DX93*1E3/(8.314*(DZ93+273.15)) * AQ93/DW93 * AP93) * DW93/(100*DK93) * 1000/(1000 - AO93)</f>
        <v>0</v>
      </c>
      <c r="AN93">
        <v>16.86863449836834</v>
      </c>
      <c r="AO93">
        <v>17.57576060606061</v>
      </c>
      <c r="AP93">
        <v>0.002989738705252372</v>
      </c>
      <c r="AQ93">
        <v>113.1578417225345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4.38</v>
      </c>
      <c r="DL93">
        <v>0.5</v>
      </c>
      <c r="DM93" t="s">
        <v>430</v>
      </c>
      <c r="DN93">
        <v>2</v>
      </c>
      <c r="DO93" t="b">
        <v>1</v>
      </c>
      <c r="DP93">
        <v>1687529049.5</v>
      </c>
      <c r="DQ93">
        <v>1121.438888888889</v>
      </c>
      <c r="DR93">
        <v>1160.680740740741</v>
      </c>
      <c r="DS93">
        <v>17.53494814814815</v>
      </c>
      <c r="DT93">
        <v>16.85408148148148</v>
      </c>
      <c r="DU93">
        <v>1141.675185185185</v>
      </c>
      <c r="DV93">
        <v>19.9247074074074</v>
      </c>
      <c r="DW93">
        <v>500.0034814814814</v>
      </c>
      <c r="DX93">
        <v>101.8188518518518</v>
      </c>
      <c r="DY93">
        <v>0.09996007777777779</v>
      </c>
      <c r="DZ93">
        <v>27.0046962962963</v>
      </c>
      <c r="EA93">
        <v>27.99102962962963</v>
      </c>
      <c r="EB93">
        <v>999.9000000000001</v>
      </c>
      <c r="EC93">
        <v>0</v>
      </c>
      <c r="ED93">
        <v>0</v>
      </c>
      <c r="EE93">
        <v>9995.281851851851</v>
      </c>
      <c r="EF93">
        <v>0</v>
      </c>
      <c r="EG93">
        <v>992.3188148148149</v>
      </c>
      <c r="EH93">
        <v>-39.24250000000001</v>
      </c>
      <c r="EI93">
        <v>1141.455185185185</v>
      </c>
      <c r="EJ93">
        <v>1180.578148148148</v>
      </c>
      <c r="EK93">
        <v>0.6808778148148149</v>
      </c>
      <c r="EL93">
        <v>1160.680740740741</v>
      </c>
      <c r="EM93">
        <v>16.85408148148148</v>
      </c>
      <c r="EN93">
        <v>1.785388888888889</v>
      </c>
      <c r="EO93">
        <v>1.716062962962963</v>
      </c>
      <c r="EP93">
        <v>15.65942962962963</v>
      </c>
      <c r="EQ93">
        <v>15.04249259259259</v>
      </c>
      <c r="ER93">
        <v>1999.998518518518</v>
      </c>
      <c r="ES93">
        <v>0.9800012222222222</v>
      </c>
      <c r="ET93">
        <v>0.01999887407407407</v>
      </c>
      <c r="EU93">
        <v>0</v>
      </c>
      <c r="EV93">
        <v>374.0853703703704</v>
      </c>
      <c r="EW93">
        <v>5.00078</v>
      </c>
      <c r="EX93">
        <v>10243.75925925926</v>
      </c>
      <c r="EY93">
        <v>16379.62222222222</v>
      </c>
      <c r="EZ93">
        <v>44.96044444444445</v>
      </c>
      <c r="FA93">
        <v>46.72200000000001</v>
      </c>
      <c r="FB93">
        <v>45.56914814814814</v>
      </c>
      <c r="FC93">
        <v>45.78907407407407</v>
      </c>
      <c r="FD93">
        <v>45.30996296296295</v>
      </c>
      <c r="FE93">
        <v>1955.098518518518</v>
      </c>
      <c r="FF93">
        <v>39.9</v>
      </c>
      <c r="FG93">
        <v>0</v>
      </c>
      <c r="FH93">
        <v>1687529057.1</v>
      </c>
      <c r="FI93">
        <v>0</v>
      </c>
      <c r="FJ93">
        <v>374.10512</v>
      </c>
      <c r="FK93">
        <v>-0.217538446602477</v>
      </c>
      <c r="FL93">
        <v>23.13076924278163</v>
      </c>
      <c r="FM93">
        <v>10243.896</v>
      </c>
      <c r="FN93">
        <v>15</v>
      </c>
      <c r="FO93">
        <v>1687527990.6</v>
      </c>
      <c r="FP93" t="s">
        <v>440</v>
      </c>
      <c r="FQ93">
        <v>1687527987.6</v>
      </c>
      <c r="FR93">
        <v>1687527990.6</v>
      </c>
      <c r="FS93">
        <v>1</v>
      </c>
      <c r="FT93">
        <v>0.362</v>
      </c>
      <c r="FU93">
        <v>-0.042</v>
      </c>
      <c r="FV93">
        <v>-14.305</v>
      </c>
      <c r="FW93">
        <v>-2.362</v>
      </c>
      <c r="FX93">
        <v>420</v>
      </c>
      <c r="FY93">
        <v>17</v>
      </c>
      <c r="FZ93">
        <v>0.15</v>
      </c>
      <c r="GA93">
        <v>0.09</v>
      </c>
      <c r="GB93">
        <v>-39.25297804878048</v>
      </c>
      <c r="GC93">
        <v>0.2707672473867423</v>
      </c>
      <c r="GD93">
        <v>0.1306727088385988</v>
      </c>
      <c r="GE93">
        <v>0</v>
      </c>
      <c r="GF93">
        <v>0.6914230000000001</v>
      </c>
      <c r="GG93">
        <v>-0.08694445296167169</v>
      </c>
      <c r="GH93">
        <v>0.0217175058297083</v>
      </c>
      <c r="GI93">
        <v>1</v>
      </c>
      <c r="GJ93">
        <v>1</v>
      </c>
      <c r="GK93">
        <v>2</v>
      </c>
      <c r="GL93" t="s">
        <v>443</v>
      </c>
      <c r="GM93">
        <v>3.09861</v>
      </c>
      <c r="GN93">
        <v>2.75814</v>
      </c>
      <c r="GO93">
        <v>0.195298</v>
      </c>
      <c r="GP93">
        <v>0.197247</v>
      </c>
      <c r="GQ93">
        <v>0.10516</v>
      </c>
      <c r="GR93">
        <v>0.0936992</v>
      </c>
      <c r="GS93">
        <v>20451.3</v>
      </c>
      <c r="GT93">
        <v>19681.2</v>
      </c>
      <c r="GU93">
        <v>25986.2</v>
      </c>
      <c r="GV93">
        <v>24881.5</v>
      </c>
      <c r="GW93">
        <v>37332.4</v>
      </c>
      <c r="GX93">
        <v>33216</v>
      </c>
      <c r="GY93">
        <v>45427.4</v>
      </c>
      <c r="GZ93">
        <v>39637.7</v>
      </c>
      <c r="HA93">
        <v>1.80343</v>
      </c>
      <c r="HB93">
        <v>1.80368</v>
      </c>
      <c r="HC93">
        <v>-0.06642190000000001</v>
      </c>
      <c r="HD93">
        <v>0</v>
      </c>
      <c r="HE93">
        <v>29.0778</v>
      </c>
      <c r="HF93">
        <v>999.9</v>
      </c>
      <c r="HG93">
        <v>59.8</v>
      </c>
      <c r="HH93">
        <v>39.9</v>
      </c>
      <c r="HI93">
        <v>43.3066</v>
      </c>
      <c r="HJ93">
        <v>62.8402</v>
      </c>
      <c r="HK93">
        <v>23.742</v>
      </c>
      <c r="HL93">
        <v>1</v>
      </c>
      <c r="HM93">
        <v>0.872731</v>
      </c>
      <c r="HN93">
        <v>6.9627</v>
      </c>
      <c r="HO93">
        <v>20.1609</v>
      </c>
      <c r="HP93">
        <v>5.2101</v>
      </c>
      <c r="HQ93">
        <v>11.986</v>
      </c>
      <c r="HR93">
        <v>4.9624</v>
      </c>
      <c r="HS93">
        <v>3.27413</v>
      </c>
      <c r="HT93">
        <v>9999</v>
      </c>
      <c r="HU93">
        <v>9999</v>
      </c>
      <c r="HV93">
        <v>9999</v>
      </c>
      <c r="HW93">
        <v>88.2</v>
      </c>
      <c r="HX93">
        <v>1.86388</v>
      </c>
      <c r="HY93">
        <v>1.86017</v>
      </c>
      <c r="HZ93">
        <v>1.85849</v>
      </c>
      <c r="IA93">
        <v>1.85975</v>
      </c>
      <c r="IB93">
        <v>1.85974</v>
      </c>
      <c r="IC93">
        <v>1.85839</v>
      </c>
      <c r="ID93">
        <v>1.85747</v>
      </c>
      <c r="IE93">
        <v>1.85234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-20.41</v>
      </c>
      <c r="IT93">
        <v>-2.3909</v>
      </c>
      <c r="IU93">
        <v>-8.933833748138804</v>
      </c>
      <c r="IV93">
        <v>-0.01431925071125703</v>
      </c>
      <c r="IW93">
        <v>4.89615414261653E-06</v>
      </c>
      <c r="IX93">
        <v>-8.989459798755491E-10</v>
      </c>
      <c r="IY93">
        <v>-1.239545319894685</v>
      </c>
      <c r="IZ93">
        <v>-0.1043539695207113</v>
      </c>
      <c r="JA93">
        <v>0.003109194328973147</v>
      </c>
      <c r="JB93">
        <v>-3.859871886814269E-05</v>
      </c>
      <c r="JC93">
        <v>3</v>
      </c>
      <c r="JD93">
        <v>1925</v>
      </c>
      <c r="JE93">
        <v>1</v>
      </c>
      <c r="JF93">
        <v>31</v>
      </c>
      <c r="JG93">
        <v>17.8</v>
      </c>
      <c r="JH93">
        <v>17.8</v>
      </c>
      <c r="JI93">
        <v>2.677</v>
      </c>
      <c r="JJ93">
        <v>2.64648</v>
      </c>
      <c r="JK93">
        <v>1.49658</v>
      </c>
      <c r="JL93">
        <v>2.323</v>
      </c>
      <c r="JM93">
        <v>1.54907</v>
      </c>
      <c r="JN93">
        <v>2.46338</v>
      </c>
      <c r="JO93">
        <v>44.5573</v>
      </c>
      <c r="JP93">
        <v>14.4998</v>
      </c>
      <c r="JQ93">
        <v>18</v>
      </c>
      <c r="JR93">
        <v>499.164</v>
      </c>
      <c r="JS93">
        <v>514.585</v>
      </c>
      <c r="JT93">
        <v>22.2152</v>
      </c>
      <c r="JU93">
        <v>37.196</v>
      </c>
      <c r="JV93">
        <v>30.0015</v>
      </c>
      <c r="JW93">
        <v>37.0279</v>
      </c>
      <c r="JX93">
        <v>36.9167</v>
      </c>
      <c r="JY93">
        <v>53.7105</v>
      </c>
      <c r="JZ93">
        <v>52.2341</v>
      </c>
      <c r="KA93">
        <v>0</v>
      </c>
      <c r="KB93">
        <v>22.1995</v>
      </c>
      <c r="KC93">
        <v>1209.29</v>
      </c>
      <c r="KD93">
        <v>16.8467</v>
      </c>
      <c r="KE93">
        <v>99.2838</v>
      </c>
      <c r="KF93">
        <v>95.3368</v>
      </c>
    </row>
    <row r="94" spans="1:292">
      <c r="A94">
        <v>74</v>
      </c>
      <c r="B94">
        <v>1687529062</v>
      </c>
      <c r="C94">
        <v>2933.5</v>
      </c>
      <c r="D94" t="s">
        <v>584</v>
      </c>
      <c r="E94" t="s">
        <v>585</v>
      </c>
      <c r="F94">
        <v>5</v>
      </c>
      <c r="G94" t="s">
        <v>439</v>
      </c>
      <c r="H94">
        <v>1687529054.214286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1211.119389989837</v>
      </c>
      <c r="AJ94">
        <v>1181.888848484848</v>
      </c>
      <c r="AK94">
        <v>3.315703641628345</v>
      </c>
      <c r="AL94">
        <v>66.44662515106188</v>
      </c>
      <c r="AM94">
        <f>(AO94 - AN94 + DX94*1E3/(8.314*(DZ94+273.15)) * AQ94/DW94 * AP94) * DW94/(100*DK94) * 1000/(1000 - AO94)</f>
        <v>0</v>
      </c>
      <c r="AN94">
        <v>16.87730913148637</v>
      </c>
      <c r="AO94">
        <v>17.58576242424242</v>
      </c>
      <c r="AP94">
        <v>0.000427158030759322</v>
      </c>
      <c r="AQ94">
        <v>113.1578417225345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4.38</v>
      </c>
      <c r="DL94">
        <v>0.5</v>
      </c>
      <c r="DM94" t="s">
        <v>430</v>
      </c>
      <c r="DN94">
        <v>2</v>
      </c>
      <c r="DO94" t="b">
        <v>1</v>
      </c>
      <c r="DP94">
        <v>1687529054.214286</v>
      </c>
      <c r="DQ94">
        <v>1137.1225</v>
      </c>
      <c r="DR94">
        <v>1176.077857142857</v>
      </c>
      <c r="DS94">
        <v>17.56088214285714</v>
      </c>
      <c r="DT94">
        <v>16.868475</v>
      </c>
      <c r="DU94">
        <v>1157.464285714286</v>
      </c>
      <c r="DV94">
        <v>19.95133928571429</v>
      </c>
      <c r="DW94">
        <v>500.0044642857143</v>
      </c>
      <c r="DX94">
        <v>101.8192142857143</v>
      </c>
      <c r="DY94">
        <v>0.1000194</v>
      </c>
      <c r="DZ94">
        <v>27.00863928571428</v>
      </c>
      <c r="EA94">
        <v>27.99883571428571</v>
      </c>
      <c r="EB94">
        <v>999.9000000000002</v>
      </c>
      <c r="EC94">
        <v>0</v>
      </c>
      <c r="ED94">
        <v>0</v>
      </c>
      <c r="EE94">
        <v>9999.736785714285</v>
      </c>
      <c r="EF94">
        <v>0</v>
      </c>
      <c r="EG94">
        <v>993.7743571428572</v>
      </c>
      <c r="EH94">
        <v>-38.95538571428572</v>
      </c>
      <c r="EI94">
        <v>1157.449642857143</v>
      </c>
      <c r="EJ94">
        <v>1196.256428571429</v>
      </c>
      <c r="EK94">
        <v>0.6924038214285714</v>
      </c>
      <c r="EL94">
        <v>1176.077857142857</v>
      </c>
      <c r="EM94">
        <v>16.868475</v>
      </c>
      <c r="EN94">
        <v>1.788036071428571</v>
      </c>
      <c r="EO94">
        <v>1.717536071428571</v>
      </c>
      <c r="EP94">
        <v>15.68257142857143</v>
      </c>
      <c r="EQ94">
        <v>15.05582857142857</v>
      </c>
      <c r="ER94">
        <v>2000.020357142857</v>
      </c>
      <c r="ES94">
        <v>0.9800015</v>
      </c>
      <c r="ET94">
        <v>0.01999859642857143</v>
      </c>
      <c r="EU94">
        <v>0</v>
      </c>
      <c r="EV94">
        <v>374.0609642857143</v>
      </c>
      <c r="EW94">
        <v>5.00078</v>
      </c>
      <c r="EX94">
        <v>10187.81964285714</v>
      </c>
      <c r="EY94">
        <v>16379.80714285714</v>
      </c>
      <c r="EZ94">
        <v>44.98203571428571</v>
      </c>
      <c r="FA94">
        <v>46.74542857142857</v>
      </c>
      <c r="FB94">
        <v>45.58449999999999</v>
      </c>
      <c r="FC94">
        <v>45.81667857142857</v>
      </c>
      <c r="FD94">
        <v>45.31900000000001</v>
      </c>
      <c r="FE94">
        <v>1955.120357142857</v>
      </c>
      <c r="FF94">
        <v>39.9</v>
      </c>
      <c r="FG94">
        <v>0</v>
      </c>
      <c r="FH94">
        <v>1687529061.9</v>
      </c>
      <c r="FI94">
        <v>0</v>
      </c>
      <c r="FJ94">
        <v>374.07304</v>
      </c>
      <c r="FK94">
        <v>0.5500769188528842</v>
      </c>
      <c r="FL94">
        <v>-1385.283079405051</v>
      </c>
      <c r="FM94">
        <v>10181.106</v>
      </c>
      <c r="FN94">
        <v>15</v>
      </c>
      <c r="FO94">
        <v>1687527990.6</v>
      </c>
      <c r="FP94" t="s">
        <v>440</v>
      </c>
      <c r="FQ94">
        <v>1687527987.6</v>
      </c>
      <c r="FR94">
        <v>1687527990.6</v>
      </c>
      <c r="FS94">
        <v>1</v>
      </c>
      <c r="FT94">
        <v>0.362</v>
      </c>
      <c r="FU94">
        <v>-0.042</v>
      </c>
      <c r="FV94">
        <v>-14.305</v>
      </c>
      <c r="FW94">
        <v>-2.362</v>
      </c>
      <c r="FX94">
        <v>420</v>
      </c>
      <c r="FY94">
        <v>17</v>
      </c>
      <c r="FZ94">
        <v>0.15</v>
      </c>
      <c r="GA94">
        <v>0.09</v>
      </c>
      <c r="GB94">
        <v>-39.06043902439025</v>
      </c>
      <c r="GC94">
        <v>3.061777003484262</v>
      </c>
      <c r="GD94">
        <v>0.3807098894703311</v>
      </c>
      <c r="GE94">
        <v>0</v>
      </c>
      <c r="GF94">
        <v>0.6879064146341464</v>
      </c>
      <c r="GG94">
        <v>0.1055743902439037</v>
      </c>
      <c r="GH94">
        <v>0.01772299864510574</v>
      </c>
      <c r="GI94">
        <v>1</v>
      </c>
      <c r="GJ94">
        <v>1</v>
      </c>
      <c r="GK94">
        <v>2</v>
      </c>
      <c r="GL94" t="s">
        <v>443</v>
      </c>
      <c r="GM94">
        <v>3.09859</v>
      </c>
      <c r="GN94">
        <v>2.75827</v>
      </c>
      <c r="GO94">
        <v>0.196999</v>
      </c>
      <c r="GP94">
        <v>0.198929</v>
      </c>
      <c r="GQ94">
        <v>0.105187</v>
      </c>
      <c r="GR94">
        <v>0.0937224</v>
      </c>
      <c r="GS94">
        <v>20407.3</v>
      </c>
      <c r="GT94">
        <v>19639.3</v>
      </c>
      <c r="GU94">
        <v>25985.4</v>
      </c>
      <c r="GV94">
        <v>24880.9</v>
      </c>
      <c r="GW94">
        <v>37330.2</v>
      </c>
      <c r="GX94">
        <v>33214.4</v>
      </c>
      <c r="GY94">
        <v>45425.7</v>
      </c>
      <c r="GZ94">
        <v>39636.7</v>
      </c>
      <c r="HA94">
        <v>1.8031</v>
      </c>
      <c r="HB94">
        <v>1.80343</v>
      </c>
      <c r="HC94">
        <v>-0.065513</v>
      </c>
      <c r="HD94">
        <v>0</v>
      </c>
      <c r="HE94">
        <v>29.0885</v>
      </c>
      <c r="HF94">
        <v>999.9</v>
      </c>
      <c r="HG94">
        <v>59.8</v>
      </c>
      <c r="HH94">
        <v>39.9</v>
      </c>
      <c r="HI94">
        <v>43.3107</v>
      </c>
      <c r="HJ94">
        <v>62.7902</v>
      </c>
      <c r="HK94">
        <v>23.8822</v>
      </c>
      <c r="HL94">
        <v>1</v>
      </c>
      <c r="HM94">
        <v>0.875292</v>
      </c>
      <c r="HN94">
        <v>7.06218</v>
      </c>
      <c r="HO94">
        <v>20.1563</v>
      </c>
      <c r="HP94">
        <v>5.2104</v>
      </c>
      <c r="HQ94">
        <v>11.986</v>
      </c>
      <c r="HR94">
        <v>4.96245</v>
      </c>
      <c r="HS94">
        <v>3.27413</v>
      </c>
      <c r="HT94">
        <v>9999</v>
      </c>
      <c r="HU94">
        <v>9999</v>
      </c>
      <c r="HV94">
        <v>9999</v>
      </c>
      <c r="HW94">
        <v>88.2</v>
      </c>
      <c r="HX94">
        <v>1.86386</v>
      </c>
      <c r="HY94">
        <v>1.86018</v>
      </c>
      <c r="HZ94">
        <v>1.85852</v>
      </c>
      <c r="IA94">
        <v>1.85975</v>
      </c>
      <c r="IB94">
        <v>1.85974</v>
      </c>
      <c r="IC94">
        <v>1.85841</v>
      </c>
      <c r="ID94">
        <v>1.85746</v>
      </c>
      <c r="IE94">
        <v>1.85236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-20.51</v>
      </c>
      <c r="IT94">
        <v>-2.3911</v>
      </c>
      <c r="IU94">
        <v>-8.933833748138804</v>
      </c>
      <c r="IV94">
        <v>-0.01431925071125703</v>
      </c>
      <c r="IW94">
        <v>4.89615414261653E-06</v>
      </c>
      <c r="IX94">
        <v>-8.989459798755491E-10</v>
      </c>
      <c r="IY94">
        <v>-1.239545319894685</v>
      </c>
      <c r="IZ94">
        <v>-0.1043539695207113</v>
      </c>
      <c r="JA94">
        <v>0.003109194328973147</v>
      </c>
      <c r="JB94">
        <v>-3.859871886814269E-05</v>
      </c>
      <c r="JC94">
        <v>3</v>
      </c>
      <c r="JD94">
        <v>1925</v>
      </c>
      <c r="JE94">
        <v>1</v>
      </c>
      <c r="JF94">
        <v>31</v>
      </c>
      <c r="JG94">
        <v>17.9</v>
      </c>
      <c r="JH94">
        <v>17.9</v>
      </c>
      <c r="JI94">
        <v>2.7063</v>
      </c>
      <c r="JJ94">
        <v>2.65015</v>
      </c>
      <c r="JK94">
        <v>1.49658</v>
      </c>
      <c r="JL94">
        <v>2.323</v>
      </c>
      <c r="JM94">
        <v>1.54785</v>
      </c>
      <c r="JN94">
        <v>2.48047</v>
      </c>
      <c r="JO94">
        <v>44.5573</v>
      </c>
      <c r="JP94">
        <v>14.4823</v>
      </c>
      <c r="JQ94">
        <v>18</v>
      </c>
      <c r="JR94">
        <v>499.061</v>
      </c>
      <c r="JS94">
        <v>514.518</v>
      </c>
      <c r="JT94">
        <v>22.2195</v>
      </c>
      <c r="JU94">
        <v>37.2136</v>
      </c>
      <c r="JV94">
        <v>30.0021</v>
      </c>
      <c r="JW94">
        <v>37.0426</v>
      </c>
      <c r="JX94">
        <v>36.9313</v>
      </c>
      <c r="JY94">
        <v>54.3502</v>
      </c>
      <c r="JZ94">
        <v>52.2341</v>
      </c>
      <c r="KA94">
        <v>0</v>
      </c>
      <c r="KB94">
        <v>22.2</v>
      </c>
      <c r="KC94">
        <v>1222.66</v>
      </c>
      <c r="KD94">
        <v>16.8467</v>
      </c>
      <c r="KE94">
        <v>99.2803</v>
      </c>
      <c r="KF94">
        <v>95.3344</v>
      </c>
    </row>
    <row r="95" spans="1:292">
      <c r="A95">
        <v>75</v>
      </c>
      <c r="B95">
        <v>1687529067</v>
      </c>
      <c r="C95">
        <v>2938.5</v>
      </c>
      <c r="D95" t="s">
        <v>586</v>
      </c>
      <c r="E95" t="s">
        <v>587</v>
      </c>
      <c r="F95">
        <v>5</v>
      </c>
      <c r="G95" t="s">
        <v>439</v>
      </c>
      <c r="H95">
        <v>1687529059.5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1227.95358501868</v>
      </c>
      <c r="AJ95">
        <v>1198.402484848484</v>
      </c>
      <c r="AK95">
        <v>3.300787401837921</v>
      </c>
      <c r="AL95">
        <v>66.44662515106188</v>
      </c>
      <c r="AM95">
        <f>(AO95 - AN95 + DX95*1E3/(8.314*(DZ95+273.15)) * AQ95/DW95 * AP95) * DW95/(100*DK95) * 1000/(1000 - AO95)</f>
        <v>0</v>
      </c>
      <c r="AN95">
        <v>16.88413436410787</v>
      </c>
      <c r="AO95">
        <v>17.58761333333332</v>
      </c>
      <c r="AP95">
        <v>1.848386501993578E-05</v>
      </c>
      <c r="AQ95">
        <v>113.1578417225345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4.38</v>
      </c>
      <c r="DL95">
        <v>0.5</v>
      </c>
      <c r="DM95" t="s">
        <v>430</v>
      </c>
      <c r="DN95">
        <v>2</v>
      </c>
      <c r="DO95" t="b">
        <v>1</v>
      </c>
      <c r="DP95">
        <v>1687529059.5</v>
      </c>
      <c r="DQ95">
        <v>1154.541851851852</v>
      </c>
      <c r="DR95">
        <v>1193.257037037037</v>
      </c>
      <c r="DS95">
        <v>17.57930740740741</v>
      </c>
      <c r="DT95">
        <v>16.87642222222222</v>
      </c>
      <c r="DU95">
        <v>1174.999629629629</v>
      </c>
      <c r="DV95">
        <v>19.97027407407407</v>
      </c>
      <c r="DW95">
        <v>499.9927777777778</v>
      </c>
      <c r="DX95">
        <v>101.8197037037037</v>
      </c>
      <c r="DY95">
        <v>0.09996525925925927</v>
      </c>
      <c r="DZ95">
        <v>27.01433333333333</v>
      </c>
      <c r="EA95">
        <v>28.00778518518519</v>
      </c>
      <c r="EB95">
        <v>999.9000000000001</v>
      </c>
      <c r="EC95">
        <v>0</v>
      </c>
      <c r="ED95">
        <v>0</v>
      </c>
      <c r="EE95">
        <v>10005.39851851852</v>
      </c>
      <c r="EF95">
        <v>0</v>
      </c>
      <c r="EG95">
        <v>864.142814814815</v>
      </c>
      <c r="EH95">
        <v>-38.71525555555555</v>
      </c>
      <c r="EI95">
        <v>1175.201481481482</v>
      </c>
      <c r="EJ95">
        <v>1213.74037037037</v>
      </c>
      <c r="EK95">
        <v>0.7028788148148147</v>
      </c>
      <c r="EL95">
        <v>1193.257037037037</v>
      </c>
      <c r="EM95">
        <v>16.87642222222222</v>
      </c>
      <c r="EN95">
        <v>1.789919259259259</v>
      </c>
      <c r="EO95">
        <v>1.718352962962963</v>
      </c>
      <c r="EP95">
        <v>15.69902592592593</v>
      </c>
      <c r="EQ95">
        <v>15.06321851851852</v>
      </c>
      <c r="ER95">
        <v>2000.011481481481</v>
      </c>
      <c r="ES95">
        <v>0.9800014444444444</v>
      </c>
      <c r="ET95">
        <v>0.01999865555555556</v>
      </c>
      <c r="EU95">
        <v>0</v>
      </c>
      <c r="EV95">
        <v>374.0196666666667</v>
      </c>
      <c r="EW95">
        <v>5.00078</v>
      </c>
      <c r="EX95">
        <v>9981.157037037037</v>
      </c>
      <c r="EY95">
        <v>16379.74074074074</v>
      </c>
      <c r="EZ95">
        <v>45.00455555555556</v>
      </c>
      <c r="FA95">
        <v>46.76148148148148</v>
      </c>
      <c r="FB95">
        <v>45.60392592592593</v>
      </c>
      <c r="FC95">
        <v>45.84699999999999</v>
      </c>
      <c r="FD95">
        <v>45.34233333333333</v>
      </c>
      <c r="FE95">
        <v>1955.111481481481</v>
      </c>
      <c r="FF95">
        <v>39.9</v>
      </c>
      <c r="FG95">
        <v>0</v>
      </c>
      <c r="FH95">
        <v>1687529067.3</v>
      </c>
      <c r="FI95">
        <v>0</v>
      </c>
      <c r="FJ95">
        <v>374.0490769230769</v>
      </c>
      <c r="FK95">
        <v>-1.06974359563824</v>
      </c>
      <c r="FL95">
        <v>-3504.829065403121</v>
      </c>
      <c r="FM95">
        <v>9971.094230769231</v>
      </c>
      <c r="FN95">
        <v>15</v>
      </c>
      <c r="FO95">
        <v>1687527990.6</v>
      </c>
      <c r="FP95" t="s">
        <v>440</v>
      </c>
      <c r="FQ95">
        <v>1687527987.6</v>
      </c>
      <c r="FR95">
        <v>1687527990.6</v>
      </c>
      <c r="FS95">
        <v>1</v>
      </c>
      <c r="FT95">
        <v>0.362</v>
      </c>
      <c r="FU95">
        <v>-0.042</v>
      </c>
      <c r="FV95">
        <v>-14.305</v>
      </c>
      <c r="FW95">
        <v>-2.362</v>
      </c>
      <c r="FX95">
        <v>420</v>
      </c>
      <c r="FY95">
        <v>17</v>
      </c>
      <c r="FZ95">
        <v>0.15</v>
      </c>
      <c r="GA95">
        <v>0.09</v>
      </c>
      <c r="GB95">
        <v>-38.8760875</v>
      </c>
      <c r="GC95">
        <v>3.173685928705463</v>
      </c>
      <c r="GD95">
        <v>0.3784398652279515</v>
      </c>
      <c r="GE95">
        <v>0</v>
      </c>
      <c r="GF95">
        <v>0.695651875</v>
      </c>
      <c r="GG95">
        <v>0.1151756960600376</v>
      </c>
      <c r="GH95">
        <v>0.01326239862202064</v>
      </c>
      <c r="GI95">
        <v>1</v>
      </c>
      <c r="GJ95">
        <v>1</v>
      </c>
      <c r="GK95">
        <v>2</v>
      </c>
      <c r="GL95" t="s">
        <v>443</v>
      </c>
      <c r="GM95">
        <v>3.09833</v>
      </c>
      <c r="GN95">
        <v>2.75809</v>
      </c>
      <c r="GO95">
        <v>0.19868</v>
      </c>
      <c r="GP95">
        <v>0.20061</v>
      </c>
      <c r="GQ95">
        <v>0.105189</v>
      </c>
      <c r="GR95">
        <v>0.09374</v>
      </c>
      <c r="GS95">
        <v>20363.7</v>
      </c>
      <c r="GT95">
        <v>19597.2</v>
      </c>
      <c r="GU95">
        <v>25984.5</v>
      </c>
      <c r="GV95">
        <v>24879.9</v>
      </c>
      <c r="GW95">
        <v>37329</v>
      </c>
      <c r="GX95">
        <v>33212.9</v>
      </c>
      <c r="GY95">
        <v>45424</v>
      </c>
      <c r="GZ95">
        <v>39635.4</v>
      </c>
      <c r="HA95">
        <v>1.80278</v>
      </c>
      <c r="HB95">
        <v>1.80338</v>
      </c>
      <c r="HC95">
        <v>-0.0666678</v>
      </c>
      <c r="HD95">
        <v>0</v>
      </c>
      <c r="HE95">
        <v>29.0995</v>
      </c>
      <c r="HF95">
        <v>999.9</v>
      </c>
      <c r="HG95">
        <v>59.8</v>
      </c>
      <c r="HH95">
        <v>40</v>
      </c>
      <c r="HI95">
        <v>43.5396</v>
      </c>
      <c r="HJ95">
        <v>62.8302</v>
      </c>
      <c r="HK95">
        <v>23.9383</v>
      </c>
      <c r="HL95">
        <v>1</v>
      </c>
      <c r="HM95">
        <v>0.877632</v>
      </c>
      <c r="HN95">
        <v>7.13953</v>
      </c>
      <c r="HO95">
        <v>20.1526</v>
      </c>
      <c r="HP95">
        <v>5.2095</v>
      </c>
      <c r="HQ95">
        <v>11.986</v>
      </c>
      <c r="HR95">
        <v>4.9623</v>
      </c>
      <c r="HS95">
        <v>3.2741</v>
      </c>
      <c r="HT95">
        <v>9999</v>
      </c>
      <c r="HU95">
        <v>9999</v>
      </c>
      <c r="HV95">
        <v>9999</v>
      </c>
      <c r="HW95">
        <v>88.2</v>
      </c>
      <c r="HX95">
        <v>1.86386</v>
      </c>
      <c r="HY95">
        <v>1.86016</v>
      </c>
      <c r="HZ95">
        <v>1.85851</v>
      </c>
      <c r="IA95">
        <v>1.85975</v>
      </c>
      <c r="IB95">
        <v>1.85974</v>
      </c>
      <c r="IC95">
        <v>1.85838</v>
      </c>
      <c r="ID95">
        <v>1.85745</v>
      </c>
      <c r="IE95">
        <v>1.85235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-20.61</v>
      </c>
      <c r="IT95">
        <v>-2.3911</v>
      </c>
      <c r="IU95">
        <v>-8.933833748138804</v>
      </c>
      <c r="IV95">
        <v>-0.01431925071125703</v>
      </c>
      <c r="IW95">
        <v>4.89615414261653E-06</v>
      </c>
      <c r="IX95">
        <v>-8.989459798755491E-10</v>
      </c>
      <c r="IY95">
        <v>-1.239545319894685</v>
      </c>
      <c r="IZ95">
        <v>-0.1043539695207113</v>
      </c>
      <c r="JA95">
        <v>0.003109194328973147</v>
      </c>
      <c r="JB95">
        <v>-3.859871886814269E-05</v>
      </c>
      <c r="JC95">
        <v>3</v>
      </c>
      <c r="JD95">
        <v>1925</v>
      </c>
      <c r="JE95">
        <v>1</v>
      </c>
      <c r="JF95">
        <v>31</v>
      </c>
      <c r="JG95">
        <v>18</v>
      </c>
      <c r="JH95">
        <v>17.9</v>
      </c>
      <c r="JI95">
        <v>2.73682</v>
      </c>
      <c r="JJ95">
        <v>2.65015</v>
      </c>
      <c r="JK95">
        <v>1.49658</v>
      </c>
      <c r="JL95">
        <v>2.323</v>
      </c>
      <c r="JM95">
        <v>1.54785</v>
      </c>
      <c r="JN95">
        <v>2.48535</v>
      </c>
      <c r="JO95">
        <v>44.5852</v>
      </c>
      <c r="JP95">
        <v>14.4823</v>
      </c>
      <c r="JQ95">
        <v>18</v>
      </c>
      <c r="JR95">
        <v>498.952</v>
      </c>
      <c r="JS95">
        <v>514.587</v>
      </c>
      <c r="JT95">
        <v>22.2138</v>
      </c>
      <c r="JU95">
        <v>37.2312</v>
      </c>
      <c r="JV95">
        <v>30.0022</v>
      </c>
      <c r="JW95">
        <v>37.0568</v>
      </c>
      <c r="JX95">
        <v>36.945</v>
      </c>
      <c r="JY95">
        <v>54.9187</v>
      </c>
      <c r="JZ95">
        <v>52.2341</v>
      </c>
      <c r="KA95">
        <v>0</v>
      </c>
      <c r="KB95">
        <v>22.1796</v>
      </c>
      <c r="KC95">
        <v>1242.7</v>
      </c>
      <c r="KD95">
        <v>16.8467</v>
      </c>
      <c r="KE95">
        <v>99.2766</v>
      </c>
      <c r="KF95">
        <v>95.33110000000001</v>
      </c>
    </row>
    <row r="96" spans="1:292">
      <c r="A96">
        <v>76</v>
      </c>
      <c r="B96">
        <v>1687529072</v>
      </c>
      <c r="C96">
        <v>2943.5</v>
      </c>
      <c r="D96" t="s">
        <v>588</v>
      </c>
      <c r="E96" t="s">
        <v>589</v>
      </c>
      <c r="F96">
        <v>5</v>
      </c>
      <c r="G96" t="s">
        <v>439</v>
      </c>
      <c r="H96">
        <v>1687529064.214286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1244.895757071797</v>
      </c>
      <c r="AJ96">
        <v>1215.189878787879</v>
      </c>
      <c r="AK96">
        <v>3.363456055348184</v>
      </c>
      <c r="AL96">
        <v>66.44662515106188</v>
      </c>
      <c r="AM96">
        <f>(AO96 - AN96 + DX96*1E3/(8.314*(DZ96+273.15)) * AQ96/DW96 * AP96) * DW96/(100*DK96) * 1000/(1000 - AO96)</f>
        <v>0</v>
      </c>
      <c r="AN96">
        <v>16.88960417595553</v>
      </c>
      <c r="AO96">
        <v>17.58379333333334</v>
      </c>
      <c r="AP96">
        <v>-8.759892731019824E-05</v>
      </c>
      <c r="AQ96">
        <v>113.1578417225345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4.38</v>
      </c>
      <c r="DL96">
        <v>0.5</v>
      </c>
      <c r="DM96" t="s">
        <v>430</v>
      </c>
      <c r="DN96">
        <v>2</v>
      </c>
      <c r="DO96" t="b">
        <v>1</v>
      </c>
      <c r="DP96">
        <v>1687529064.214286</v>
      </c>
      <c r="DQ96">
        <v>1169.95</v>
      </c>
      <c r="DR96">
        <v>1208.639642857143</v>
      </c>
      <c r="DS96">
        <v>17.584775</v>
      </c>
      <c r="DT96">
        <v>16.88282142857143</v>
      </c>
      <c r="DU96">
        <v>1190.508214285714</v>
      </c>
      <c r="DV96">
        <v>19.97588214285714</v>
      </c>
      <c r="DW96">
        <v>500.0291785714285</v>
      </c>
      <c r="DX96">
        <v>101.8195357142857</v>
      </c>
      <c r="DY96">
        <v>0.1000401785714286</v>
      </c>
      <c r="DZ96">
        <v>27.01446071428571</v>
      </c>
      <c r="EA96">
        <v>28.00958571428572</v>
      </c>
      <c r="EB96">
        <v>999.9000000000002</v>
      </c>
      <c r="EC96">
        <v>0</v>
      </c>
      <c r="ED96">
        <v>0</v>
      </c>
      <c r="EE96">
        <v>10003.95392857143</v>
      </c>
      <c r="EF96">
        <v>0</v>
      </c>
      <c r="EG96">
        <v>693.5182857142855</v>
      </c>
      <c r="EH96">
        <v>-38.69014285714286</v>
      </c>
      <c r="EI96">
        <v>1190.890357142857</v>
      </c>
      <c r="EJ96">
        <v>1229.394642857143</v>
      </c>
      <c r="EK96">
        <v>0.7019468571428572</v>
      </c>
      <c r="EL96">
        <v>1208.639642857143</v>
      </c>
      <c r="EM96">
        <v>16.88282142857143</v>
      </c>
      <c r="EN96">
        <v>1.790473571428571</v>
      </c>
      <c r="EO96">
        <v>1.7190025</v>
      </c>
      <c r="EP96">
        <v>15.70386785714286</v>
      </c>
      <c r="EQ96">
        <v>15.06909642857143</v>
      </c>
      <c r="ER96">
        <v>2000.002142857143</v>
      </c>
      <c r="ES96">
        <v>0.9800010714285714</v>
      </c>
      <c r="ET96">
        <v>0.01999902857142857</v>
      </c>
      <c r="EU96">
        <v>0</v>
      </c>
      <c r="EV96">
        <v>373.9441071428572</v>
      </c>
      <c r="EW96">
        <v>5.00078</v>
      </c>
      <c r="EX96">
        <v>9815.842857142856</v>
      </c>
      <c r="EY96">
        <v>16379.66071428571</v>
      </c>
      <c r="EZ96">
        <v>44.99771428571429</v>
      </c>
      <c r="FA96">
        <v>46.77214285714285</v>
      </c>
      <c r="FB96">
        <v>45.60025</v>
      </c>
      <c r="FC96">
        <v>45.85475</v>
      </c>
      <c r="FD96">
        <v>45.36360714285713</v>
      </c>
      <c r="FE96">
        <v>1955.102142857143</v>
      </c>
      <c r="FF96">
        <v>39.9</v>
      </c>
      <c r="FG96">
        <v>0</v>
      </c>
      <c r="FH96">
        <v>1687529072.1</v>
      </c>
      <c r="FI96">
        <v>0</v>
      </c>
      <c r="FJ96">
        <v>373.9407307692308</v>
      </c>
      <c r="FK96">
        <v>-1.558324781545524</v>
      </c>
      <c r="FL96">
        <v>-1980.787358302253</v>
      </c>
      <c r="FM96">
        <v>9809.161153846153</v>
      </c>
      <c r="FN96">
        <v>15</v>
      </c>
      <c r="FO96">
        <v>1687527990.6</v>
      </c>
      <c r="FP96" t="s">
        <v>440</v>
      </c>
      <c r="FQ96">
        <v>1687527987.6</v>
      </c>
      <c r="FR96">
        <v>1687527990.6</v>
      </c>
      <c r="FS96">
        <v>1</v>
      </c>
      <c r="FT96">
        <v>0.362</v>
      </c>
      <c r="FU96">
        <v>-0.042</v>
      </c>
      <c r="FV96">
        <v>-14.305</v>
      </c>
      <c r="FW96">
        <v>-2.362</v>
      </c>
      <c r="FX96">
        <v>420</v>
      </c>
      <c r="FY96">
        <v>17</v>
      </c>
      <c r="FZ96">
        <v>0.15</v>
      </c>
      <c r="GA96">
        <v>0.09</v>
      </c>
      <c r="GB96">
        <v>-38.7829575</v>
      </c>
      <c r="GC96">
        <v>0.1078187617261812</v>
      </c>
      <c r="GD96">
        <v>0.2877890754419803</v>
      </c>
      <c r="GE96">
        <v>0</v>
      </c>
      <c r="GF96">
        <v>0.701086175</v>
      </c>
      <c r="GG96">
        <v>-0.005871681050658361</v>
      </c>
      <c r="GH96">
        <v>0.004660236130752926</v>
      </c>
      <c r="GI96">
        <v>1</v>
      </c>
      <c r="GJ96">
        <v>1</v>
      </c>
      <c r="GK96">
        <v>2</v>
      </c>
      <c r="GL96" t="s">
        <v>443</v>
      </c>
      <c r="GM96">
        <v>3.09858</v>
      </c>
      <c r="GN96">
        <v>2.75819</v>
      </c>
      <c r="GO96">
        <v>0.200375</v>
      </c>
      <c r="GP96">
        <v>0.202297</v>
      </c>
      <c r="GQ96">
        <v>0.105169</v>
      </c>
      <c r="GR96">
        <v>0.0937619</v>
      </c>
      <c r="GS96">
        <v>20319.7</v>
      </c>
      <c r="GT96">
        <v>19555</v>
      </c>
      <c r="GU96">
        <v>25983.5</v>
      </c>
      <c r="GV96">
        <v>24879.2</v>
      </c>
      <c r="GW96">
        <v>37328.6</v>
      </c>
      <c r="GX96">
        <v>33211.3</v>
      </c>
      <c r="GY96">
        <v>45422.2</v>
      </c>
      <c r="GZ96">
        <v>39634.2</v>
      </c>
      <c r="HA96">
        <v>1.8026</v>
      </c>
      <c r="HB96">
        <v>1.80308</v>
      </c>
      <c r="HC96">
        <v>-0.0678822</v>
      </c>
      <c r="HD96">
        <v>0</v>
      </c>
      <c r="HE96">
        <v>29.1042</v>
      </c>
      <c r="HF96">
        <v>999.9</v>
      </c>
      <c r="HG96">
        <v>59.8</v>
      </c>
      <c r="HH96">
        <v>40</v>
      </c>
      <c r="HI96">
        <v>43.5447</v>
      </c>
      <c r="HJ96">
        <v>62.7803</v>
      </c>
      <c r="HK96">
        <v>23.9503</v>
      </c>
      <c r="HL96">
        <v>1</v>
      </c>
      <c r="HM96">
        <v>0.88013</v>
      </c>
      <c r="HN96">
        <v>7.20309</v>
      </c>
      <c r="HO96">
        <v>20.1498</v>
      </c>
      <c r="HP96">
        <v>5.2098</v>
      </c>
      <c r="HQ96">
        <v>11.986</v>
      </c>
      <c r="HR96">
        <v>4.9623</v>
      </c>
      <c r="HS96">
        <v>3.2739</v>
      </c>
      <c r="HT96">
        <v>9999</v>
      </c>
      <c r="HU96">
        <v>9999</v>
      </c>
      <c r="HV96">
        <v>9999</v>
      </c>
      <c r="HW96">
        <v>88.2</v>
      </c>
      <c r="HX96">
        <v>1.86386</v>
      </c>
      <c r="HY96">
        <v>1.86016</v>
      </c>
      <c r="HZ96">
        <v>1.85851</v>
      </c>
      <c r="IA96">
        <v>1.85975</v>
      </c>
      <c r="IB96">
        <v>1.85975</v>
      </c>
      <c r="IC96">
        <v>1.8584</v>
      </c>
      <c r="ID96">
        <v>1.85747</v>
      </c>
      <c r="IE96">
        <v>1.85233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-20.73</v>
      </c>
      <c r="IT96">
        <v>-2.3911</v>
      </c>
      <c r="IU96">
        <v>-8.933833748138804</v>
      </c>
      <c r="IV96">
        <v>-0.01431925071125703</v>
      </c>
      <c r="IW96">
        <v>4.89615414261653E-06</v>
      </c>
      <c r="IX96">
        <v>-8.989459798755491E-10</v>
      </c>
      <c r="IY96">
        <v>-1.239545319894685</v>
      </c>
      <c r="IZ96">
        <v>-0.1043539695207113</v>
      </c>
      <c r="JA96">
        <v>0.003109194328973147</v>
      </c>
      <c r="JB96">
        <v>-3.859871886814269E-05</v>
      </c>
      <c r="JC96">
        <v>3</v>
      </c>
      <c r="JD96">
        <v>1925</v>
      </c>
      <c r="JE96">
        <v>1</v>
      </c>
      <c r="JF96">
        <v>31</v>
      </c>
      <c r="JG96">
        <v>18.1</v>
      </c>
      <c r="JH96">
        <v>18</v>
      </c>
      <c r="JI96">
        <v>2.76733</v>
      </c>
      <c r="JJ96">
        <v>2.65381</v>
      </c>
      <c r="JK96">
        <v>1.49658</v>
      </c>
      <c r="JL96">
        <v>2.323</v>
      </c>
      <c r="JM96">
        <v>1.54907</v>
      </c>
      <c r="JN96">
        <v>2.45728</v>
      </c>
      <c r="JO96">
        <v>44.5852</v>
      </c>
      <c r="JP96">
        <v>14.4735</v>
      </c>
      <c r="JQ96">
        <v>18</v>
      </c>
      <c r="JR96">
        <v>498.938</v>
      </c>
      <c r="JS96">
        <v>514.472</v>
      </c>
      <c r="JT96">
        <v>22.1909</v>
      </c>
      <c r="JU96">
        <v>37.2487</v>
      </c>
      <c r="JV96">
        <v>30.0023</v>
      </c>
      <c r="JW96">
        <v>37.0707</v>
      </c>
      <c r="JX96">
        <v>36.9579</v>
      </c>
      <c r="JY96">
        <v>55.5697</v>
      </c>
      <c r="JZ96">
        <v>52.2341</v>
      </c>
      <c r="KA96">
        <v>0</v>
      </c>
      <c r="KB96">
        <v>22.1748</v>
      </c>
      <c r="KC96">
        <v>1256.06</v>
      </c>
      <c r="KD96">
        <v>16.8467</v>
      </c>
      <c r="KE96">
        <v>99.2728</v>
      </c>
      <c r="KF96">
        <v>95.3282</v>
      </c>
    </row>
    <row r="97" spans="1:292">
      <c r="A97">
        <v>77</v>
      </c>
      <c r="B97">
        <v>1687529077</v>
      </c>
      <c r="C97">
        <v>2948.5</v>
      </c>
      <c r="D97" t="s">
        <v>590</v>
      </c>
      <c r="E97" t="s">
        <v>591</v>
      </c>
      <c r="F97">
        <v>5</v>
      </c>
      <c r="G97" t="s">
        <v>439</v>
      </c>
      <c r="H97">
        <v>1687529069.5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1261.674767716036</v>
      </c>
      <c r="AJ97">
        <v>1232.019151515151</v>
      </c>
      <c r="AK97">
        <v>3.363441836629987</v>
      </c>
      <c r="AL97">
        <v>66.44662515106188</v>
      </c>
      <c r="AM97">
        <f>(AO97 - AN97 + DX97*1E3/(8.314*(DZ97+273.15)) * AQ97/DW97 * AP97) * DW97/(100*DK97) * 1000/(1000 - AO97)</f>
        <v>0</v>
      </c>
      <c r="AN97">
        <v>16.89273378505232</v>
      </c>
      <c r="AO97">
        <v>17.58203151515152</v>
      </c>
      <c r="AP97">
        <v>-3.054712644716229E-05</v>
      </c>
      <c r="AQ97">
        <v>113.1578417225345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4.38</v>
      </c>
      <c r="DL97">
        <v>0.5</v>
      </c>
      <c r="DM97" t="s">
        <v>430</v>
      </c>
      <c r="DN97">
        <v>2</v>
      </c>
      <c r="DO97" t="b">
        <v>1</v>
      </c>
      <c r="DP97">
        <v>1687529069.5</v>
      </c>
      <c r="DQ97">
        <v>1187.263333333333</v>
      </c>
      <c r="DR97">
        <v>1226.148888888889</v>
      </c>
      <c r="DS97">
        <v>17.58502592592593</v>
      </c>
      <c r="DT97">
        <v>16.88851851851852</v>
      </c>
      <c r="DU97">
        <v>1207.934074074074</v>
      </c>
      <c r="DV97">
        <v>19.97612962962963</v>
      </c>
      <c r="DW97">
        <v>500.0214814814815</v>
      </c>
      <c r="DX97">
        <v>101.8191481481482</v>
      </c>
      <c r="DY97">
        <v>0.1000256962962963</v>
      </c>
      <c r="DZ97">
        <v>27.00905555555556</v>
      </c>
      <c r="EA97">
        <v>28.0038</v>
      </c>
      <c r="EB97">
        <v>999.9000000000001</v>
      </c>
      <c r="EC97">
        <v>0</v>
      </c>
      <c r="ED97">
        <v>0</v>
      </c>
      <c r="EE97">
        <v>9997.731851851851</v>
      </c>
      <c r="EF97">
        <v>0</v>
      </c>
      <c r="EG97">
        <v>670.7321851851852</v>
      </c>
      <c r="EH97">
        <v>-38.88596296296296</v>
      </c>
      <c r="EI97">
        <v>1208.513333333334</v>
      </c>
      <c r="EJ97">
        <v>1247.211481481482</v>
      </c>
      <c r="EK97">
        <v>0.6964938148148148</v>
      </c>
      <c r="EL97">
        <v>1226.148888888889</v>
      </c>
      <c r="EM97">
        <v>16.88851851851852</v>
      </c>
      <c r="EN97">
        <v>1.790489259259259</v>
      </c>
      <c r="EO97">
        <v>1.719573333333333</v>
      </c>
      <c r="EP97">
        <v>15.70400740740741</v>
      </c>
      <c r="EQ97">
        <v>15.07426666666667</v>
      </c>
      <c r="ER97">
        <v>2000.011111111111</v>
      </c>
      <c r="ES97">
        <v>0.9800005555555557</v>
      </c>
      <c r="ET97">
        <v>0.01999954444444444</v>
      </c>
      <c r="EU97">
        <v>0</v>
      </c>
      <c r="EV97">
        <v>373.8357777777778</v>
      </c>
      <c r="EW97">
        <v>5.00078</v>
      </c>
      <c r="EX97">
        <v>9811.601851851852</v>
      </c>
      <c r="EY97">
        <v>16379.73703703704</v>
      </c>
      <c r="EZ97">
        <v>45.00222222222222</v>
      </c>
      <c r="FA97">
        <v>46.78903703703703</v>
      </c>
      <c r="FB97">
        <v>45.60633333333334</v>
      </c>
      <c r="FC97">
        <v>45.87485185185186</v>
      </c>
      <c r="FD97">
        <v>45.39322222222221</v>
      </c>
      <c r="FE97">
        <v>1955.111111111111</v>
      </c>
      <c r="FF97">
        <v>39.9</v>
      </c>
      <c r="FG97">
        <v>0</v>
      </c>
      <c r="FH97">
        <v>1687529077.5</v>
      </c>
      <c r="FI97">
        <v>0</v>
      </c>
      <c r="FJ97">
        <v>373.8636000000001</v>
      </c>
      <c r="FK97">
        <v>-0.08038461422363449</v>
      </c>
      <c r="FL97">
        <v>2794.35537759218</v>
      </c>
      <c r="FM97">
        <v>9832.004800000001</v>
      </c>
      <c r="FN97">
        <v>15</v>
      </c>
      <c r="FO97">
        <v>1687527990.6</v>
      </c>
      <c r="FP97" t="s">
        <v>440</v>
      </c>
      <c r="FQ97">
        <v>1687527987.6</v>
      </c>
      <c r="FR97">
        <v>1687527990.6</v>
      </c>
      <c r="FS97">
        <v>1</v>
      </c>
      <c r="FT97">
        <v>0.362</v>
      </c>
      <c r="FU97">
        <v>-0.042</v>
      </c>
      <c r="FV97">
        <v>-14.305</v>
      </c>
      <c r="FW97">
        <v>-2.362</v>
      </c>
      <c r="FX97">
        <v>420</v>
      </c>
      <c r="FY97">
        <v>17</v>
      </c>
      <c r="FZ97">
        <v>0.15</v>
      </c>
      <c r="GA97">
        <v>0.09</v>
      </c>
      <c r="GB97">
        <v>-38.7410375</v>
      </c>
      <c r="GC97">
        <v>-2.091954596622797</v>
      </c>
      <c r="GD97">
        <v>0.2353062384293072</v>
      </c>
      <c r="GE97">
        <v>0</v>
      </c>
      <c r="GF97">
        <v>0.6996903000000001</v>
      </c>
      <c r="GG97">
        <v>-0.05732228893058423</v>
      </c>
      <c r="GH97">
        <v>0.00615016737251922</v>
      </c>
      <c r="GI97">
        <v>1</v>
      </c>
      <c r="GJ97">
        <v>1</v>
      </c>
      <c r="GK97">
        <v>2</v>
      </c>
      <c r="GL97" t="s">
        <v>443</v>
      </c>
      <c r="GM97">
        <v>3.09863</v>
      </c>
      <c r="GN97">
        <v>2.75808</v>
      </c>
      <c r="GO97">
        <v>0.202059</v>
      </c>
      <c r="GP97">
        <v>0.203981</v>
      </c>
      <c r="GQ97">
        <v>0.105162</v>
      </c>
      <c r="GR97">
        <v>0.0937822</v>
      </c>
      <c r="GS97">
        <v>20276</v>
      </c>
      <c r="GT97">
        <v>19513.1</v>
      </c>
      <c r="GU97">
        <v>25982.7</v>
      </c>
      <c r="GV97">
        <v>24878.6</v>
      </c>
      <c r="GW97">
        <v>37328</v>
      </c>
      <c r="GX97">
        <v>33210</v>
      </c>
      <c r="GY97">
        <v>45420.8</v>
      </c>
      <c r="GZ97">
        <v>39633.3</v>
      </c>
      <c r="HA97">
        <v>1.80292</v>
      </c>
      <c r="HB97">
        <v>1.8027</v>
      </c>
      <c r="HC97">
        <v>-0.06863470000000001</v>
      </c>
      <c r="HD97">
        <v>0</v>
      </c>
      <c r="HE97">
        <v>29.1027</v>
      </c>
      <c r="HF97">
        <v>999.9</v>
      </c>
      <c r="HG97">
        <v>59.8</v>
      </c>
      <c r="HH97">
        <v>40</v>
      </c>
      <c r="HI97">
        <v>43.54</v>
      </c>
      <c r="HJ97">
        <v>62.8803</v>
      </c>
      <c r="HK97">
        <v>23.6218</v>
      </c>
      <c r="HL97">
        <v>1</v>
      </c>
      <c r="HM97">
        <v>0.881441</v>
      </c>
      <c r="HN97">
        <v>7.14771</v>
      </c>
      <c r="HO97">
        <v>20.1523</v>
      </c>
      <c r="HP97">
        <v>5.2098</v>
      </c>
      <c r="HQ97">
        <v>11.986</v>
      </c>
      <c r="HR97">
        <v>4.96255</v>
      </c>
      <c r="HS97">
        <v>3.2741</v>
      </c>
      <c r="HT97">
        <v>9999</v>
      </c>
      <c r="HU97">
        <v>9999</v>
      </c>
      <c r="HV97">
        <v>9999</v>
      </c>
      <c r="HW97">
        <v>88.2</v>
      </c>
      <c r="HX97">
        <v>1.86386</v>
      </c>
      <c r="HY97">
        <v>1.86015</v>
      </c>
      <c r="HZ97">
        <v>1.8585</v>
      </c>
      <c r="IA97">
        <v>1.85975</v>
      </c>
      <c r="IB97">
        <v>1.85974</v>
      </c>
      <c r="IC97">
        <v>1.85842</v>
      </c>
      <c r="ID97">
        <v>1.85748</v>
      </c>
      <c r="IE97">
        <v>1.8523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-20.83</v>
      </c>
      <c r="IT97">
        <v>-2.3911</v>
      </c>
      <c r="IU97">
        <v>-8.933833748138804</v>
      </c>
      <c r="IV97">
        <v>-0.01431925071125703</v>
      </c>
      <c r="IW97">
        <v>4.89615414261653E-06</v>
      </c>
      <c r="IX97">
        <v>-8.989459798755491E-10</v>
      </c>
      <c r="IY97">
        <v>-1.239545319894685</v>
      </c>
      <c r="IZ97">
        <v>-0.1043539695207113</v>
      </c>
      <c r="JA97">
        <v>0.003109194328973147</v>
      </c>
      <c r="JB97">
        <v>-3.859871886814269E-05</v>
      </c>
      <c r="JC97">
        <v>3</v>
      </c>
      <c r="JD97">
        <v>1925</v>
      </c>
      <c r="JE97">
        <v>1</v>
      </c>
      <c r="JF97">
        <v>31</v>
      </c>
      <c r="JG97">
        <v>18.2</v>
      </c>
      <c r="JH97">
        <v>18.1</v>
      </c>
      <c r="JI97">
        <v>2.79785</v>
      </c>
      <c r="JJ97">
        <v>2.65259</v>
      </c>
      <c r="JK97">
        <v>1.49658</v>
      </c>
      <c r="JL97">
        <v>2.323</v>
      </c>
      <c r="JM97">
        <v>1.54907</v>
      </c>
      <c r="JN97">
        <v>2.44751</v>
      </c>
      <c r="JO97">
        <v>44.5852</v>
      </c>
      <c r="JP97">
        <v>14.4823</v>
      </c>
      <c r="JQ97">
        <v>18</v>
      </c>
      <c r="JR97">
        <v>499.235</v>
      </c>
      <c r="JS97">
        <v>514.297</v>
      </c>
      <c r="JT97">
        <v>22.1735</v>
      </c>
      <c r="JU97">
        <v>37.2663</v>
      </c>
      <c r="JV97">
        <v>30.0017</v>
      </c>
      <c r="JW97">
        <v>37.0843</v>
      </c>
      <c r="JX97">
        <v>36.97</v>
      </c>
      <c r="JY97">
        <v>56.1399</v>
      </c>
      <c r="JZ97">
        <v>52.2341</v>
      </c>
      <c r="KA97">
        <v>0</v>
      </c>
      <c r="KB97">
        <v>22.188</v>
      </c>
      <c r="KC97">
        <v>1276.09</v>
      </c>
      <c r="KD97">
        <v>16.8467</v>
      </c>
      <c r="KE97">
        <v>99.2697</v>
      </c>
      <c r="KF97">
        <v>95.32599999999999</v>
      </c>
    </row>
    <row r="98" spans="1:292">
      <c r="A98">
        <v>78</v>
      </c>
      <c r="B98">
        <v>1687529082</v>
      </c>
      <c r="C98">
        <v>2953.5</v>
      </c>
      <c r="D98" t="s">
        <v>592</v>
      </c>
      <c r="E98" t="s">
        <v>593</v>
      </c>
      <c r="F98">
        <v>5</v>
      </c>
      <c r="G98" t="s">
        <v>439</v>
      </c>
      <c r="H98">
        <v>1687529074.214286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1278.758590044807</v>
      </c>
      <c r="AJ98">
        <v>1248.890545454546</v>
      </c>
      <c r="AK98">
        <v>3.386328924901413</v>
      </c>
      <c r="AL98">
        <v>66.44662515106188</v>
      </c>
      <c r="AM98">
        <f>(AO98 - AN98 + DX98*1E3/(8.314*(DZ98+273.15)) * AQ98/DW98 * AP98) * DW98/(100*DK98) * 1000/(1000 - AO98)</f>
        <v>0</v>
      </c>
      <c r="AN98">
        <v>16.9023633654132</v>
      </c>
      <c r="AO98">
        <v>17.58461878787879</v>
      </c>
      <c r="AP98">
        <v>3.772909012546851E-05</v>
      </c>
      <c r="AQ98">
        <v>113.1578417225345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4.38</v>
      </c>
      <c r="DL98">
        <v>0.5</v>
      </c>
      <c r="DM98" t="s">
        <v>430</v>
      </c>
      <c r="DN98">
        <v>2</v>
      </c>
      <c r="DO98" t="b">
        <v>1</v>
      </c>
      <c r="DP98">
        <v>1687529074.214286</v>
      </c>
      <c r="DQ98">
        <v>1202.795357142857</v>
      </c>
      <c r="DR98">
        <v>1241.833214285714</v>
      </c>
      <c r="DS98">
        <v>17.58378214285714</v>
      </c>
      <c r="DT98">
        <v>16.89436071428571</v>
      </c>
      <c r="DU98">
        <v>1223.565357142857</v>
      </c>
      <c r="DV98">
        <v>19.97484285714285</v>
      </c>
      <c r="DW98">
        <v>500.00875</v>
      </c>
      <c r="DX98">
        <v>101.8191071428572</v>
      </c>
      <c r="DY98">
        <v>0.1000077821428571</v>
      </c>
      <c r="DZ98">
        <v>27.00038571428571</v>
      </c>
      <c r="EA98">
        <v>27.99157499999999</v>
      </c>
      <c r="EB98">
        <v>999.9000000000002</v>
      </c>
      <c r="EC98">
        <v>0</v>
      </c>
      <c r="ED98">
        <v>0</v>
      </c>
      <c r="EE98">
        <v>9998.684285714287</v>
      </c>
      <c r="EF98">
        <v>0</v>
      </c>
      <c r="EG98">
        <v>791.7568214285715</v>
      </c>
      <c r="EH98">
        <v>-39.03926071428572</v>
      </c>
      <c r="EI98">
        <v>1224.322142857143</v>
      </c>
      <c r="EJ98">
        <v>1263.173928571428</v>
      </c>
      <c r="EK98">
        <v>0.6894119285714283</v>
      </c>
      <c r="EL98">
        <v>1241.833214285714</v>
      </c>
      <c r="EM98">
        <v>16.89436071428571</v>
      </c>
      <c r="EN98">
        <v>1.790363571428571</v>
      </c>
      <c r="EO98">
        <v>1.720168214285714</v>
      </c>
      <c r="EP98">
        <v>15.70290714285714</v>
      </c>
      <c r="EQ98">
        <v>15.07964285714286</v>
      </c>
      <c r="ER98">
        <v>2000.013214285714</v>
      </c>
      <c r="ES98">
        <v>0.9800000000000002</v>
      </c>
      <c r="ET98">
        <v>0.0200001</v>
      </c>
      <c r="EU98">
        <v>0</v>
      </c>
      <c r="EV98">
        <v>373.8032857142858</v>
      </c>
      <c r="EW98">
        <v>5.00078</v>
      </c>
      <c r="EX98">
        <v>9961.735000000001</v>
      </c>
      <c r="EY98">
        <v>16379.75714285714</v>
      </c>
      <c r="EZ98">
        <v>45.00657142857142</v>
      </c>
      <c r="FA98">
        <v>46.80314285714284</v>
      </c>
      <c r="FB98">
        <v>45.59578571428572</v>
      </c>
      <c r="FC98">
        <v>45.87928571428571</v>
      </c>
      <c r="FD98">
        <v>45.40817857142856</v>
      </c>
      <c r="FE98">
        <v>1955.113214285715</v>
      </c>
      <c r="FF98">
        <v>39.9</v>
      </c>
      <c r="FG98">
        <v>0</v>
      </c>
      <c r="FH98">
        <v>1687529082.3</v>
      </c>
      <c r="FI98">
        <v>0</v>
      </c>
      <c r="FJ98">
        <v>373.80784</v>
      </c>
      <c r="FK98">
        <v>-0.2688461581957421</v>
      </c>
      <c r="FL98">
        <v>2278.473849109536</v>
      </c>
      <c r="FM98">
        <v>9983.5016</v>
      </c>
      <c r="FN98">
        <v>15</v>
      </c>
      <c r="FO98">
        <v>1687527990.6</v>
      </c>
      <c r="FP98" t="s">
        <v>440</v>
      </c>
      <c r="FQ98">
        <v>1687527987.6</v>
      </c>
      <c r="FR98">
        <v>1687527990.6</v>
      </c>
      <c r="FS98">
        <v>1</v>
      </c>
      <c r="FT98">
        <v>0.362</v>
      </c>
      <c r="FU98">
        <v>-0.042</v>
      </c>
      <c r="FV98">
        <v>-14.305</v>
      </c>
      <c r="FW98">
        <v>-2.362</v>
      </c>
      <c r="FX98">
        <v>420</v>
      </c>
      <c r="FY98">
        <v>17</v>
      </c>
      <c r="FZ98">
        <v>0.15</v>
      </c>
      <c r="GA98">
        <v>0.09</v>
      </c>
      <c r="GB98">
        <v>-38.92168292682928</v>
      </c>
      <c r="GC98">
        <v>-1.971487108013959</v>
      </c>
      <c r="GD98">
        <v>0.2132668234892374</v>
      </c>
      <c r="GE98">
        <v>0</v>
      </c>
      <c r="GF98">
        <v>0.693948</v>
      </c>
      <c r="GG98">
        <v>-0.08729416724738698</v>
      </c>
      <c r="GH98">
        <v>0.00868881879479487</v>
      </c>
      <c r="GI98">
        <v>1</v>
      </c>
      <c r="GJ98">
        <v>1</v>
      </c>
      <c r="GK98">
        <v>2</v>
      </c>
      <c r="GL98" t="s">
        <v>443</v>
      </c>
      <c r="GM98">
        <v>3.09848</v>
      </c>
      <c r="GN98">
        <v>2.75831</v>
      </c>
      <c r="GO98">
        <v>0.203745</v>
      </c>
      <c r="GP98">
        <v>0.20564</v>
      </c>
      <c r="GQ98">
        <v>0.105171</v>
      </c>
      <c r="GR98">
        <v>0.093806</v>
      </c>
      <c r="GS98">
        <v>20232.4</v>
      </c>
      <c r="GT98">
        <v>19471.6</v>
      </c>
      <c r="GU98">
        <v>25981.9</v>
      </c>
      <c r="GV98">
        <v>24877.7</v>
      </c>
      <c r="GW98">
        <v>37326.9</v>
      </c>
      <c r="GX98">
        <v>33208.6</v>
      </c>
      <c r="GY98">
        <v>45419.6</v>
      </c>
      <c r="GZ98">
        <v>39632.4</v>
      </c>
      <c r="HA98">
        <v>1.8023</v>
      </c>
      <c r="HB98">
        <v>1.80252</v>
      </c>
      <c r="HC98">
        <v>-0.06795669999999999</v>
      </c>
      <c r="HD98">
        <v>0</v>
      </c>
      <c r="HE98">
        <v>29.0958</v>
      </c>
      <c r="HF98">
        <v>999.9</v>
      </c>
      <c r="HG98">
        <v>59.8</v>
      </c>
      <c r="HH98">
        <v>40</v>
      </c>
      <c r="HI98">
        <v>43.54</v>
      </c>
      <c r="HJ98">
        <v>62.7403</v>
      </c>
      <c r="HK98">
        <v>23.8622</v>
      </c>
      <c r="HL98">
        <v>1</v>
      </c>
      <c r="HM98">
        <v>0.882429</v>
      </c>
      <c r="HN98">
        <v>7.04656</v>
      </c>
      <c r="HO98">
        <v>20.1566</v>
      </c>
      <c r="HP98">
        <v>5.2107</v>
      </c>
      <c r="HQ98">
        <v>11.986</v>
      </c>
      <c r="HR98">
        <v>4.9627</v>
      </c>
      <c r="HS98">
        <v>3.27423</v>
      </c>
      <c r="HT98">
        <v>9999</v>
      </c>
      <c r="HU98">
        <v>9999</v>
      </c>
      <c r="HV98">
        <v>9999</v>
      </c>
      <c r="HW98">
        <v>88.2</v>
      </c>
      <c r="HX98">
        <v>1.86388</v>
      </c>
      <c r="HY98">
        <v>1.86019</v>
      </c>
      <c r="HZ98">
        <v>1.85851</v>
      </c>
      <c r="IA98">
        <v>1.85977</v>
      </c>
      <c r="IB98">
        <v>1.85974</v>
      </c>
      <c r="IC98">
        <v>1.85845</v>
      </c>
      <c r="ID98">
        <v>1.85746</v>
      </c>
      <c r="IE98">
        <v>1.85234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-20.94</v>
      </c>
      <c r="IT98">
        <v>-2.3911</v>
      </c>
      <c r="IU98">
        <v>-8.933833748138804</v>
      </c>
      <c r="IV98">
        <v>-0.01431925071125703</v>
      </c>
      <c r="IW98">
        <v>4.89615414261653E-06</v>
      </c>
      <c r="IX98">
        <v>-8.989459798755491E-10</v>
      </c>
      <c r="IY98">
        <v>-1.239545319894685</v>
      </c>
      <c r="IZ98">
        <v>-0.1043539695207113</v>
      </c>
      <c r="JA98">
        <v>0.003109194328973147</v>
      </c>
      <c r="JB98">
        <v>-3.859871886814269E-05</v>
      </c>
      <c r="JC98">
        <v>3</v>
      </c>
      <c r="JD98">
        <v>1925</v>
      </c>
      <c r="JE98">
        <v>1</v>
      </c>
      <c r="JF98">
        <v>31</v>
      </c>
      <c r="JG98">
        <v>18.2</v>
      </c>
      <c r="JH98">
        <v>18.2</v>
      </c>
      <c r="JI98">
        <v>2.82837</v>
      </c>
      <c r="JJ98">
        <v>2.65381</v>
      </c>
      <c r="JK98">
        <v>1.49658</v>
      </c>
      <c r="JL98">
        <v>2.323</v>
      </c>
      <c r="JM98">
        <v>1.54907</v>
      </c>
      <c r="JN98">
        <v>2.40356</v>
      </c>
      <c r="JO98">
        <v>44.6132</v>
      </c>
      <c r="JP98">
        <v>14.4735</v>
      </c>
      <c r="JQ98">
        <v>18</v>
      </c>
      <c r="JR98">
        <v>498.936</v>
      </c>
      <c r="JS98">
        <v>514.264</v>
      </c>
      <c r="JT98">
        <v>22.1766</v>
      </c>
      <c r="JU98">
        <v>37.2804</v>
      </c>
      <c r="JV98">
        <v>30.0012</v>
      </c>
      <c r="JW98">
        <v>37.0982</v>
      </c>
      <c r="JX98">
        <v>36.982</v>
      </c>
      <c r="JY98">
        <v>56.7956</v>
      </c>
      <c r="JZ98">
        <v>52.2341</v>
      </c>
      <c r="KA98">
        <v>0</v>
      </c>
      <c r="KB98">
        <v>22.2017</v>
      </c>
      <c r="KC98">
        <v>1289.47</v>
      </c>
      <c r="KD98">
        <v>16.8467</v>
      </c>
      <c r="KE98">
        <v>99.26690000000001</v>
      </c>
      <c r="KF98">
        <v>95.32340000000001</v>
      </c>
    </row>
    <row r="99" spans="1:292">
      <c r="A99">
        <v>79</v>
      </c>
      <c r="B99">
        <v>1687529087</v>
      </c>
      <c r="C99">
        <v>2958.5</v>
      </c>
      <c r="D99" t="s">
        <v>594</v>
      </c>
      <c r="E99" t="s">
        <v>595</v>
      </c>
      <c r="F99">
        <v>5</v>
      </c>
      <c r="G99" t="s">
        <v>439</v>
      </c>
      <c r="H99">
        <v>1687529079.5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1295.816208761448</v>
      </c>
      <c r="AJ99">
        <v>1266.014666666667</v>
      </c>
      <c r="AK99">
        <v>3.438175623199972</v>
      </c>
      <c r="AL99">
        <v>66.44662515106188</v>
      </c>
      <c r="AM99">
        <f>(AO99 - AN99 + DX99*1E3/(8.314*(DZ99+273.15)) * AQ99/DW99 * AP99) * DW99/(100*DK99) * 1000/(1000 - AO99)</f>
        <v>0</v>
      </c>
      <c r="AN99">
        <v>16.90650852588332</v>
      </c>
      <c r="AO99">
        <v>17.58651636363637</v>
      </c>
      <c r="AP99">
        <v>2.310524984457466E-05</v>
      </c>
      <c r="AQ99">
        <v>113.1578417225345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4.38</v>
      </c>
      <c r="DL99">
        <v>0.5</v>
      </c>
      <c r="DM99" t="s">
        <v>430</v>
      </c>
      <c r="DN99">
        <v>2</v>
      </c>
      <c r="DO99" t="b">
        <v>1</v>
      </c>
      <c r="DP99">
        <v>1687529079.5</v>
      </c>
      <c r="DQ99">
        <v>1220.332592592592</v>
      </c>
      <c r="DR99">
        <v>1259.486666666667</v>
      </c>
      <c r="DS99">
        <v>17.58384814814815</v>
      </c>
      <c r="DT99">
        <v>16.90047777777778</v>
      </c>
      <c r="DU99">
        <v>1241.215555555556</v>
      </c>
      <c r="DV99">
        <v>19.97492222222222</v>
      </c>
      <c r="DW99">
        <v>500.0239259259259</v>
      </c>
      <c r="DX99">
        <v>101.8195185185185</v>
      </c>
      <c r="DY99">
        <v>0.1000327555555556</v>
      </c>
      <c r="DZ99">
        <v>26.99039629629629</v>
      </c>
      <c r="EA99">
        <v>27.98461481481481</v>
      </c>
      <c r="EB99">
        <v>999.9000000000001</v>
      </c>
      <c r="EC99">
        <v>0</v>
      </c>
      <c r="ED99">
        <v>0</v>
      </c>
      <c r="EE99">
        <v>9996.225925925928</v>
      </c>
      <c r="EF99">
        <v>0</v>
      </c>
      <c r="EG99">
        <v>997.6094814814815</v>
      </c>
      <c r="EH99">
        <v>-39.15534444444444</v>
      </c>
      <c r="EI99">
        <v>1242.174074074074</v>
      </c>
      <c r="EJ99">
        <v>1281.139259259259</v>
      </c>
      <c r="EK99">
        <v>0.6833640740740742</v>
      </c>
      <c r="EL99">
        <v>1259.486666666667</v>
      </c>
      <c r="EM99">
        <v>16.90047777777778</v>
      </c>
      <c r="EN99">
        <v>1.790377037037037</v>
      </c>
      <c r="EO99">
        <v>1.720797037037037</v>
      </c>
      <c r="EP99">
        <v>15.70302592592593</v>
      </c>
      <c r="EQ99">
        <v>15.08533333333333</v>
      </c>
      <c r="ER99">
        <v>2000.031481481482</v>
      </c>
      <c r="ES99">
        <v>0.9799997777777777</v>
      </c>
      <c r="ET99">
        <v>0.02000032222222222</v>
      </c>
      <c r="EU99">
        <v>0</v>
      </c>
      <c r="EV99">
        <v>373.7608518518519</v>
      </c>
      <c r="EW99">
        <v>5.00078</v>
      </c>
      <c r="EX99">
        <v>10111.8037037037</v>
      </c>
      <c r="EY99">
        <v>16379.90740740741</v>
      </c>
      <c r="EZ99">
        <v>45.01133333333333</v>
      </c>
      <c r="FA99">
        <v>46.81199999999998</v>
      </c>
      <c r="FB99">
        <v>45.58081481481481</v>
      </c>
      <c r="FC99">
        <v>45.88177777777778</v>
      </c>
      <c r="FD99">
        <v>45.40477777777777</v>
      </c>
      <c r="FE99">
        <v>1955.131481481482</v>
      </c>
      <c r="FF99">
        <v>39.9</v>
      </c>
      <c r="FG99">
        <v>0</v>
      </c>
      <c r="FH99">
        <v>1687529087.1</v>
      </c>
      <c r="FI99">
        <v>0</v>
      </c>
      <c r="FJ99">
        <v>373.7985999999999</v>
      </c>
      <c r="FK99">
        <v>-0.4917692541524608</v>
      </c>
      <c r="FL99">
        <v>167.8384599191577</v>
      </c>
      <c r="FM99">
        <v>10117.3</v>
      </c>
      <c r="FN99">
        <v>15</v>
      </c>
      <c r="FO99">
        <v>1687527990.6</v>
      </c>
      <c r="FP99" t="s">
        <v>440</v>
      </c>
      <c r="FQ99">
        <v>1687527987.6</v>
      </c>
      <c r="FR99">
        <v>1687527990.6</v>
      </c>
      <c r="FS99">
        <v>1</v>
      </c>
      <c r="FT99">
        <v>0.362</v>
      </c>
      <c r="FU99">
        <v>-0.042</v>
      </c>
      <c r="FV99">
        <v>-14.305</v>
      </c>
      <c r="FW99">
        <v>-2.362</v>
      </c>
      <c r="FX99">
        <v>420</v>
      </c>
      <c r="FY99">
        <v>17</v>
      </c>
      <c r="FZ99">
        <v>0.15</v>
      </c>
      <c r="GA99">
        <v>0.09</v>
      </c>
      <c r="GB99">
        <v>-39.1040625</v>
      </c>
      <c r="GC99">
        <v>-1.381592870543994</v>
      </c>
      <c r="GD99">
        <v>0.1551792490758666</v>
      </c>
      <c r="GE99">
        <v>0</v>
      </c>
      <c r="GF99">
        <v>0.6868223999999999</v>
      </c>
      <c r="GG99">
        <v>-0.07091788367729958</v>
      </c>
      <c r="GH99">
        <v>0.007028735860024912</v>
      </c>
      <c r="GI99">
        <v>1</v>
      </c>
      <c r="GJ99">
        <v>1</v>
      </c>
      <c r="GK99">
        <v>2</v>
      </c>
      <c r="GL99" t="s">
        <v>443</v>
      </c>
      <c r="GM99">
        <v>3.09859</v>
      </c>
      <c r="GN99">
        <v>2.7582</v>
      </c>
      <c r="GO99">
        <v>0.205431</v>
      </c>
      <c r="GP99">
        <v>0.207328</v>
      </c>
      <c r="GQ99">
        <v>0.105174</v>
      </c>
      <c r="GR99">
        <v>0.0938256</v>
      </c>
      <c r="GS99">
        <v>20189</v>
      </c>
      <c r="GT99">
        <v>19429.9</v>
      </c>
      <c r="GU99">
        <v>25981.4</v>
      </c>
      <c r="GV99">
        <v>24877.5</v>
      </c>
      <c r="GW99">
        <v>37326.2</v>
      </c>
      <c r="GX99">
        <v>33207.3</v>
      </c>
      <c r="GY99">
        <v>45418.7</v>
      </c>
      <c r="GZ99">
        <v>39631.5</v>
      </c>
      <c r="HA99">
        <v>1.80233</v>
      </c>
      <c r="HB99">
        <v>1.8024</v>
      </c>
      <c r="HC99">
        <v>-0.0682697</v>
      </c>
      <c r="HD99">
        <v>0</v>
      </c>
      <c r="HE99">
        <v>29.0876</v>
      </c>
      <c r="HF99">
        <v>999.9</v>
      </c>
      <c r="HG99">
        <v>59.8</v>
      </c>
      <c r="HH99">
        <v>40</v>
      </c>
      <c r="HI99">
        <v>43.5415</v>
      </c>
      <c r="HJ99">
        <v>62.8403</v>
      </c>
      <c r="HK99">
        <v>23.6458</v>
      </c>
      <c r="HL99">
        <v>1</v>
      </c>
      <c r="HM99">
        <v>0.882838</v>
      </c>
      <c r="HN99">
        <v>6.96775</v>
      </c>
      <c r="HO99">
        <v>20.1601</v>
      </c>
      <c r="HP99">
        <v>5.21055</v>
      </c>
      <c r="HQ99">
        <v>11.986</v>
      </c>
      <c r="HR99">
        <v>4.96235</v>
      </c>
      <c r="HS99">
        <v>3.2742</v>
      </c>
      <c r="HT99">
        <v>9999</v>
      </c>
      <c r="HU99">
        <v>9999</v>
      </c>
      <c r="HV99">
        <v>9999</v>
      </c>
      <c r="HW99">
        <v>88.2</v>
      </c>
      <c r="HX99">
        <v>1.86386</v>
      </c>
      <c r="HY99">
        <v>1.8602</v>
      </c>
      <c r="HZ99">
        <v>1.85852</v>
      </c>
      <c r="IA99">
        <v>1.8598</v>
      </c>
      <c r="IB99">
        <v>1.85976</v>
      </c>
      <c r="IC99">
        <v>1.85844</v>
      </c>
      <c r="ID99">
        <v>1.85749</v>
      </c>
      <c r="IE99">
        <v>1.85235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-21.04</v>
      </c>
      <c r="IT99">
        <v>-2.3911</v>
      </c>
      <c r="IU99">
        <v>-8.933833748138804</v>
      </c>
      <c r="IV99">
        <v>-0.01431925071125703</v>
      </c>
      <c r="IW99">
        <v>4.89615414261653E-06</v>
      </c>
      <c r="IX99">
        <v>-8.989459798755491E-10</v>
      </c>
      <c r="IY99">
        <v>-1.239545319894685</v>
      </c>
      <c r="IZ99">
        <v>-0.1043539695207113</v>
      </c>
      <c r="JA99">
        <v>0.003109194328973147</v>
      </c>
      <c r="JB99">
        <v>-3.859871886814269E-05</v>
      </c>
      <c r="JC99">
        <v>3</v>
      </c>
      <c r="JD99">
        <v>1925</v>
      </c>
      <c r="JE99">
        <v>1</v>
      </c>
      <c r="JF99">
        <v>31</v>
      </c>
      <c r="JG99">
        <v>18.3</v>
      </c>
      <c r="JH99">
        <v>18.3</v>
      </c>
      <c r="JI99">
        <v>2.85889</v>
      </c>
      <c r="JJ99">
        <v>2.65503</v>
      </c>
      <c r="JK99">
        <v>1.49658</v>
      </c>
      <c r="JL99">
        <v>2.323</v>
      </c>
      <c r="JM99">
        <v>1.54785</v>
      </c>
      <c r="JN99">
        <v>2.38892</v>
      </c>
      <c r="JO99">
        <v>44.6132</v>
      </c>
      <c r="JP99">
        <v>14.4823</v>
      </c>
      <c r="JQ99">
        <v>18</v>
      </c>
      <c r="JR99">
        <v>499.041</v>
      </c>
      <c r="JS99">
        <v>514.273</v>
      </c>
      <c r="JT99">
        <v>22.1895</v>
      </c>
      <c r="JU99">
        <v>37.2959</v>
      </c>
      <c r="JV99">
        <v>30.0008</v>
      </c>
      <c r="JW99">
        <v>37.1112</v>
      </c>
      <c r="JX99">
        <v>36.995</v>
      </c>
      <c r="JY99">
        <v>57.3557</v>
      </c>
      <c r="JZ99">
        <v>52.2341</v>
      </c>
      <c r="KA99">
        <v>0</v>
      </c>
      <c r="KB99">
        <v>22.2119</v>
      </c>
      <c r="KC99">
        <v>1309.51</v>
      </c>
      <c r="KD99">
        <v>16.8467</v>
      </c>
      <c r="KE99">
        <v>99.2649</v>
      </c>
      <c r="KF99">
        <v>95.32170000000001</v>
      </c>
    </row>
    <row r="100" spans="1:292">
      <c r="A100">
        <v>80</v>
      </c>
      <c r="B100">
        <v>1687529092</v>
      </c>
      <c r="C100">
        <v>2963.5</v>
      </c>
      <c r="D100" t="s">
        <v>596</v>
      </c>
      <c r="E100" t="s">
        <v>597</v>
      </c>
      <c r="F100">
        <v>5</v>
      </c>
      <c r="G100" t="s">
        <v>439</v>
      </c>
      <c r="H100">
        <v>1687529084.214286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1312.98362844568</v>
      </c>
      <c r="AJ100">
        <v>1283.246545454545</v>
      </c>
      <c r="AK100">
        <v>3.457759243740151</v>
      </c>
      <c r="AL100">
        <v>66.44662515106188</v>
      </c>
      <c r="AM100">
        <f>(AO100 - AN100 + DX100*1E3/(8.314*(DZ100+273.15)) * AQ100/DW100 * AP100) * DW100/(100*DK100) * 1000/(1000 - AO100)</f>
        <v>0</v>
      </c>
      <c r="AN100">
        <v>16.91551033149546</v>
      </c>
      <c r="AO100">
        <v>17.58998363636364</v>
      </c>
      <c r="AP100">
        <v>3.721097898587294E-05</v>
      </c>
      <c r="AQ100">
        <v>113.1578417225345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4.38</v>
      </c>
      <c r="DL100">
        <v>0.5</v>
      </c>
      <c r="DM100" t="s">
        <v>430</v>
      </c>
      <c r="DN100">
        <v>2</v>
      </c>
      <c r="DO100" t="b">
        <v>1</v>
      </c>
      <c r="DP100">
        <v>1687529084.214286</v>
      </c>
      <c r="DQ100">
        <v>1236.093928571428</v>
      </c>
      <c r="DR100">
        <v>1275.323571428571</v>
      </c>
      <c r="DS100">
        <v>17.58576785714286</v>
      </c>
      <c r="DT100">
        <v>16.90733928571428</v>
      </c>
      <c r="DU100">
        <v>1257.075357142857</v>
      </c>
      <c r="DV100">
        <v>19.97689642857143</v>
      </c>
      <c r="DW100">
        <v>500.0243928571429</v>
      </c>
      <c r="DX100">
        <v>101.8195357142857</v>
      </c>
      <c r="DY100">
        <v>0.1000066464285714</v>
      </c>
      <c r="DZ100">
        <v>26.98698571428571</v>
      </c>
      <c r="EA100">
        <v>27.97775714285715</v>
      </c>
      <c r="EB100">
        <v>999.9000000000002</v>
      </c>
      <c r="EC100">
        <v>0</v>
      </c>
      <c r="ED100">
        <v>0</v>
      </c>
      <c r="EE100">
        <v>9998.369999999999</v>
      </c>
      <c r="EF100">
        <v>0</v>
      </c>
      <c r="EG100">
        <v>1021.888214285714</v>
      </c>
      <c r="EH100">
        <v>-39.23218214285714</v>
      </c>
      <c r="EI100">
        <v>1258.22</v>
      </c>
      <c r="EJ100">
        <v>1297.258214285714</v>
      </c>
      <c r="EK100">
        <v>0.6784294999999999</v>
      </c>
      <c r="EL100">
        <v>1275.323571428571</v>
      </c>
      <c r="EM100">
        <v>16.90733928571428</v>
      </c>
      <c r="EN100">
        <v>1.790575714285714</v>
      </c>
      <c r="EO100">
        <v>1.721497142857143</v>
      </c>
      <c r="EP100">
        <v>15.70475357142857</v>
      </c>
      <c r="EQ100">
        <v>15.09166071428571</v>
      </c>
      <c r="ER100">
        <v>2000.028214285714</v>
      </c>
      <c r="ES100">
        <v>0.9799995714285714</v>
      </c>
      <c r="ET100">
        <v>0.02000052857142857</v>
      </c>
      <c r="EU100">
        <v>0</v>
      </c>
      <c r="EV100">
        <v>373.7648214285715</v>
      </c>
      <c r="EW100">
        <v>5.00078</v>
      </c>
      <c r="EX100">
        <v>10170.83214285714</v>
      </c>
      <c r="EY100">
        <v>16379.87857142857</v>
      </c>
      <c r="EZ100">
        <v>45.01535714285713</v>
      </c>
      <c r="FA100">
        <v>46.81199999999998</v>
      </c>
      <c r="FB100">
        <v>45.57346428571429</v>
      </c>
      <c r="FC100">
        <v>45.87932142857143</v>
      </c>
      <c r="FD100">
        <v>45.41257142857141</v>
      </c>
      <c r="FE100">
        <v>1955.128214285714</v>
      </c>
      <c r="FF100">
        <v>39.9</v>
      </c>
      <c r="FG100">
        <v>0</v>
      </c>
      <c r="FH100">
        <v>1687529091.9</v>
      </c>
      <c r="FI100">
        <v>0</v>
      </c>
      <c r="FJ100">
        <v>373.77268</v>
      </c>
      <c r="FK100">
        <v>-0.3518461614501408</v>
      </c>
      <c r="FL100">
        <v>936.7999974416189</v>
      </c>
      <c r="FM100">
        <v>10176.488</v>
      </c>
      <c r="FN100">
        <v>15</v>
      </c>
      <c r="FO100">
        <v>1687527990.6</v>
      </c>
      <c r="FP100" t="s">
        <v>440</v>
      </c>
      <c r="FQ100">
        <v>1687527987.6</v>
      </c>
      <c r="FR100">
        <v>1687527990.6</v>
      </c>
      <c r="FS100">
        <v>1</v>
      </c>
      <c r="FT100">
        <v>0.362</v>
      </c>
      <c r="FU100">
        <v>-0.042</v>
      </c>
      <c r="FV100">
        <v>-14.305</v>
      </c>
      <c r="FW100">
        <v>-2.362</v>
      </c>
      <c r="FX100">
        <v>420</v>
      </c>
      <c r="FY100">
        <v>17</v>
      </c>
      <c r="FZ100">
        <v>0.15</v>
      </c>
      <c r="GA100">
        <v>0.09</v>
      </c>
      <c r="GB100">
        <v>-39.16706000000001</v>
      </c>
      <c r="GC100">
        <v>-1.178697185741007</v>
      </c>
      <c r="GD100">
        <v>0.142619011355429</v>
      </c>
      <c r="GE100">
        <v>0</v>
      </c>
      <c r="GF100">
        <v>0.6821676249999999</v>
      </c>
      <c r="GG100">
        <v>-0.05966518198874442</v>
      </c>
      <c r="GH100">
        <v>0.005879193991048007</v>
      </c>
      <c r="GI100">
        <v>1</v>
      </c>
      <c r="GJ100">
        <v>1</v>
      </c>
      <c r="GK100">
        <v>2</v>
      </c>
      <c r="GL100" t="s">
        <v>443</v>
      </c>
      <c r="GM100">
        <v>3.09847</v>
      </c>
      <c r="GN100">
        <v>2.75801</v>
      </c>
      <c r="GO100">
        <v>0.207117</v>
      </c>
      <c r="GP100">
        <v>0.208969</v>
      </c>
      <c r="GQ100">
        <v>0.105184</v>
      </c>
      <c r="GR100">
        <v>0.09385880000000001</v>
      </c>
      <c r="GS100">
        <v>20145.7</v>
      </c>
      <c r="GT100">
        <v>19389.2</v>
      </c>
      <c r="GU100">
        <v>25980.9</v>
      </c>
      <c r="GV100">
        <v>24877.2</v>
      </c>
      <c r="GW100">
        <v>37325.3</v>
      </c>
      <c r="GX100">
        <v>33206.1</v>
      </c>
      <c r="GY100">
        <v>45417.8</v>
      </c>
      <c r="GZ100">
        <v>39631.3</v>
      </c>
      <c r="HA100">
        <v>1.8023</v>
      </c>
      <c r="HB100">
        <v>1.8023</v>
      </c>
      <c r="HC100">
        <v>-0.0676364</v>
      </c>
      <c r="HD100">
        <v>0</v>
      </c>
      <c r="HE100">
        <v>29.0783</v>
      </c>
      <c r="HF100">
        <v>999.9</v>
      </c>
      <c r="HG100">
        <v>59.7</v>
      </c>
      <c r="HH100">
        <v>40</v>
      </c>
      <c r="HI100">
        <v>43.4678</v>
      </c>
      <c r="HJ100">
        <v>62.9103</v>
      </c>
      <c r="HK100">
        <v>23.6779</v>
      </c>
      <c r="HL100">
        <v>1</v>
      </c>
      <c r="HM100">
        <v>0.883516</v>
      </c>
      <c r="HN100">
        <v>6.92021</v>
      </c>
      <c r="HO100">
        <v>20.1622</v>
      </c>
      <c r="HP100">
        <v>5.21055</v>
      </c>
      <c r="HQ100">
        <v>11.986</v>
      </c>
      <c r="HR100">
        <v>4.96235</v>
      </c>
      <c r="HS100">
        <v>3.27413</v>
      </c>
      <c r="HT100">
        <v>9999</v>
      </c>
      <c r="HU100">
        <v>9999</v>
      </c>
      <c r="HV100">
        <v>9999</v>
      </c>
      <c r="HW100">
        <v>88.2</v>
      </c>
      <c r="HX100">
        <v>1.86386</v>
      </c>
      <c r="HY100">
        <v>1.86019</v>
      </c>
      <c r="HZ100">
        <v>1.85852</v>
      </c>
      <c r="IA100">
        <v>1.85976</v>
      </c>
      <c r="IB100">
        <v>1.85974</v>
      </c>
      <c r="IC100">
        <v>1.85843</v>
      </c>
      <c r="ID100">
        <v>1.85748</v>
      </c>
      <c r="IE100">
        <v>1.85234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-21.15</v>
      </c>
      <c r="IT100">
        <v>-2.3913</v>
      </c>
      <c r="IU100">
        <v>-8.933833748138804</v>
      </c>
      <c r="IV100">
        <v>-0.01431925071125703</v>
      </c>
      <c r="IW100">
        <v>4.89615414261653E-06</v>
      </c>
      <c r="IX100">
        <v>-8.989459798755491E-10</v>
      </c>
      <c r="IY100">
        <v>-1.239545319894685</v>
      </c>
      <c r="IZ100">
        <v>-0.1043539695207113</v>
      </c>
      <c r="JA100">
        <v>0.003109194328973147</v>
      </c>
      <c r="JB100">
        <v>-3.859871886814269E-05</v>
      </c>
      <c r="JC100">
        <v>3</v>
      </c>
      <c r="JD100">
        <v>1925</v>
      </c>
      <c r="JE100">
        <v>1</v>
      </c>
      <c r="JF100">
        <v>31</v>
      </c>
      <c r="JG100">
        <v>18.4</v>
      </c>
      <c r="JH100">
        <v>18.4</v>
      </c>
      <c r="JI100">
        <v>2.88818</v>
      </c>
      <c r="JJ100">
        <v>2.65869</v>
      </c>
      <c r="JK100">
        <v>1.49658</v>
      </c>
      <c r="JL100">
        <v>2.323</v>
      </c>
      <c r="JM100">
        <v>1.54907</v>
      </c>
      <c r="JN100">
        <v>2.34619</v>
      </c>
      <c r="JO100">
        <v>44.6132</v>
      </c>
      <c r="JP100">
        <v>14.4648</v>
      </c>
      <c r="JQ100">
        <v>18</v>
      </c>
      <c r="JR100">
        <v>499.114</v>
      </c>
      <c r="JS100">
        <v>514.287</v>
      </c>
      <c r="JT100">
        <v>22.2042</v>
      </c>
      <c r="JU100">
        <v>37.3108</v>
      </c>
      <c r="JV100">
        <v>30.0007</v>
      </c>
      <c r="JW100">
        <v>37.1242</v>
      </c>
      <c r="JX100">
        <v>37.0062</v>
      </c>
      <c r="JY100">
        <v>57.9989</v>
      </c>
      <c r="JZ100">
        <v>52.2341</v>
      </c>
      <c r="KA100">
        <v>0</v>
      </c>
      <c r="KB100">
        <v>22.2335</v>
      </c>
      <c r="KC100">
        <v>1322.87</v>
      </c>
      <c r="KD100">
        <v>16.8467</v>
      </c>
      <c r="KE100">
        <v>99.26309999999999</v>
      </c>
      <c r="KF100">
        <v>95.321</v>
      </c>
    </row>
    <row r="101" spans="1:292">
      <c r="A101">
        <v>81</v>
      </c>
      <c r="B101">
        <v>1687529097</v>
      </c>
      <c r="C101">
        <v>2968.5</v>
      </c>
      <c r="D101" t="s">
        <v>598</v>
      </c>
      <c r="E101" t="s">
        <v>599</v>
      </c>
      <c r="F101">
        <v>5</v>
      </c>
      <c r="G101" t="s">
        <v>439</v>
      </c>
      <c r="H101">
        <v>1687529089.5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1329.972740374848</v>
      </c>
      <c r="AJ101">
        <v>1300.180303030303</v>
      </c>
      <c r="AK101">
        <v>3.371556455864418</v>
      </c>
      <c r="AL101">
        <v>66.44662515106188</v>
      </c>
      <c r="AM101">
        <f>(AO101 - AN101 + DX101*1E3/(8.314*(DZ101+273.15)) * AQ101/DW101 * AP101) * DW101/(100*DK101) * 1000/(1000 - AO101)</f>
        <v>0</v>
      </c>
      <c r="AN101">
        <v>16.92142452815393</v>
      </c>
      <c r="AO101">
        <v>17.59359696969696</v>
      </c>
      <c r="AP101">
        <v>3.056962867330262E-05</v>
      </c>
      <c r="AQ101">
        <v>113.1578417225345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4.38</v>
      </c>
      <c r="DL101">
        <v>0.5</v>
      </c>
      <c r="DM101" t="s">
        <v>430</v>
      </c>
      <c r="DN101">
        <v>2</v>
      </c>
      <c r="DO101" t="b">
        <v>1</v>
      </c>
      <c r="DP101">
        <v>1687529089.5</v>
      </c>
      <c r="DQ101">
        <v>1253.847037037037</v>
      </c>
      <c r="DR101">
        <v>1293.073703703704</v>
      </c>
      <c r="DS101">
        <v>17.5889037037037</v>
      </c>
      <c r="DT101">
        <v>16.91421111111111</v>
      </c>
      <c r="DU101">
        <v>1274.940740740741</v>
      </c>
      <c r="DV101">
        <v>19.98011851851852</v>
      </c>
      <c r="DW101">
        <v>500.0417777777778</v>
      </c>
      <c r="DX101">
        <v>101.8190740740741</v>
      </c>
      <c r="DY101">
        <v>0.100029037037037</v>
      </c>
      <c r="DZ101">
        <v>26.98219629629629</v>
      </c>
      <c r="EA101">
        <v>27.97753703703703</v>
      </c>
      <c r="EB101">
        <v>999.9000000000001</v>
      </c>
      <c r="EC101">
        <v>0</v>
      </c>
      <c r="ED101">
        <v>0</v>
      </c>
      <c r="EE101">
        <v>9996.195925925926</v>
      </c>
      <c r="EF101">
        <v>0</v>
      </c>
      <c r="EG101">
        <v>1033.831111111111</v>
      </c>
      <c r="EH101">
        <v>-39.22774444444444</v>
      </c>
      <c r="EI101">
        <v>1276.295185185185</v>
      </c>
      <c r="EJ101">
        <v>1315.321481481481</v>
      </c>
      <c r="EK101">
        <v>0.6746981481481482</v>
      </c>
      <c r="EL101">
        <v>1293.073703703704</v>
      </c>
      <c r="EM101">
        <v>16.91421111111111</v>
      </c>
      <c r="EN101">
        <v>1.790887777777778</v>
      </c>
      <c r="EO101">
        <v>1.72218962962963</v>
      </c>
      <c r="EP101">
        <v>15.70747407407407</v>
      </c>
      <c r="EQ101">
        <v>15.0979037037037</v>
      </c>
      <c r="ER101">
        <v>2000.017777777778</v>
      </c>
      <c r="ES101">
        <v>0.9799993333333333</v>
      </c>
      <c r="ET101">
        <v>0.02000076666666666</v>
      </c>
      <c r="EU101">
        <v>0</v>
      </c>
      <c r="EV101">
        <v>373.7346666666667</v>
      </c>
      <c r="EW101">
        <v>5.00078</v>
      </c>
      <c r="EX101">
        <v>10258.38518518519</v>
      </c>
      <c r="EY101">
        <v>16379.78888888889</v>
      </c>
      <c r="EZ101">
        <v>45.00437037037037</v>
      </c>
      <c r="FA101">
        <v>46.81666666666666</v>
      </c>
      <c r="FB101">
        <v>45.56455555555555</v>
      </c>
      <c r="FC101">
        <v>45.89796296296296</v>
      </c>
      <c r="FD101">
        <v>45.4255185185185</v>
      </c>
      <c r="FE101">
        <v>1955.117777777778</v>
      </c>
      <c r="FF101">
        <v>39.9</v>
      </c>
      <c r="FG101">
        <v>0</v>
      </c>
      <c r="FH101">
        <v>1687529097.3</v>
      </c>
      <c r="FI101">
        <v>0</v>
      </c>
      <c r="FJ101">
        <v>373.7503846153846</v>
      </c>
      <c r="FK101">
        <v>0.001435897590815616</v>
      </c>
      <c r="FL101">
        <v>1306.649572484368</v>
      </c>
      <c r="FM101">
        <v>10263.54230769231</v>
      </c>
      <c r="FN101">
        <v>15</v>
      </c>
      <c r="FO101">
        <v>1687527990.6</v>
      </c>
      <c r="FP101" t="s">
        <v>440</v>
      </c>
      <c r="FQ101">
        <v>1687527987.6</v>
      </c>
      <c r="FR101">
        <v>1687527990.6</v>
      </c>
      <c r="FS101">
        <v>1</v>
      </c>
      <c r="FT101">
        <v>0.362</v>
      </c>
      <c r="FU101">
        <v>-0.042</v>
      </c>
      <c r="FV101">
        <v>-14.305</v>
      </c>
      <c r="FW101">
        <v>-2.362</v>
      </c>
      <c r="FX101">
        <v>420</v>
      </c>
      <c r="FY101">
        <v>17</v>
      </c>
      <c r="FZ101">
        <v>0.15</v>
      </c>
      <c r="GA101">
        <v>0.09</v>
      </c>
      <c r="GB101">
        <v>-39.20588048780488</v>
      </c>
      <c r="GC101">
        <v>0.07448153310103085</v>
      </c>
      <c r="GD101">
        <v>0.09345748014409593</v>
      </c>
      <c r="GE101">
        <v>1</v>
      </c>
      <c r="GF101">
        <v>0.6772385853658537</v>
      </c>
      <c r="GG101">
        <v>-0.04673918466898948</v>
      </c>
      <c r="GH101">
        <v>0.004709671952615087</v>
      </c>
      <c r="GI101">
        <v>1</v>
      </c>
      <c r="GJ101">
        <v>2</v>
      </c>
      <c r="GK101">
        <v>2</v>
      </c>
      <c r="GL101" t="s">
        <v>432</v>
      </c>
      <c r="GM101">
        <v>3.09853</v>
      </c>
      <c r="GN101">
        <v>2.75811</v>
      </c>
      <c r="GO101">
        <v>0.208765</v>
      </c>
      <c r="GP101">
        <v>0.210597</v>
      </c>
      <c r="GQ101">
        <v>0.105194</v>
      </c>
      <c r="GR101">
        <v>0.0938763</v>
      </c>
      <c r="GS101">
        <v>20103.1</v>
      </c>
      <c r="GT101">
        <v>19348.9</v>
      </c>
      <c r="GU101">
        <v>25980.2</v>
      </c>
      <c r="GV101">
        <v>24876.9</v>
      </c>
      <c r="GW101">
        <v>37324.4</v>
      </c>
      <c r="GX101">
        <v>33205.1</v>
      </c>
      <c r="GY101">
        <v>45416.9</v>
      </c>
      <c r="GZ101">
        <v>39630.6</v>
      </c>
      <c r="HA101">
        <v>1.80235</v>
      </c>
      <c r="HB101">
        <v>1.80212</v>
      </c>
      <c r="HC101">
        <v>-0.06715210000000001</v>
      </c>
      <c r="HD101">
        <v>0</v>
      </c>
      <c r="HE101">
        <v>29.0697</v>
      </c>
      <c r="HF101">
        <v>999.9</v>
      </c>
      <c r="HG101">
        <v>59.7</v>
      </c>
      <c r="HH101">
        <v>40</v>
      </c>
      <c r="HI101">
        <v>43.4715</v>
      </c>
      <c r="HJ101">
        <v>62.8603</v>
      </c>
      <c r="HK101">
        <v>23.778</v>
      </c>
      <c r="HL101">
        <v>1</v>
      </c>
      <c r="HM101">
        <v>0.884362</v>
      </c>
      <c r="HN101">
        <v>6.85019</v>
      </c>
      <c r="HO101">
        <v>20.1654</v>
      </c>
      <c r="HP101">
        <v>5.20965</v>
      </c>
      <c r="HQ101">
        <v>11.986</v>
      </c>
      <c r="HR101">
        <v>4.96225</v>
      </c>
      <c r="HS101">
        <v>3.27413</v>
      </c>
      <c r="HT101">
        <v>9999</v>
      </c>
      <c r="HU101">
        <v>9999</v>
      </c>
      <c r="HV101">
        <v>9999</v>
      </c>
      <c r="HW101">
        <v>88.2</v>
      </c>
      <c r="HX101">
        <v>1.86388</v>
      </c>
      <c r="HY101">
        <v>1.86019</v>
      </c>
      <c r="HZ101">
        <v>1.85852</v>
      </c>
      <c r="IA101">
        <v>1.85977</v>
      </c>
      <c r="IB101">
        <v>1.85974</v>
      </c>
      <c r="IC101">
        <v>1.85841</v>
      </c>
      <c r="ID101">
        <v>1.85751</v>
      </c>
      <c r="IE101">
        <v>1.85233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-21.25</v>
      </c>
      <c r="IT101">
        <v>-2.3914</v>
      </c>
      <c r="IU101">
        <v>-8.933833748138804</v>
      </c>
      <c r="IV101">
        <v>-0.01431925071125703</v>
      </c>
      <c r="IW101">
        <v>4.89615414261653E-06</v>
      </c>
      <c r="IX101">
        <v>-8.989459798755491E-10</v>
      </c>
      <c r="IY101">
        <v>-1.239545319894685</v>
      </c>
      <c r="IZ101">
        <v>-0.1043539695207113</v>
      </c>
      <c r="JA101">
        <v>0.003109194328973147</v>
      </c>
      <c r="JB101">
        <v>-3.859871886814269E-05</v>
      </c>
      <c r="JC101">
        <v>3</v>
      </c>
      <c r="JD101">
        <v>1925</v>
      </c>
      <c r="JE101">
        <v>1</v>
      </c>
      <c r="JF101">
        <v>31</v>
      </c>
      <c r="JG101">
        <v>18.5</v>
      </c>
      <c r="JH101">
        <v>18.4</v>
      </c>
      <c r="JI101">
        <v>2.9187</v>
      </c>
      <c r="JJ101">
        <v>2.65991</v>
      </c>
      <c r="JK101">
        <v>1.49658</v>
      </c>
      <c r="JL101">
        <v>2.323</v>
      </c>
      <c r="JM101">
        <v>1.54907</v>
      </c>
      <c r="JN101">
        <v>2.37305</v>
      </c>
      <c r="JO101">
        <v>44.6412</v>
      </c>
      <c r="JP101">
        <v>14.4823</v>
      </c>
      <c r="JQ101">
        <v>18</v>
      </c>
      <c r="JR101">
        <v>499.235</v>
      </c>
      <c r="JS101">
        <v>514.261</v>
      </c>
      <c r="JT101">
        <v>22.2251</v>
      </c>
      <c r="JU101">
        <v>37.325</v>
      </c>
      <c r="JV101">
        <v>30.0008</v>
      </c>
      <c r="JW101">
        <v>37.1373</v>
      </c>
      <c r="JX101">
        <v>37.0191</v>
      </c>
      <c r="JY101">
        <v>58.5612</v>
      </c>
      <c r="JZ101">
        <v>52.2341</v>
      </c>
      <c r="KA101">
        <v>0</v>
      </c>
      <c r="KB101">
        <v>22.2478</v>
      </c>
      <c r="KC101">
        <v>1342.9</v>
      </c>
      <c r="KD101">
        <v>16.8467</v>
      </c>
      <c r="KE101">
        <v>99.26090000000001</v>
      </c>
      <c r="KF101">
        <v>95.31950000000001</v>
      </c>
    </row>
    <row r="102" spans="1:292">
      <c r="A102">
        <v>82</v>
      </c>
      <c r="B102">
        <v>1687529102</v>
      </c>
      <c r="C102">
        <v>2973.5</v>
      </c>
      <c r="D102" t="s">
        <v>600</v>
      </c>
      <c r="E102" t="s">
        <v>601</v>
      </c>
      <c r="F102">
        <v>5</v>
      </c>
      <c r="G102" t="s">
        <v>439</v>
      </c>
      <c r="H102">
        <v>1687529094.214286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1347.064973057752</v>
      </c>
      <c r="AJ102">
        <v>1317.207575757576</v>
      </c>
      <c r="AK102">
        <v>3.405281860314957</v>
      </c>
      <c r="AL102">
        <v>66.44662515106188</v>
      </c>
      <c r="AM102">
        <f>(AO102 - AN102 + DX102*1E3/(8.314*(DZ102+273.15)) * AQ102/DW102 * AP102) * DW102/(100*DK102) * 1000/(1000 - AO102)</f>
        <v>0</v>
      </c>
      <c r="AN102">
        <v>16.92684688694354</v>
      </c>
      <c r="AO102">
        <v>17.59838666666667</v>
      </c>
      <c r="AP102">
        <v>4.666580284155552E-05</v>
      </c>
      <c r="AQ102">
        <v>113.1578417225345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4.38</v>
      </c>
      <c r="DL102">
        <v>0.5</v>
      </c>
      <c r="DM102" t="s">
        <v>430</v>
      </c>
      <c r="DN102">
        <v>2</v>
      </c>
      <c r="DO102" t="b">
        <v>1</v>
      </c>
      <c r="DP102">
        <v>1687529094.214286</v>
      </c>
      <c r="DQ102">
        <v>1269.689642857143</v>
      </c>
      <c r="DR102">
        <v>1308.883571428571</v>
      </c>
      <c r="DS102">
        <v>17.59211785714286</v>
      </c>
      <c r="DT102">
        <v>16.92050714285714</v>
      </c>
      <c r="DU102">
        <v>1290.881785714286</v>
      </c>
      <c r="DV102">
        <v>19.98341785714286</v>
      </c>
      <c r="DW102">
        <v>500.0087857142858</v>
      </c>
      <c r="DX102">
        <v>101.8186785714286</v>
      </c>
      <c r="DY102">
        <v>0.09997053214285713</v>
      </c>
      <c r="DZ102">
        <v>26.98222142857143</v>
      </c>
      <c r="EA102">
        <v>27.97323571428572</v>
      </c>
      <c r="EB102">
        <v>999.9000000000002</v>
      </c>
      <c r="EC102">
        <v>0</v>
      </c>
      <c r="ED102">
        <v>0</v>
      </c>
      <c r="EE102">
        <v>10000.88678571429</v>
      </c>
      <c r="EF102">
        <v>0</v>
      </c>
      <c r="EG102">
        <v>1042.925714285714</v>
      </c>
      <c r="EH102">
        <v>-39.19385357142858</v>
      </c>
      <c r="EI102">
        <v>1292.426428571428</v>
      </c>
      <c r="EJ102">
        <v>1331.411071428571</v>
      </c>
      <c r="EK102">
        <v>0.6716178928571429</v>
      </c>
      <c r="EL102">
        <v>1308.883571428571</v>
      </c>
      <c r="EM102">
        <v>16.92050714285714</v>
      </c>
      <c r="EN102">
        <v>1.791209285714286</v>
      </c>
      <c r="EO102">
        <v>1.722825357142857</v>
      </c>
      <c r="EP102">
        <v>15.71028214285714</v>
      </c>
      <c r="EQ102">
        <v>15.10363571428571</v>
      </c>
      <c r="ER102">
        <v>2000.008214285714</v>
      </c>
      <c r="ES102">
        <v>0.97999925</v>
      </c>
      <c r="ET102">
        <v>0.02000085357142856</v>
      </c>
      <c r="EU102">
        <v>0</v>
      </c>
      <c r="EV102">
        <v>373.7662857142858</v>
      </c>
      <c r="EW102">
        <v>5.00078</v>
      </c>
      <c r="EX102">
        <v>10339.35</v>
      </c>
      <c r="EY102">
        <v>16379.70714285714</v>
      </c>
      <c r="EZ102">
        <v>45.01989285714286</v>
      </c>
      <c r="FA102">
        <v>46.82999999999999</v>
      </c>
      <c r="FB102">
        <v>45.55560714285713</v>
      </c>
      <c r="FC102">
        <v>45.91267857142856</v>
      </c>
      <c r="FD102">
        <v>45.45721428571427</v>
      </c>
      <c r="FE102">
        <v>1955.108214285715</v>
      </c>
      <c r="FF102">
        <v>39.9</v>
      </c>
      <c r="FG102">
        <v>0</v>
      </c>
      <c r="FH102">
        <v>1687529102.1</v>
      </c>
      <c r="FI102">
        <v>0</v>
      </c>
      <c r="FJ102">
        <v>373.7713846153846</v>
      </c>
      <c r="FK102">
        <v>-0.03924785257786748</v>
      </c>
      <c r="FL102">
        <v>570.2358979553741</v>
      </c>
      <c r="FM102">
        <v>10343.7</v>
      </c>
      <c r="FN102">
        <v>15</v>
      </c>
      <c r="FO102">
        <v>1687527990.6</v>
      </c>
      <c r="FP102" t="s">
        <v>440</v>
      </c>
      <c r="FQ102">
        <v>1687527987.6</v>
      </c>
      <c r="FR102">
        <v>1687527990.6</v>
      </c>
      <c r="FS102">
        <v>1</v>
      </c>
      <c r="FT102">
        <v>0.362</v>
      </c>
      <c r="FU102">
        <v>-0.042</v>
      </c>
      <c r="FV102">
        <v>-14.305</v>
      </c>
      <c r="FW102">
        <v>-2.362</v>
      </c>
      <c r="FX102">
        <v>420</v>
      </c>
      <c r="FY102">
        <v>17</v>
      </c>
      <c r="FZ102">
        <v>0.15</v>
      </c>
      <c r="GA102">
        <v>0.09</v>
      </c>
      <c r="GB102">
        <v>-39.21715</v>
      </c>
      <c r="GC102">
        <v>0.444601125703723</v>
      </c>
      <c r="GD102">
        <v>0.08587347378556463</v>
      </c>
      <c r="GE102">
        <v>0</v>
      </c>
      <c r="GF102">
        <v>0.6735034</v>
      </c>
      <c r="GG102">
        <v>-0.03863747842401714</v>
      </c>
      <c r="GH102">
        <v>0.003982242658352198</v>
      </c>
      <c r="GI102">
        <v>1</v>
      </c>
      <c r="GJ102">
        <v>1</v>
      </c>
      <c r="GK102">
        <v>2</v>
      </c>
      <c r="GL102" t="s">
        <v>443</v>
      </c>
      <c r="GM102">
        <v>3.09857</v>
      </c>
      <c r="GN102">
        <v>2.7581</v>
      </c>
      <c r="GO102">
        <v>0.210407</v>
      </c>
      <c r="GP102">
        <v>0.212222</v>
      </c>
      <c r="GQ102">
        <v>0.105212</v>
      </c>
      <c r="GR102">
        <v>0.09388870000000001</v>
      </c>
      <c r="GS102">
        <v>20060.8</v>
      </c>
      <c r="GT102">
        <v>19308.6</v>
      </c>
      <c r="GU102">
        <v>25979.7</v>
      </c>
      <c r="GV102">
        <v>24876.4</v>
      </c>
      <c r="GW102">
        <v>37323.3</v>
      </c>
      <c r="GX102">
        <v>33204.4</v>
      </c>
      <c r="GY102">
        <v>45416.2</v>
      </c>
      <c r="GZ102">
        <v>39630.1</v>
      </c>
      <c r="HA102">
        <v>1.80195</v>
      </c>
      <c r="HB102">
        <v>1.80198</v>
      </c>
      <c r="HC102">
        <v>-0.06648900000000001</v>
      </c>
      <c r="HD102">
        <v>0</v>
      </c>
      <c r="HE102">
        <v>29.0628</v>
      </c>
      <c r="HF102">
        <v>999.9</v>
      </c>
      <c r="HG102">
        <v>59.7</v>
      </c>
      <c r="HH102">
        <v>40</v>
      </c>
      <c r="HI102">
        <v>43.472</v>
      </c>
      <c r="HJ102">
        <v>62.6003</v>
      </c>
      <c r="HK102">
        <v>23.6058</v>
      </c>
      <c r="HL102">
        <v>1</v>
      </c>
      <c r="HM102">
        <v>0.885287</v>
      </c>
      <c r="HN102">
        <v>6.83727</v>
      </c>
      <c r="HO102">
        <v>20.1657</v>
      </c>
      <c r="HP102">
        <v>5.2101</v>
      </c>
      <c r="HQ102">
        <v>11.986</v>
      </c>
      <c r="HR102">
        <v>4.96245</v>
      </c>
      <c r="HS102">
        <v>3.2741</v>
      </c>
      <c r="HT102">
        <v>9999</v>
      </c>
      <c r="HU102">
        <v>9999</v>
      </c>
      <c r="HV102">
        <v>9999</v>
      </c>
      <c r="HW102">
        <v>88.2</v>
      </c>
      <c r="HX102">
        <v>1.86386</v>
      </c>
      <c r="HY102">
        <v>1.8602</v>
      </c>
      <c r="HZ102">
        <v>1.85851</v>
      </c>
      <c r="IA102">
        <v>1.85975</v>
      </c>
      <c r="IB102">
        <v>1.85974</v>
      </c>
      <c r="IC102">
        <v>1.8584</v>
      </c>
      <c r="ID102">
        <v>1.8575</v>
      </c>
      <c r="IE102">
        <v>1.85236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-21.35</v>
      </c>
      <c r="IT102">
        <v>-2.3915</v>
      </c>
      <c r="IU102">
        <v>-8.933833748138804</v>
      </c>
      <c r="IV102">
        <v>-0.01431925071125703</v>
      </c>
      <c r="IW102">
        <v>4.89615414261653E-06</v>
      </c>
      <c r="IX102">
        <v>-8.989459798755491E-10</v>
      </c>
      <c r="IY102">
        <v>-1.239545319894685</v>
      </c>
      <c r="IZ102">
        <v>-0.1043539695207113</v>
      </c>
      <c r="JA102">
        <v>0.003109194328973147</v>
      </c>
      <c r="JB102">
        <v>-3.859871886814269E-05</v>
      </c>
      <c r="JC102">
        <v>3</v>
      </c>
      <c r="JD102">
        <v>1925</v>
      </c>
      <c r="JE102">
        <v>1</v>
      </c>
      <c r="JF102">
        <v>31</v>
      </c>
      <c r="JG102">
        <v>18.6</v>
      </c>
      <c r="JH102">
        <v>18.5</v>
      </c>
      <c r="JI102">
        <v>2.948</v>
      </c>
      <c r="JJ102">
        <v>2.65381</v>
      </c>
      <c r="JK102">
        <v>1.49658</v>
      </c>
      <c r="JL102">
        <v>2.323</v>
      </c>
      <c r="JM102">
        <v>1.54907</v>
      </c>
      <c r="JN102">
        <v>2.36084</v>
      </c>
      <c r="JO102">
        <v>44.6412</v>
      </c>
      <c r="JP102">
        <v>14.4735</v>
      </c>
      <c r="JQ102">
        <v>18</v>
      </c>
      <c r="JR102">
        <v>499.078</v>
      </c>
      <c r="JS102">
        <v>514.253</v>
      </c>
      <c r="JT102">
        <v>22.2469</v>
      </c>
      <c r="JU102">
        <v>37.3403</v>
      </c>
      <c r="JV102">
        <v>30.0009</v>
      </c>
      <c r="JW102">
        <v>37.1512</v>
      </c>
      <c r="JX102">
        <v>37.0321</v>
      </c>
      <c r="JY102">
        <v>59.1975</v>
      </c>
      <c r="JZ102">
        <v>52.2341</v>
      </c>
      <c r="KA102">
        <v>0</v>
      </c>
      <c r="KB102">
        <v>22.2681</v>
      </c>
      <c r="KC102">
        <v>1356.26</v>
      </c>
      <c r="KD102">
        <v>16.8467</v>
      </c>
      <c r="KE102">
        <v>99.2591</v>
      </c>
      <c r="KF102">
        <v>95.3182</v>
      </c>
    </row>
    <row r="103" spans="1:292">
      <c r="A103">
        <v>83</v>
      </c>
      <c r="B103">
        <v>1687529107</v>
      </c>
      <c r="C103">
        <v>2978.5</v>
      </c>
      <c r="D103" t="s">
        <v>602</v>
      </c>
      <c r="E103" t="s">
        <v>603</v>
      </c>
      <c r="F103">
        <v>5</v>
      </c>
      <c r="G103" t="s">
        <v>439</v>
      </c>
      <c r="H103">
        <v>1687529099.5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1364.069889802449</v>
      </c>
      <c r="AJ103">
        <v>1334.341575757576</v>
      </c>
      <c r="AK103">
        <v>3.429354382072094</v>
      </c>
      <c r="AL103">
        <v>66.44662515106188</v>
      </c>
      <c r="AM103">
        <f>(AO103 - AN103 + DX103*1E3/(8.314*(DZ103+273.15)) * AQ103/DW103 * AP103) * DW103/(100*DK103) * 1000/(1000 - AO103)</f>
        <v>0</v>
      </c>
      <c r="AN103">
        <v>16.92933019896504</v>
      </c>
      <c r="AO103">
        <v>17.59973939393939</v>
      </c>
      <c r="AP103">
        <v>-1.980381455523672E-06</v>
      </c>
      <c r="AQ103">
        <v>113.1578417225345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4.38</v>
      </c>
      <c r="DL103">
        <v>0.5</v>
      </c>
      <c r="DM103" t="s">
        <v>430</v>
      </c>
      <c r="DN103">
        <v>2</v>
      </c>
      <c r="DO103" t="b">
        <v>1</v>
      </c>
      <c r="DP103">
        <v>1687529099.5</v>
      </c>
      <c r="DQ103">
        <v>1287.400740740741</v>
      </c>
      <c r="DR103">
        <v>1326.582962962963</v>
      </c>
      <c r="DS103">
        <v>17.59627777777778</v>
      </c>
      <c r="DT103">
        <v>16.9244</v>
      </c>
      <c r="DU103">
        <v>1308.703333333333</v>
      </c>
      <c r="DV103">
        <v>19.98768888888889</v>
      </c>
      <c r="DW103">
        <v>500.0014814814814</v>
      </c>
      <c r="DX103">
        <v>101.8186666666667</v>
      </c>
      <c r="DY103">
        <v>0.09994919259259258</v>
      </c>
      <c r="DZ103">
        <v>26.98175925925926</v>
      </c>
      <c r="EA103">
        <v>27.97962592592593</v>
      </c>
      <c r="EB103">
        <v>999.9000000000001</v>
      </c>
      <c r="EC103">
        <v>0</v>
      </c>
      <c r="ED103">
        <v>0</v>
      </c>
      <c r="EE103">
        <v>10003.92518518518</v>
      </c>
      <c r="EF103">
        <v>0</v>
      </c>
      <c r="EG103">
        <v>1049.736666666666</v>
      </c>
      <c r="EH103">
        <v>-39.18181481481481</v>
      </c>
      <c r="EI103">
        <v>1310.46</v>
      </c>
      <c r="EJ103">
        <v>1349.420370370371</v>
      </c>
      <c r="EK103">
        <v>0.6718797777777777</v>
      </c>
      <c r="EL103">
        <v>1326.582962962963</v>
      </c>
      <c r="EM103">
        <v>16.9244</v>
      </c>
      <c r="EN103">
        <v>1.791631481481481</v>
      </c>
      <c r="EO103">
        <v>1.723221481481481</v>
      </c>
      <c r="EP103">
        <v>15.71395925925926</v>
      </c>
      <c r="EQ103">
        <v>15.1072037037037</v>
      </c>
      <c r="ER103">
        <v>1999.992222222222</v>
      </c>
      <c r="ES103">
        <v>0.9799992222222222</v>
      </c>
      <c r="ET103">
        <v>0.02000088148148148</v>
      </c>
      <c r="EU103">
        <v>0</v>
      </c>
      <c r="EV103">
        <v>373.7514074074074</v>
      </c>
      <c r="EW103">
        <v>5.00078</v>
      </c>
      <c r="EX103">
        <v>10379.8</v>
      </c>
      <c r="EY103">
        <v>16379.57777777777</v>
      </c>
      <c r="EZ103">
        <v>45.0252962962963</v>
      </c>
      <c r="FA103">
        <v>46.83533333333332</v>
      </c>
      <c r="FB103">
        <v>45.54140740740741</v>
      </c>
      <c r="FC103">
        <v>45.92096296296296</v>
      </c>
      <c r="FD103">
        <v>45.47192592592592</v>
      </c>
      <c r="FE103">
        <v>1955.092222222222</v>
      </c>
      <c r="FF103">
        <v>39.9</v>
      </c>
      <c r="FG103">
        <v>0</v>
      </c>
      <c r="FH103">
        <v>1687529106.9</v>
      </c>
      <c r="FI103">
        <v>0</v>
      </c>
      <c r="FJ103">
        <v>373.7576153846154</v>
      </c>
      <c r="FK103">
        <v>-0.4199658122397466</v>
      </c>
      <c r="FL103">
        <v>123.7743586651461</v>
      </c>
      <c r="FM103">
        <v>10377.9</v>
      </c>
      <c r="FN103">
        <v>15</v>
      </c>
      <c r="FO103">
        <v>1687527990.6</v>
      </c>
      <c r="FP103" t="s">
        <v>440</v>
      </c>
      <c r="FQ103">
        <v>1687527987.6</v>
      </c>
      <c r="FR103">
        <v>1687527990.6</v>
      </c>
      <c r="FS103">
        <v>1</v>
      </c>
      <c r="FT103">
        <v>0.362</v>
      </c>
      <c r="FU103">
        <v>-0.042</v>
      </c>
      <c r="FV103">
        <v>-14.305</v>
      </c>
      <c r="FW103">
        <v>-2.362</v>
      </c>
      <c r="FX103">
        <v>420</v>
      </c>
      <c r="FY103">
        <v>17</v>
      </c>
      <c r="FZ103">
        <v>0.15</v>
      </c>
      <c r="GA103">
        <v>0.09</v>
      </c>
      <c r="GB103">
        <v>-39.2020275</v>
      </c>
      <c r="GC103">
        <v>0.2791891181988885</v>
      </c>
      <c r="GD103">
        <v>0.07097969423539414</v>
      </c>
      <c r="GE103">
        <v>0</v>
      </c>
      <c r="GF103">
        <v>0.6716951</v>
      </c>
      <c r="GG103">
        <v>-0.01770076547842578</v>
      </c>
      <c r="GH103">
        <v>0.002819806489814505</v>
      </c>
      <c r="GI103">
        <v>1</v>
      </c>
      <c r="GJ103">
        <v>1</v>
      </c>
      <c r="GK103">
        <v>2</v>
      </c>
      <c r="GL103" t="s">
        <v>443</v>
      </c>
      <c r="GM103">
        <v>3.09843</v>
      </c>
      <c r="GN103">
        <v>2.75835</v>
      </c>
      <c r="GO103">
        <v>0.212048</v>
      </c>
      <c r="GP103">
        <v>0.213849</v>
      </c>
      <c r="GQ103">
        <v>0.105209</v>
      </c>
      <c r="GR103">
        <v>0.0937571</v>
      </c>
      <c r="GS103">
        <v>20018.6</v>
      </c>
      <c r="GT103">
        <v>19268.3</v>
      </c>
      <c r="GU103">
        <v>25979.3</v>
      </c>
      <c r="GV103">
        <v>24876.2</v>
      </c>
      <c r="GW103">
        <v>37322.7</v>
      </c>
      <c r="GX103">
        <v>33209.1</v>
      </c>
      <c r="GY103">
        <v>45414.9</v>
      </c>
      <c r="GZ103">
        <v>39629.8</v>
      </c>
      <c r="HA103">
        <v>1.80203</v>
      </c>
      <c r="HB103">
        <v>1.8016</v>
      </c>
      <c r="HC103">
        <v>-0.0656694</v>
      </c>
      <c r="HD103">
        <v>0</v>
      </c>
      <c r="HE103">
        <v>29.0593</v>
      </c>
      <c r="HF103">
        <v>999.9</v>
      </c>
      <c r="HG103">
        <v>59.7</v>
      </c>
      <c r="HH103">
        <v>40</v>
      </c>
      <c r="HI103">
        <v>43.4679</v>
      </c>
      <c r="HJ103">
        <v>62.7903</v>
      </c>
      <c r="HK103">
        <v>23.8702</v>
      </c>
      <c r="HL103">
        <v>1</v>
      </c>
      <c r="HM103">
        <v>0.886397</v>
      </c>
      <c r="HN103">
        <v>6.82012</v>
      </c>
      <c r="HO103">
        <v>20.1664</v>
      </c>
      <c r="HP103">
        <v>5.2104</v>
      </c>
      <c r="HQ103">
        <v>11.986</v>
      </c>
      <c r="HR103">
        <v>4.9623</v>
      </c>
      <c r="HS103">
        <v>3.27418</v>
      </c>
      <c r="HT103">
        <v>9999</v>
      </c>
      <c r="HU103">
        <v>9999</v>
      </c>
      <c r="HV103">
        <v>9999</v>
      </c>
      <c r="HW103">
        <v>88.2</v>
      </c>
      <c r="HX103">
        <v>1.86387</v>
      </c>
      <c r="HY103">
        <v>1.8602</v>
      </c>
      <c r="HZ103">
        <v>1.85851</v>
      </c>
      <c r="IA103">
        <v>1.85979</v>
      </c>
      <c r="IB103">
        <v>1.85975</v>
      </c>
      <c r="IC103">
        <v>1.85842</v>
      </c>
      <c r="ID103">
        <v>1.8575</v>
      </c>
      <c r="IE103">
        <v>1.85233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-21.46</v>
      </c>
      <c r="IT103">
        <v>-2.3915</v>
      </c>
      <c r="IU103">
        <v>-8.933833748138804</v>
      </c>
      <c r="IV103">
        <v>-0.01431925071125703</v>
      </c>
      <c r="IW103">
        <v>4.89615414261653E-06</v>
      </c>
      <c r="IX103">
        <v>-8.989459798755491E-10</v>
      </c>
      <c r="IY103">
        <v>-1.239545319894685</v>
      </c>
      <c r="IZ103">
        <v>-0.1043539695207113</v>
      </c>
      <c r="JA103">
        <v>0.003109194328973147</v>
      </c>
      <c r="JB103">
        <v>-3.859871886814269E-05</v>
      </c>
      <c r="JC103">
        <v>3</v>
      </c>
      <c r="JD103">
        <v>1925</v>
      </c>
      <c r="JE103">
        <v>1</v>
      </c>
      <c r="JF103">
        <v>31</v>
      </c>
      <c r="JG103">
        <v>18.7</v>
      </c>
      <c r="JH103">
        <v>18.6</v>
      </c>
      <c r="JI103">
        <v>2.97607</v>
      </c>
      <c r="JJ103">
        <v>2.64526</v>
      </c>
      <c r="JK103">
        <v>1.49658</v>
      </c>
      <c r="JL103">
        <v>2.323</v>
      </c>
      <c r="JM103">
        <v>1.54907</v>
      </c>
      <c r="JN103">
        <v>2.47559</v>
      </c>
      <c r="JO103">
        <v>44.6692</v>
      </c>
      <c r="JP103">
        <v>14.4823</v>
      </c>
      <c r="JQ103">
        <v>18</v>
      </c>
      <c r="JR103">
        <v>499.216</v>
      </c>
      <c r="JS103">
        <v>514.09</v>
      </c>
      <c r="JT103">
        <v>22.2679</v>
      </c>
      <c r="JU103">
        <v>37.3544</v>
      </c>
      <c r="JV103">
        <v>30.001</v>
      </c>
      <c r="JW103">
        <v>37.1647</v>
      </c>
      <c r="JX103">
        <v>37.0457</v>
      </c>
      <c r="JY103">
        <v>59.7474</v>
      </c>
      <c r="JZ103">
        <v>52.509</v>
      </c>
      <c r="KA103">
        <v>0</v>
      </c>
      <c r="KB103">
        <v>22.2782</v>
      </c>
      <c r="KC103">
        <v>1369.62</v>
      </c>
      <c r="KD103">
        <v>16.8467</v>
      </c>
      <c r="KE103">
        <v>99.2567</v>
      </c>
      <c r="KF103">
        <v>95.31740000000001</v>
      </c>
    </row>
    <row r="104" spans="1:292">
      <c r="A104">
        <v>84</v>
      </c>
      <c r="B104">
        <v>1687529112</v>
      </c>
      <c r="C104">
        <v>2983.5</v>
      </c>
      <c r="D104" t="s">
        <v>604</v>
      </c>
      <c r="E104" t="s">
        <v>605</v>
      </c>
      <c r="F104">
        <v>5</v>
      </c>
      <c r="G104" t="s">
        <v>439</v>
      </c>
      <c r="H104">
        <v>1687529104.214286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1381.242603728989</v>
      </c>
      <c r="AJ104">
        <v>1351.434969696968</v>
      </c>
      <c r="AK104">
        <v>3.402611064554429</v>
      </c>
      <c r="AL104">
        <v>66.44662515106188</v>
      </c>
      <c r="AM104">
        <f>(AO104 - AN104 + DX104*1E3/(8.314*(DZ104+273.15)) * AQ104/DW104 * AP104) * DW104/(100*DK104) * 1000/(1000 - AO104)</f>
        <v>0</v>
      </c>
      <c r="AN104">
        <v>16.8574907800154</v>
      </c>
      <c r="AO104">
        <v>17.58008787878788</v>
      </c>
      <c r="AP104">
        <v>-0.0001577851150138556</v>
      </c>
      <c r="AQ104">
        <v>113.1578417225345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4.38</v>
      </c>
      <c r="DL104">
        <v>0.5</v>
      </c>
      <c r="DM104" t="s">
        <v>430</v>
      </c>
      <c r="DN104">
        <v>2</v>
      </c>
      <c r="DO104" t="b">
        <v>1</v>
      </c>
      <c r="DP104">
        <v>1687529104.214286</v>
      </c>
      <c r="DQ104">
        <v>1303.21</v>
      </c>
      <c r="DR104">
        <v>1342.440714285714</v>
      </c>
      <c r="DS104">
        <v>17.59576071428571</v>
      </c>
      <c r="DT104">
        <v>16.90598571428572</v>
      </c>
      <c r="DU104">
        <v>1324.609285714286</v>
      </c>
      <c r="DV104">
        <v>19.98716785714286</v>
      </c>
      <c r="DW104">
        <v>500.0208214285714</v>
      </c>
      <c r="DX104">
        <v>101.8185</v>
      </c>
      <c r="DY104">
        <v>0.100044</v>
      </c>
      <c r="DZ104">
        <v>26.98935</v>
      </c>
      <c r="EA104">
        <v>27.97361071428572</v>
      </c>
      <c r="EB104">
        <v>999.9000000000002</v>
      </c>
      <c r="EC104">
        <v>0</v>
      </c>
      <c r="ED104">
        <v>0</v>
      </c>
      <c r="EE104">
        <v>10001.02178571429</v>
      </c>
      <c r="EF104">
        <v>0</v>
      </c>
      <c r="EG104">
        <v>1052.867142857143</v>
      </c>
      <c r="EH104">
        <v>-39.22994642857143</v>
      </c>
      <c r="EI104">
        <v>1326.551071428571</v>
      </c>
      <c r="EJ104">
        <v>1365.525</v>
      </c>
      <c r="EK104">
        <v>0.6897781428571428</v>
      </c>
      <c r="EL104">
        <v>1342.440714285714</v>
      </c>
      <c r="EM104">
        <v>16.90598571428572</v>
      </c>
      <c r="EN104">
        <v>1.791575</v>
      </c>
      <c r="EO104">
        <v>1.721342857142857</v>
      </c>
      <c r="EP104">
        <v>15.71346785714286</v>
      </c>
      <c r="EQ104">
        <v>15.090225</v>
      </c>
      <c r="ER104">
        <v>2000.007857142857</v>
      </c>
      <c r="ES104">
        <v>0.9799995714285714</v>
      </c>
      <c r="ET104">
        <v>0.02000053214285714</v>
      </c>
      <c r="EU104">
        <v>0</v>
      </c>
      <c r="EV104">
        <v>373.8173214285715</v>
      </c>
      <c r="EW104">
        <v>5.00078</v>
      </c>
      <c r="EX104">
        <v>10389.12142857143</v>
      </c>
      <c r="EY104">
        <v>16379.7</v>
      </c>
      <c r="EZ104">
        <v>45.03553571428571</v>
      </c>
      <c r="FA104">
        <v>46.84575</v>
      </c>
      <c r="FB104">
        <v>45.56003571428571</v>
      </c>
      <c r="FC104">
        <v>45.90596428571428</v>
      </c>
      <c r="FD104">
        <v>45.47071428571427</v>
      </c>
      <c r="FE104">
        <v>1955.107857142857</v>
      </c>
      <c r="FF104">
        <v>39.9</v>
      </c>
      <c r="FG104">
        <v>0</v>
      </c>
      <c r="FH104">
        <v>1687529112.3</v>
      </c>
      <c r="FI104">
        <v>0</v>
      </c>
      <c r="FJ104">
        <v>373.86196</v>
      </c>
      <c r="FK104">
        <v>1.483999995261133</v>
      </c>
      <c r="FL104">
        <v>125.6307694503517</v>
      </c>
      <c r="FM104">
        <v>10390.3</v>
      </c>
      <c r="FN104">
        <v>15</v>
      </c>
      <c r="FO104">
        <v>1687527990.6</v>
      </c>
      <c r="FP104" t="s">
        <v>440</v>
      </c>
      <c r="FQ104">
        <v>1687527987.6</v>
      </c>
      <c r="FR104">
        <v>1687527990.6</v>
      </c>
      <c r="FS104">
        <v>1</v>
      </c>
      <c r="FT104">
        <v>0.362</v>
      </c>
      <c r="FU104">
        <v>-0.042</v>
      </c>
      <c r="FV104">
        <v>-14.305</v>
      </c>
      <c r="FW104">
        <v>-2.362</v>
      </c>
      <c r="FX104">
        <v>420</v>
      </c>
      <c r="FY104">
        <v>17</v>
      </c>
      <c r="FZ104">
        <v>0.15</v>
      </c>
      <c r="GA104">
        <v>0.09</v>
      </c>
      <c r="GB104">
        <v>-39.20554</v>
      </c>
      <c r="GC104">
        <v>-0.5582611632268701</v>
      </c>
      <c r="GD104">
        <v>0.06276049234988573</v>
      </c>
      <c r="GE104">
        <v>0</v>
      </c>
      <c r="GF104">
        <v>0.685014725</v>
      </c>
      <c r="GG104">
        <v>0.1938496998123811</v>
      </c>
      <c r="GH104">
        <v>0.0238483662270474</v>
      </c>
      <c r="GI104">
        <v>1</v>
      </c>
      <c r="GJ104">
        <v>1</v>
      </c>
      <c r="GK104">
        <v>2</v>
      </c>
      <c r="GL104" t="s">
        <v>443</v>
      </c>
      <c r="GM104">
        <v>3.0986</v>
      </c>
      <c r="GN104">
        <v>2.75811</v>
      </c>
      <c r="GO104">
        <v>0.21367</v>
      </c>
      <c r="GP104">
        <v>0.215436</v>
      </c>
      <c r="GQ104">
        <v>0.105118</v>
      </c>
      <c r="GR104">
        <v>0.0936057</v>
      </c>
      <c r="GS104">
        <v>19976.5</v>
      </c>
      <c r="GT104">
        <v>19228.8</v>
      </c>
      <c r="GU104">
        <v>25978.4</v>
      </c>
      <c r="GV104">
        <v>24875.6</v>
      </c>
      <c r="GW104">
        <v>37325.7</v>
      </c>
      <c r="GX104">
        <v>33214.2</v>
      </c>
      <c r="GY104">
        <v>45413.7</v>
      </c>
      <c r="GZ104">
        <v>39629</v>
      </c>
      <c r="HA104">
        <v>1.80193</v>
      </c>
      <c r="HB104">
        <v>1.80103</v>
      </c>
      <c r="HC104">
        <v>-0.0711456</v>
      </c>
      <c r="HD104">
        <v>0</v>
      </c>
      <c r="HE104">
        <v>29.0591</v>
      </c>
      <c r="HF104">
        <v>999.9</v>
      </c>
      <c r="HG104">
        <v>59.7</v>
      </c>
      <c r="HH104">
        <v>40</v>
      </c>
      <c r="HI104">
        <v>43.4708</v>
      </c>
      <c r="HJ104">
        <v>62.7703</v>
      </c>
      <c r="HK104">
        <v>23.5176</v>
      </c>
      <c r="HL104">
        <v>1</v>
      </c>
      <c r="HM104">
        <v>0.887843</v>
      </c>
      <c r="HN104">
        <v>6.83221</v>
      </c>
      <c r="HO104">
        <v>20.1656</v>
      </c>
      <c r="HP104">
        <v>5.2098</v>
      </c>
      <c r="HQ104">
        <v>11.986</v>
      </c>
      <c r="HR104">
        <v>4.9623</v>
      </c>
      <c r="HS104">
        <v>3.274</v>
      </c>
      <c r="HT104">
        <v>9999</v>
      </c>
      <c r="HU104">
        <v>9999</v>
      </c>
      <c r="HV104">
        <v>9999</v>
      </c>
      <c r="HW104">
        <v>88.2</v>
      </c>
      <c r="HX104">
        <v>1.86386</v>
      </c>
      <c r="HY104">
        <v>1.8602</v>
      </c>
      <c r="HZ104">
        <v>1.85852</v>
      </c>
      <c r="IA104">
        <v>1.85977</v>
      </c>
      <c r="IB104">
        <v>1.85975</v>
      </c>
      <c r="IC104">
        <v>1.85842</v>
      </c>
      <c r="ID104">
        <v>1.85748</v>
      </c>
      <c r="IE104">
        <v>1.85232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-21.56</v>
      </c>
      <c r="IT104">
        <v>-2.3909</v>
      </c>
      <c r="IU104">
        <v>-8.933833748138804</v>
      </c>
      <c r="IV104">
        <v>-0.01431925071125703</v>
      </c>
      <c r="IW104">
        <v>4.89615414261653E-06</v>
      </c>
      <c r="IX104">
        <v>-8.989459798755491E-10</v>
      </c>
      <c r="IY104">
        <v>-1.239545319894685</v>
      </c>
      <c r="IZ104">
        <v>-0.1043539695207113</v>
      </c>
      <c r="JA104">
        <v>0.003109194328973147</v>
      </c>
      <c r="JB104">
        <v>-3.859871886814269E-05</v>
      </c>
      <c r="JC104">
        <v>3</v>
      </c>
      <c r="JD104">
        <v>1925</v>
      </c>
      <c r="JE104">
        <v>1</v>
      </c>
      <c r="JF104">
        <v>31</v>
      </c>
      <c r="JG104">
        <v>18.7</v>
      </c>
      <c r="JH104">
        <v>18.7</v>
      </c>
      <c r="JI104">
        <v>3.00659</v>
      </c>
      <c r="JJ104">
        <v>2.64526</v>
      </c>
      <c r="JK104">
        <v>1.49658</v>
      </c>
      <c r="JL104">
        <v>2.323</v>
      </c>
      <c r="JM104">
        <v>1.54785</v>
      </c>
      <c r="JN104">
        <v>2.37549</v>
      </c>
      <c r="JO104">
        <v>44.6692</v>
      </c>
      <c r="JP104">
        <v>14.4823</v>
      </c>
      <c r="JQ104">
        <v>18</v>
      </c>
      <c r="JR104">
        <v>499.246</v>
      </c>
      <c r="JS104">
        <v>513.773</v>
      </c>
      <c r="JT104">
        <v>22.2831</v>
      </c>
      <c r="JU104">
        <v>37.3691</v>
      </c>
      <c r="JV104">
        <v>30.0013</v>
      </c>
      <c r="JW104">
        <v>37.1783</v>
      </c>
      <c r="JX104">
        <v>37.0579</v>
      </c>
      <c r="JY104">
        <v>60.378</v>
      </c>
      <c r="JZ104">
        <v>52.509</v>
      </c>
      <c r="KA104">
        <v>0</v>
      </c>
      <c r="KB104">
        <v>22.2976</v>
      </c>
      <c r="KC104">
        <v>1389.65</v>
      </c>
      <c r="KD104">
        <v>16.8467</v>
      </c>
      <c r="KE104">
        <v>99.2539</v>
      </c>
      <c r="KF104">
        <v>95.31529999999999</v>
      </c>
    </row>
    <row r="105" spans="1:292">
      <c r="A105">
        <v>85</v>
      </c>
      <c r="B105">
        <v>1687529117</v>
      </c>
      <c r="C105">
        <v>2988.5</v>
      </c>
      <c r="D105" t="s">
        <v>606</v>
      </c>
      <c r="E105" t="s">
        <v>607</v>
      </c>
      <c r="F105">
        <v>5</v>
      </c>
      <c r="G105" t="s">
        <v>439</v>
      </c>
      <c r="H105">
        <v>1687529109.5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1398.176829962484</v>
      </c>
      <c r="AJ105">
        <v>1368.452484848485</v>
      </c>
      <c r="AK105">
        <v>3.397551054010682</v>
      </c>
      <c r="AL105">
        <v>66.44662515106188</v>
      </c>
      <c r="AM105">
        <f>(AO105 - AN105 + DX105*1E3/(8.314*(DZ105+273.15)) * AQ105/DW105 * AP105) * DW105/(100*DK105) * 1000/(1000 - AO105)</f>
        <v>0</v>
      </c>
      <c r="AN105">
        <v>16.85860565518256</v>
      </c>
      <c r="AO105">
        <v>17.5557096969697</v>
      </c>
      <c r="AP105">
        <v>-0.002965932089526006</v>
      </c>
      <c r="AQ105">
        <v>113.1578417225345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4.38</v>
      </c>
      <c r="DL105">
        <v>0.5</v>
      </c>
      <c r="DM105" t="s">
        <v>430</v>
      </c>
      <c r="DN105">
        <v>2</v>
      </c>
      <c r="DO105" t="b">
        <v>1</v>
      </c>
      <c r="DP105">
        <v>1687529109.5</v>
      </c>
      <c r="DQ105">
        <v>1320.958148148148</v>
      </c>
      <c r="DR105">
        <v>1360.172592592593</v>
      </c>
      <c r="DS105">
        <v>17.58524444444444</v>
      </c>
      <c r="DT105">
        <v>16.88282962962963</v>
      </c>
      <c r="DU105">
        <v>1342.465555555556</v>
      </c>
      <c r="DV105">
        <v>19.97636296296296</v>
      </c>
      <c r="DW105">
        <v>500.029962962963</v>
      </c>
      <c r="DX105">
        <v>101.8180740740741</v>
      </c>
      <c r="DY105">
        <v>0.1001158148148148</v>
      </c>
      <c r="DZ105">
        <v>26.99691851851852</v>
      </c>
      <c r="EA105">
        <v>27.93097037037037</v>
      </c>
      <c r="EB105">
        <v>999.9000000000001</v>
      </c>
      <c r="EC105">
        <v>0</v>
      </c>
      <c r="ED105">
        <v>0</v>
      </c>
      <c r="EE105">
        <v>9995.067407407407</v>
      </c>
      <c r="EF105">
        <v>0</v>
      </c>
      <c r="EG105">
        <v>1056.244074074074</v>
      </c>
      <c r="EH105">
        <v>-39.21430370370371</v>
      </c>
      <c r="EI105">
        <v>1344.602592592592</v>
      </c>
      <c r="EJ105">
        <v>1383.53</v>
      </c>
      <c r="EK105">
        <v>0.7024115925925926</v>
      </c>
      <c r="EL105">
        <v>1360.172592592593</v>
      </c>
      <c r="EM105">
        <v>16.88282962962963</v>
      </c>
      <c r="EN105">
        <v>1.790496666666667</v>
      </c>
      <c r="EO105">
        <v>1.718978518518519</v>
      </c>
      <c r="EP105">
        <v>15.70405925925926</v>
      </c>
      <c r="EQ105">
        <v>15.06886296296296</v>
      </c>
      <c r="ER105">
        <v>2000.003333333333</v>
      </c>
      <c r="ES105">
        <v>0.9799997777777777</v>
      </c>
      <c r="ET105">
        <v>0.02000032222222222</v>
      </c>
      <c r="EU105">
        <v>0</v>
      </c>
      <c r="EV105">
        <v>373.9678518518519</v>
      </c>
      <c r="EW105">
        <v>5.00078</v>
      </c>
      <c r="EX105">
        <v>10400.05185185185</v>
      </c>
      <c r="EY105">
        <v>16379.66296296296</v>
      </c>
      <c r="EZ105">
        <v>45.0391111111111</v>
      </c>
      <c r="FA105">
        <v>46.84933333333333</v>
      </c>
      <c r="FB105">
        <v>45.57848148148149</v>
      </c>
      <c r="FC105">
        <v>45.90937037037036</v>
      </c>
      <c r="FD105">
        <v>45.46737037037038</v>
      </c>
      <c r="FE105">
        <v>1955.103333333333</v>
      </c>
      <c r="FF105">
        <v>39.9</v>
      </c>
      <c r="FG105">
        <v>0</v>
      </c>
      <c r="FH105">
        <v>1687529117.1</v>
      </c>
      <c r="FI105">
        <v>0</v>
      </c>
      <c r="FJ105">
        <v>373.99428</v>
      </c>
      <c r="FK105">
        <v>2.659230762588483</v>
      </c>
      <c r="FL105">
        <v>150.4230771823767</v>
      </c>
      <c r="FM105">
        <v>10400.464</v>
      </c>
      <c r="FN105">
        <v>15</v>
      </c>
      <c r="FO105">
        <v>1687527990.6</v>
      </c>
      <c r="FP105" t="s">
        <v>440</v>
      </c>
      <c r="FQ105">
        <v>1687527987.6</v>
      </c>
      <c r="FR105">
        <v>1687527990.6</v>
      </c>
      <c r="FS105">
        <v>1</v>
      </c>
      <c r="FT105">
        <v>0.362</v>
      </c>
      <c r="FU105">
        <v>-0.042</v>
      </c>
      <c r="FV105">
        <v>-14.305</v>
      </c>
      <c r="FW105">
        <v>-2.362</v>
      </c>
      <c r="FX105">
        <v>420</v>
      </c>
      <c r="FY105">
        <v>17</v>
      </c>
      <c r="FZ105">
        <v>0.15</v>
      </c>
      <c r="GA105">
        <v>0.09</v>
      </c>
      <c r="GB105">
        <v>-39.208025</v>
      </c>
      <c r="GC105">
        <v>0.08458086303945543</v>
      </c>
      <c r="GD105">
        <v>0.06207476439745876</v>
      </c>
      <c r="GE105">
        <v>1</v>
      </c>
      <c r="GF105">
        <v>0.693807375</v>
      </c>
      <c r="GG105">
        <v>0.1844152682926805</v>
      </c>
      <c r="GH105">
        <v>0.0238605722696329</v>
      </c>
      <c r="GI105">
        <v>1</v>
      </c>
      <c r="GJ105">
        <v>2</v>
      </c>
      <c r="GK105">
        <v>2</v>
      </c>
      <c r="GL105" t="s">
        <v>432</v>
      </c>
      <c r="GM105">
        <v>3.09857</v>
      </c>
      <c r="GN105">
        <v>2.75821</v>
      </c>
      <c r="GO105">
        <v>0.215281</v>
      </c>
      <c r="GP105">
        <v>0.217014</v>
      </c>
      <c r="GQ105">
        <v>0.105027</v>
      </c>
      <c r="GR105">
        <v>0.0936099</v>
      </c>
      <c r="GS105">
        <v>19934.8</v>
      </c>
      <c r="GT105">
        <v>19189.6</v>
      </c>
      <c r="GU105">
        <v>25977.7</v>
      </c>
      <c r="GV105">
        <v>24875.2</v>
      </c>
      <c r="GW105">
        <v>37328.3</v>
      </c>
      <c r="GX105">
        <v>33213.6</v>
      </c>
      <c r="GY105">
        <v>45412.1</v>
      </c>
      <c r="GZ105">
        <v>39628.2</v>
      </c>
      <c r="HA105">
        <v>1.80187</v>
      </c>
      <c r="HB105">
        <v>1.8008</v>
      </c>
      <c r="HC105">
        <v>-0.0766665</v>
      </c>
      <c r="HD105">
        <v>0</v>
      </c>
      <c r="HE105">
        <v>29.0568</v>
      </c>
      <c r="HF105">
        <v>999.9</v>
      </c>
      <c r="HG105">
        <v>59.7</v>
      </c>
      <c r="HH105">
        <v>40</v>
      </c>
      <c r="HI105">
        <v>43.4691</v>
      </c>
      <c r="HJ105">
        <v>62.8103</v>
      </c>
      <c r="HK105">
        <v>23.8301</v>
      </c>
      <c r="HL105">
        <v>1</v>
      </c>
      <c r="HM105">
        <v>0.8892</v>
      </c>
      <c r="HN105">
        <v>6.71206</v>
      </c>
      <c r="HO105">
        <v>20.1705</v>
      </c>
      <c r="HP105">
        <v>5.21055</v>
      </c>
      <c r="HQ105">
        <v>11.986</v>
      </c>
      <c r="HR105">
        <v>4.96245</v>
      </c>
      <c r="HS105">
        <v>3.27408</v>
      </c>
      <c r="HT105">
        <v>9999</v>
      </c>
      <c r="HU105">
        <v>9999</v>
      </c>
      <c r="HV105">
        <v>9999</v>
      </c>
      <c r="HW105">
        <v>88.2</v>
      </c>
      <c r="HX105">
        <v>1.86386</v>
      </c>
      <c r="HY105">
        <v>1.86017</v>
      </c>
      <c r="HZ105">
        <v>1.85851</v>
      </c>
      <c r="IA105">
        <v>1.85978</v>
      </c>
      <c r="IB105">
        <v>1.85976</v>
      </c>
      <c r="IC105">
        <v>1.85842</v>
      </c>
      <c r="ID105">
        <v>1.85748</v>
      </c>
      <c r="IE105">
        <v>1.85238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-21.66</v>
      </c>
      <c r="IT105">
        <v>-2.3902</v>
      </c>
      <c r="IU105">
        <v>-8.933833748138804</v>
      </c>
      <c r="IV105">
        <v>-0.01431925071125703</v>
      </c>
      <c r="IW105">
        <v>4.89615414261653E-06</v>
      </c>
      <c r="IX105">
        <v>-8.989459798755491E-10</v>
      </c>
      <c r="IY105">
        <v>-1.239545319894685</v>
      </c>
      <c r="IZ105">
        <v>-0.1043539695207113</v>
      </c>
      <c r="JA105">
        <v>0.003109194328973147</v>
      </c>
      <c r="JB105">
        <v>-3.859871886814269E-05</v>
      </c>
      <c r="JC105">
        <v>3</v>
      </c>
      <c r="JD105">
        <v>1925</v>
      </c>
      <c r="JE105">
        <v>1</v>
      </c>
      <c r="JF105">
        <v>31</v>
      </c>
      <c r="JG105">
        <v>18.8</v>
      </c>
      <c r="JH105">
        <v>18.8</v>
      </c>
      <c r="JI105">
        <v>3.03589</v>
      </c>
      <c r="JJ105">
        <v>2.65503</v>
      </c>
      <c r="JK105">
        <v>1.49658</v>
      </c>
      <c r="JL105">
        <v>2.323</v>
      </c>
      <c r="JM105">
        <v>1.54907</v>
      </c>
      <c r="JN105">
        <v>2.4292</v>
      </c>
      <c r="JO105">
        <v>44.6973</v>
      </c>
      <c r="JP105">
        <v>14.4998</v>
      </c>
      <c r="JQ105">
        <v>18</v>
      </c>
      <c r="JR105">
        <v>499.31</v>
      </c>
      <c r="JS105">
        <v>513.718</v>
      </c>
      <c r="JT105">
        <v>22.301</v>
      </c>
      <c r="JU105">
        <v>37.385</v>
      </c>
      <c r="JV105">
        <v>30.0013</v>
      </c>
      <c r="JW105">
        <v>37.1922</v>
      </c>
      <c r="JX105">
        <v>37.0718</v>
      </c>
      <c r="JY105">
        <v>60.9326</v>
      </c>
      <c r="JZ105">
        <v>52.509</v>
      </c>
      <c r="KA105">
        <v>0</v>
      </c>
      <c r="KB105">
        <v>22.3962</v>
      </c>
      <c r="KC105">
        <v>1403.03</v>
      </c>
      <c r="KD105">
        <v>16.8604</v>
      </c>
      <c r="KE105">
        <v>99.25060000000001</v>
      </c>
      <c r="KF105">
        <v>95.3135</v>
      </c>
    </row>
    <row r="106" spans="1:292">
      <c r="A106">
        <v>86</v>
      </c>
      <c r="B106">
        <v>1687529122</v>
      </c>
      <c r="C106">
        <v>2993.5</v>
      </c>
      <c r="D106" t="s">
        <v>608</v>
      </c>
      <c r="E106" t="s">
        <v>609</v>
      </c>
      <c r="F106">
        <v>5</v>
      </c>
      <c r="G106" t="s">
        <v>439</v>
      </c>
      <c r="H106">
        <v>1687529114.214286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1415.065774568102</v>
      </c>
      <c r="AJ106">
        <v>1385.47103030303</v>
      </c>
      <c r="AK106">
        <v>3.389498152825483</v>
      </c>
      <c r="AL106">
        <v>66.44662515106188</v>
      </c>
      <c r="AM106">
        <f>(AO106 - AN106 + DX106*1E3/(8.314*(DZ106+273.15)) * AQ106/DW106 * AP106) * DW106/(100*DK106) * 1000/(1000 - AO106)</f>
        <v>0</v>
      </c>
      <c r="AN106">
        <v>16.86393317720147</v>
      </c>
      <c r="AO106">
        <v>17.54266606060606</v>
      </c>
      <c r="AP106">
        <v>-0.0006349162675828085</v>
      </c>
      <c r="AQ106">
        <v>113.1578417225345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4.38</v>
      </c>
      <c r="DL106">
        <v>0.5</v>
      </c>
      <c r="DM106" t="s">
        <v>430</v>
      </c>
      <c r="DN106">
        <v>2</v>
      </c>
      <c r="DO106" t="b">
        <v>1</v>
      </c>
      <c r="DP106">
        <v>1687529114.214286</v>
      </c>
      <c r="DQ106">
        <v>1336.79</v>
      </c>
      <c r="DR106">
        <v>1375.945</v>
      </c>
      <c r="DS106">
        <v>17.56854285714286</v>
      </c>
      <c r="DT106">
        <v>16.86392142857143</v>
      </c>
      <c r="DU106">
        <v>1358.393571428571</v>
      </c>
      <c r="DV106">
        <v>19.95921428571429</v>
      </c>
      <c r="DW106">
        <v>500.0171071428571</v>
      </c>
      <c r="DX106">
        <v>101.8174285714286</v>
      </c>
      <c r="DY106">
        <v>0.1001026821428572</v>
      </c>
      <c r="DZ106">
        <v>27.00360714285714</v>
      </c>
      <c r="EA106">
        <v>27.87505357142857</v>
      </c>
      <c r="EB106">
        <v>999.9000000000002</v>
      </c>
      <c r="EC106">
        <v>0</v>
      </c>
      <c r="ED106">
        <v>0</v>
      </c>
      <c r="EE106">
        <v>9996.923928571427</v>
      </c>
      <c r="EF106">
        <v>0</v>
      </c>
      <c r="EG106">
        <v>1058.900357142857</v>
      </c>
      <c r="EH106">
        <v>-39.15539642857143</v>
      </c>
      <c r="EI106">
        <v>1360.695</v>
      </c>
      <c r="EJ106">
        <v>1399.547142857143</v>
      </c>
      <c r="EK106">
        <v>0.7046210714285716</v>
      </c>
      <c r="EL106">
        <v>1375.945</v>
      </c>
      <c r="EM106">
        <v>16.86392142857143</v>
      </c>
      <c r="EN106">
        <v>1.788785</v>
      </c>
      <c r="EO106">
        <v>1.7170425</v>
      </c>
      <c r="EP106">
        <v>15.68913214285714</v>
      </c>
      <c r="EQ106">
        <v>15.05136785714286</v>
      </c>
      <c r="ER106">
        <v>2000.016785714286</v>
      </c>
      <c r="ES106">
        <v>0.9800000000000001</v>
      </c>
      <c r="ET106">
        <v>0.0200001</v>
      </c>
      <c r="EU106">
        <v>0</v>
      </c>
      <c r="EV106">
        <v>374.1271428571429</v>
      </c>
      <c r="EW106">
        <v>5.00078</v>
      </c>
      <c r="EX106">
        <v>10408.44285714286</v>
      </c>
      <c r="EY106">
        <v>16379.775</v>
      </c>
      <c r="EZ106">
        <v>45.04439285714285</v>
      </c>
      <c r="FA106">
        <v>46.85700000000001</v>
      </c>
      <c r="FB106">
        <v>45.60025</v>
      </c>
      <c r="FC106">
        <v>45.89024999999999</v>
      </c>
      <c r="FD106">
        <v>45.43728571428571</v>
      </c>
      <c r="FE106">
        <v>1955.116785714286</v>
      </c>
      <c r="FF106">
        <v>39.9</v>
      </c>
      <c r="FG106">
        <v>0</v>
      </c>
      <c r="FH106">
        <v>1687529121.9</v>
      </c>
      <c r="FI106">
        <v>0</v>
      </c>
      <c r="FJ106">
        <v>374.16092</v>
      </c>
      <c r="FK106">
        <v>1.324923069541777</v>
      </c>
      <c r="FL106">
        <v>72.4538460681039</v>
      </c>
      <c r="FM106">
        <v>10409.04</v>
      </c>
      <c r="FN106">
        <v>15</v>
      </c>
      <c r="FO106">
        <v>1687527990.6</v>
      </c>
      <c r="FP106" t="s">
        <v>440</v>
      </c>
      <c r="FQ106">
        <v>1687527987.6</v>
      </c>
      <c r="FR106">
        <v>1687527990.6</v>
      </c>
      <c r="FS106">
        <v>1</v>
      </c>
      <c r="FT106">
        <v>0.362</v>
      </c>
      <c r="FU106">
        <v>-0.042</v>
      </c>
      <c r="FV106">
        <v>-14.305</v>
      </c>
      <c r="FW106">
        <v>-2.362</v>
      </c>
      <c r="FX106">
        <v>420</v>
      </c>
      <c r="FY106">
        <v>17</v>
      </c>
      <c r="FZ106">
        <v>0.15</v>
      </c>
      <c r="GA106">
        <v>0.09</v>
      </c>
      <c r="GB106">
        <v>-39.166675</v>
      </c>
      <c r="GC106">
        <v>0.7910769230769861</v>
      </c>
      <c r="GD106">
        <v>0.1035560856492747</v>
      </c>
      <c r="GE106">
        <v>0</v>
      </c>
      <c r="GF106">
        <v>0.697412775</v>
      </c>
      <c r="GG106">
        <v>0.0105568142589107</v>
      </c>
      <c r="GH106">
        <v>0.02093432939872627</v>
      </c>
      <c r="GI106">
        <v>1</v>
      </c>
      <c r="GJ106">
        <v>1</v>
      </c>
      <c r="GK106">
        <v>2</v>
      </c>
      <c r="GL106" t="s">
        <v>443</v>
      </c>
      <c r="GM106">
        <v>3.09847</v>
      </c>
      <c r="GN106">
        <v>2.75814</v>
      </c>
      <c r="GO106">
        <v>0.216867</v>
      </c>
      <c r="GP106">
        <v>0.218589</v>
      </c>
      <c r="GQ106">
        <v>0.104975</v>
      </c>
      <c r="GR106">
        <v>0.09362719999999999</v>
      </c>
      <c r="GS106">
        <v>19893.6</v>
      </c>
      <c r="GT106">
        <v>19150.2</v>
      </c>
      <c r="GU106">
        <v>25976.7</v>
      </c>
      <c r="GV106">
        <v>24874.4</v>
      </c>
      <c r="GW106">
        <v>37329.5</v>
      </c>
      <c r="GX106">
        <v>33211.9</v>
      </c>
      <c r="GY106">
        <v>45410.6</v>
      </c>
      <c r="GZ106">
        <v>39626.8</v>
      </c>
      <c r="HA106">
        <v>1.80142</v>
      </c>
      <c r="HB106">
        <v>1.8009</v>
      </c>
      <c r="HC106">
        <v>-0.076957</v>
      </c>
      <c r="HD106">
        <v>0</v>
      </c>
      <c r="HE106">
        <v>29.0582</v>
      </c>
      <c r="HF106">
        <v>999.9</v>
      </c>
      <c r="HG106">
        <v>59.7</v>
      </c>
      <c r="HH106">
        <v>40</v>
      </c>
      <c r="HI106">
        <v>43.4678</v>
      </c>
      <c r="HJ106">
        <v>62.7603</v>
      </c>
      <c r="HK106">
        <v>23.5176</v>
      </c>
      <c r="HL106">
        <v>1</v>
      </c>
      <c r="HM106">
        <v>0.888592</v>
      </c>
      <c r="HN106">
        <v>6.356</v>
      </c>
      <c r="HO106">
        <v>20.1843</v>
      </c>
      <c r="HP106">
        <v>5.20905</v>
      </c>
      <c r="HQ106">
        <v>11.986</v>
      </c>
      <c r="HR106">
        <v>4.96215</v>
      </c>
      <c r="HS106">
        <v>3.27387</v>
      </c>
      <c r="HT106">
        <v>9999</v>
      </c>
      <c r="HU106">
        <v>9999</v>
      </c>
      <c r="HV106">
        <v>9999</v>
      </c>
      <c r="HW106">
        <v>88.2</v>
      </c>
      <c r="HX106">
        <v>1.86386</v>
      </c>
      <c r="HY106">
        <v>1.86017</v>
      </c>
      <c r="HZ106">
        <v>1.85852</v>
      </c>
      <c r="IA106">
        <v>1.85978</v>
      </c>
      <c r="IB106">
        <v>1.85975</v>
      </c>
      <c r="IC106">
        <v>1.85843</v>
      </c>
      <c r="ID106">
        <v>1.85749</v>
      </c>
      <c r="IE106">
        <v>1.85234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-21.76</v>
      </c>
      <c r="IT106">
        <v>-2.39</v>
      </c>
      <c r="IU106">
        <v>-8.933833748138804</v>
      </c>
      <c r="IV106">
        <v>-0.01431925071125703</v>
      </c>
      <c r="IW106">
        <v>4.89615414261653E-06</v>
      </c>
      <c r="IX106">
        <v>-8.989459798755491E-10</v>
      </c>
      <c r="IY106">
        <v>-1.239545319894685</v>
      </c>
      <c r="IZ106">
        <v>-0.1043539695207113</v>
      </c>
      <c r="JA106">
        <v>0.003109194328973147</v>
      </c>
      <c r="JB106">
        <v>-3.859871886814269E-05</v>
      </c>
      <c r="JC106">
        <v>3</v>
      </c>
      <c r="JD106">
        <v>1925</v>
      </c>
      <c r="JE106">
        <v>1</v>
      </c>
      <c r="JF106">
        <v>31</v>
      </c>
      <c r="JG106">
        <v>18.9</v>
      </c>
      <c r="JH106">
        <v>18.9</v>
      </c>
      <c r="JI106">
        <v>3.06641</v>
      </c>
      <c r="JJ106">
        <v>2.64526</v>
      </c>
      <c r="JK106">
        <v>1.49658</v>
      </c>
      <c r="JL106">
        <v>2.323</v>
      </c>
      <c r="JM106">
        <v>1.54907</v>
      </c>
      <c r="JN106">
        <v>2.38403</v>
      </c>
      <c r="JO106">
        <v>44.6973</v>
      </c>
      <c r="JP106">
        <v>14.5085</v>
      </c>
      <c r="JQ106">
        <v>18</v>
      </c>
      <c r="JR106">
        <v>499.122</v>
      </c>
      <c r="JS106">
        <v>513.894</v>
      </c>
      <c r="JT106">
        <v>22.3763</v>
      </c>
      <c r="JU106">
        <v>37.4004</v>
      </c>
      <c r="JV106">
        <v>30.0001</v>
      </c>
      <c r="JW106">
        <v>37.2062</v>
      </c>
      <c r="JX106">
        <v>37.0856</v>
      </c>
      <c r="JY106">
        <v>61.565</v>
      </c>
      <c r="JZ106">
        <v>52.509</v>
      </c>
      <c r="KA106">
        <v>0</v>
      </c>
      <c r="KB106">
        <v>22.5311</v>
      </c>
      <c r="KC106">
        <v>1423.24</v>
      </c>
      <c r="KD106">
        <v>16.8699</v>
      </c>
      <c r="KE106">
        <v>99.2471</v>
      </c>
      <c r="KF106">
        <v>95.31019999999999</v>
      </c>
    </row>
    <row r="107" spans="1:292">
      <c r="A107">
        <v>87</v>
      </c>
      <c r="B107">
        <v>1687529127</v>
      </c>
      <c r="C107">
        <v>2998.5</v>
      </c>
      <c r="D107" t="s">
        <v>610</v>
      </c>
      <c r="E107" t="s">
        <v>611</v>
      </c>
      <c r="F107">
        <v>5</v>
      </c>
      <c r="G107" t="s">
        <v>439</v>
      </c>
      <c r="H107">
        <v>1687529119.5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1432.139206031961</v>
      </c>
      <c r="AJ107">
        <v>1402.377393939394</v>
      </c>
      <c r="AK107">
        <v>3.377359783925912</v>
      </c>
      <c r="AL107">
        <v>66.44662515106188</v>
      </c>
      <c r="AM107">
        <f>(AO107 - AN107 + DX107*1E3/(8.314*(DZ107+273.15)) * AQ107/DW107 * AP107) * DW107/(100*DK107) * 1000/(1000 - AO107)</f>
        <v>0</v>
      </c>
      <c r="AN107">
        <v>16.87037115008883</v>
      </c>
      <c r="AO107">
        <v>17.54084606060605</v>
      </c>
      <c r="AP107">
        <v>-4.041185549376441E-05</v>
      </c>
      <c r="AQ107">
        <v>113.1578417225345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4.38</v>
      </c>
      <c r="DL107">
        <v>0.5</v>
      </c>
      <c r="DM107" t="s">
        <v>430</v>
      </c>
      <c r="DN107">
        <v>2</v>
      </c>
      <c r="DO107" t="b">
        <v>1</v>
      </c>
      <c r="DP107">
        <v>1687529119.5</v>
      </c>
      <c r="DQ107">
        <v>1354.468518518519</v>
      </c>
      <c r="DR107">
        <v>1393.592592592593</v>
      </c>
      <c r="DS107">
        <v>17.55065185185185</v>
      </c>
      <c r="DT107">
        <v>16.86408518518519</v>
      </c>
      <c r="DU107">
        <v>1376.178518518519</v>
      </c>
      <c r="DV107">
        <v>19.94083703703704</v>
      </c>
      <c r="DW107">
        <v>500.0042222222223</v>
      </c>
      <c r="DX107">
        <v>101.8178148148148</v>
      </c>
      <c r="DY107">
        <v>0.09996774814814816</v>
      </c>
      <c r="DZ107">
        <v>27.01311481481482</v>
      </c>
      <c r="EA107">
        <v>27.81823333333333</v>
      </c>
      <c r="EB107">
        <v>999.9000000000001</v>
      </c>
      <c r="EC107">
        <v>0</v>
      </c>
      <c r="ED107">
        <v>0</v>
      </c>
      <c r="EE107">
        <v>10004.28555555556</v>
      </c>
      <c r="EF107">
        <v>0</v>
      </c>
      <c r="EG107">
        <v>1061.136296296296</v>
      </c>
      <c r="EH107">
        <v>-39.12455925925926</v>
      </c>
      <c r="EI107">
        <v>1378.666296296296</v>
      </c>
      <c r="EJ107">
        <v>1417.498148148148</v>
      </c>
      <c r="EK107">
        <v>0.6865687407407406</v>
      </c>
      <c r="EL107">
        <v>1393.592592592593</v>
      </c>
      <c r="EM107">
        <v>16.86408518518519</v>
      </c>
      <c r="EN107">
        <v>1.786970740740741</v>
      </c>
      <c r="EO107">
        <v>1.717065555555555</v>
      </c>
      <c r="EP107">
        <v>15.67329259259259</v>
      </c>
      <c r="EQ107">
        <v>15.05158148148148</v>
      </c>
      <c r="ER107">
        <v>2000.006666666667</v>
      </c>
      <c r="ES107">
        <v>0.9799998888888889</v>
      </c>
      <c r="ET107">
        <v>0.02000021111111111</v>
      </c>
      <c r="EU107">
        <v>0</v>
      </c>
      <c r="EV107">
        <v>374.1382592592593</v>
      </c>
      <c r="EW107">
        <v>5.00078</v>
      </c>
      <c r="EX107">
        <v>10411.57777777778</v>
      </c>
      <c r="EY107">
        <v>16379.6962962963</v>
      </c>
      <c r="EZ107">
        <v>45.05759259259258</v>
      </c>
      <c r="FA107">
        <v>46.86792592592592</v>
      </c>
      <c r="FB107">
        <v>45.56233333333333</v>
      </c>
      <c r="FC107">
        <v>45.90696296296295</v>
      </c>
      <c r="FD107">
        <v>45.49044444444444</v>
      </c>
      <c r="FE107">
        <v>1955.106666666666</v>
      </c>
      <c r="FF107">
        <v>39.9</v>
      </c>
      <c r="FG107">
        <v>0</v>
      </c>
      <c r="FH107">
        <v>1687529127.3</v>
      </c>
      <c r="FI107">
        <v>0</v>
      </c>
      <c r="FJ107">
        <v>374.1203461538461</v>
      </c>
      <c r="FK107">
        <v>-2.631897444885272</v>
      </c>
      <c r="FL107">
        <v>-15.8598290344246</v>
      </c>
      <c r="FM107">
        <v>10411.35</v>
      </c>
      <c r="FN107">
        <v>15</v>
      </c>
      <c r="FO107">
        <v>1687527990.6</v>
      </c>
      <c r="FP107" t="s">
        <v>440</v>
      </c>
      <c r="FQ107">
        <v>1687527987.6</v>
      </c>
      <c r="FR107">
        <v>1687527990.6</v>
      </c>
      <c r="FS107">
        <v>1</v>
      </c>
      <c r="FT107">
        <v>0.362</v>
      </c>
      <c r="FU107">
        <v>-0.042</v>
      </c>
      <c r="FV107">
        <v>-14.305</v>
      </c>
      <c r="FW107">
        <v>-2.362</v>
      </c>
      <c r="FX107">
        <v>420</v>
      </c>
      <c r="FY107">
        <v>17</v>
      </c>
      <c r="FZ107">
        <v>0.15</v>
      </c>
      <c r="GA107">
        <v>0.09</v>
      </c>
      <c r="GB107">
        <v>-39.1615</v>
      </c>
      <c r="GC107">
        <v>0.5560829268293164</v>
      </c>
      <c r="GD107">
        <v>0.1065091728558574</v>
      </c>
      <c r="GE107">
        <v>0</v>
      </c>
      <c r="GF107">
        <v>0.6970944634146341</v>
      </c>
      <c r="GG107">
        <v>-0.1758475191637646</v>
      </c>
      <c r="GH107">
        <v>0.02065118439300824</v>
      </c>
      <c r="GI107">
        <v>1</v>
      </c>
      <c r="GJ107">
        <v>1</v>
      </c>
      <c r="GK107">
        <v>2</v>
      </c>
      <c r="GL107" t="s">
        <v>443</v>
      </c>
      <c r="GM107">
        <v>3.09843</v>
      </c>
      <c r="GN107">
        <v>2.75799</v>
      </c>
      <c r="GO107">
        <v>0.218443</v>
      </c>
      <c r="GP107">
        <v>0.220166</v>
      </c>
      <c r="GQ107">
        <v>0.104972</v>
      </c>
      <c r="GR107">
        <v>0.09364219999999999</v>
      </c>
      <c r="GS107">
        <v>19852.5</v>
      </c>
      <c r="GT107">
        <v>19110.9</v>
      </c>
      <c r="GU107">
        <v>25975.5</v>
      </c>
      <c r="GV107">
        <v>24873.8</v>
      </c>
      <c r="GW107">
        <v>37328.7</v>
      </c>
      <c r="GX107">
        <v>33210.8</v>
      </c>
      <c r="GY107">
        <v>45409.2</v>
      </c>
      <c r="GZ107">
        <v>39625.9</v>
      </c>
      <c r="HA107">
        <v>1.80142</v>
      </c>
      <c r="HB107">
        <v>1.80055</v>
      </c>
      <c r="HC107">
        <v>-0.0758916</v>
      </c>
      <c r="HD107">
        <v>0</v>
      </c>
      <c r="HE107">
        <v>29.0593</v>
      </c>
      <c r="HF107">
        <v>999.9</v>
      </c>
      <c r="HG107">
        <v>59.7</v>
      </c>
      <c r="HH107">
        <v>40</v>
      </c>
      <c r="HI107">
        <v>43.4698</v>
      </c>
      <c r="HJ107">
        <v>62.8003</v>
      </c>
      <c r="HK107">
        <v>23.9062</v>
      </c>
      <c r="HL107">
        <v>1</v>
      </c>
      <c r="HM107">
        <v>0.887477</v>
      </c>
      <c r="HN107">
        <v>6.00108</v>
      </c>
      <c r="HO107">
        <v>20.1982</v>
      </c>
      <c r="HP107">
        <v>5.2101</v>
      </c>
      <c r="HQ107">
        <v>11.986</v>
      </c>
      <c r="HR107">
        <v>4.96245</v>
      </c>
      <c r="HS107">
        <v>3.2741</v>
      </c>
      <c r="HT107">
        <v>9999</v>
      </c>
      <c r="HU107">
        <v>9999</v>
      </c>
      <c r="HV107">
        <v>9999</v>
      </c>
      <c r="HW107">
        <v>88.2</v>
      </c>
      <c r="HX107">
        <v>1.86387</v>
      </c>
      <c r="HY107">
        <v>1.86019</v>
      </c>
      <c r="HZ107">
        <v>1.85852</v>
      </c>
      <c r="IA107">
        <v>1.85983</v>
      </c>
      <c r="IB107">
        <v>1.8598</v>
      </c>
      <c r="IC107">
        <v>1.85845</v>
      </c>
      <c r="ID107">
        <v>1.85751</v>
      </c>
      <c r="IE107">
        <v>1.8524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-21.86</v>
      </c>
      <c r="IT107">
        <v>-2.3899</v>
      </c>
      <c r="IU107">
        <v>-8.933833748138804</v>
      </c>
      <c r="IV107">
        <v>-0.01431925071125703</v>
      </c>
      <c r="IW107">
        <v>4.89615414261653E-06</v>
      </c>
      <c r="IX107">
        <v>-8.989459798755491E-10</v>
      </c>
      <c r="IY107">
        <v>-1.239545319894685</v>
      </c>
      <c r="IZ107">
        <v>-0.1043539695207113</v>
      </c>
      <c r="JA107">
        <v>0.003109194328973147</v>
      </c>
      <c r="JB107">
        <v>-3.859871886814269E-05</v>
      </c>
      <c r="JC107">
        <v>3</v>
      </c>
      <c r="JD107">
        <v>1925</v>
      </c>
      <c r="JE107">
        <v>1</v>
      </c>
      <c r="JF107">
        <v>31</v>
      </c>
      <c r="JG107">
        <v>19</v>
      </c>
      <c r="JH107">
        <v>18.9</v>
      </c>
      <c r="JI107">
        <v>3.09448</v>
      </c>
      <c r="JJ107">
        <v>2.65381</v>
      </c>
      <c r="JK107">
        <v>1.49658</v>
      </c>
      <c r="JL107">
        <v>2.323</v>
      </c>
      <c r="JM107">
        <v>1.54785</v>
      </c>
      <c r="JN107">
        <v>2.44141</v>
      </c>
      <c r="JO107">
        <v>44.6973</v>
      </c>
      <c r="JP107">
        <v>14.5261</v>
      </c>
      <c r="JQ107">
        <v>18</v>
      </c>
      <c r="JR107">
        <v>499.211</v>
      </c>
      <c r="JS107">
        <v>513.7430000000001</v>
      </c>
      <c r="JT107">
        <v>22.5044</v>
      </c>
      <c r="JU107">
        <v>37.4145</v>
      </c>
      <c r="JV107">
        <v>29.9994</v>
      </c>
      <c r="JW107">
        <v>37.2193</v>
      </c>
      <c r="JX107">
        <v>37.0986</v>
      </c>
      <c r="JY107">
        <v>62.1284</v>
      </c>
      <c r="JZ107">
        <v>52.509</v>
      </c>
      <c r="KA107">
        <v>0</v>
      </c>
      <c r="KB107">
        <v>22.669</v>
      </c>
      <c r="KC107">
        <v>1436.83</v>
      </c>
      <c r="KD107">
        <v>16.878</v>
      </c>
      <c r="KE107">
        <v>99.2435</v>
      </c>
      <c r="KF107">
        <v>95.3081</v>
      </c>
    </row>
    <row r="108" spans="1:292">
      <c r="A108">
        <v>88</v>
      </c>
      <c r="B108">
        <v>1687529132</v>
      </c>
      <c r="C108">
        <v>3003.5</v>
      </c>
      <c r="D108" t="s">
        <v>612</v>
      </c>
      <c r="E108" t="s">
        <v>613</v>
      </c>
      <c r="F108">
        <v>5</v>
      </c>
      <c r="G108" t="s">
        <v>439</v>
      </c>
      <c r="H108">
        <v>1687529124.214286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1449.383207125477</v>
      </c>
      <c r="AJ108">
        <v>1419.547636363636</v>
      </c>
      <c r="AK108">
        <v>3.44339306453903</v>
      </c>
      <c r="AL108">
        <v>66.44662515106188</v>
      </c>
      <c r="AM108">
        <f>(AO108 - AN108 + DX108*1E3/(8.314*(DZ108+273.15)) * AQ108/DW108 * AP108) * DW108/(100*DK108) * 1000/(1000 - AO108)</f>
        <v>0</v>
      </c>
      <c r="AN108">
        <v>16.87373966230052</v>
      </c>
      <c r="AO108">
        <v>17.5469606060606</v>
      </c>
      <c r="AP108">
        <v>0.0001233920421782614</v>
      </c>
      <c r="AQ108">
        <v>113.1578417225345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4.38</v>
      </c>
      <c r="DL108">
        <v>0.5</v>
      </c>
      <c r="DM108" t="s">
        <v>430</v>
      </c>
      <c r="DN108">
        <v>2</v>
      </c>
      <c r="DO108" t="b">
        <v>1</v>
      </c>
      <c r="DP108">
        <v>1687529124.214286</v>
      </c>
      <c r="DQ108">
        <v>1370.231428571429</v>
      </c>
      <c r="DR108">
        <v>1409.411071428571</v>
      </c>
      <c r="DS108">
        <v>17.54421428571428</v>
      </c>
      <c r="DT108">
        <v>16.86849285714286</v>
      </c>
      <c r="DU108">
        <v>1392.035714285714</v>
      </c>
      <c r="DV108">
        <v>19.93423214285714</v>
      </c>
      <c r="DW108">
        <v>500.0032857142857</v>
      </c>
      <c r="DX108">
        <v>101.8179642857143</v>
      </c>
      <c r="DY108">
        <v>0.09990334285714288</v>
      </c>
      <c r="DZ108">
        <v>27.02576071428571</v>
      </c>
      <c r="EA108">
        <v>27.81250357142857</v>
      </c>
      <c r="EB108">
        <v>999.9000000000002</v>
      </c>
      <c r="EC108">
        <v>0</v>
      </c>
      <c r="ED108">
        <v>0</v>
      </c>
      <c r="EE108">
        <v>10005.37928571429</v>
      </c>
      <c r="EF108">
        <v>0</v>
      </c>
      <c r="EG108">
        <v>1062.117857142857</v>
      </c>
      <c r="EH108">
        <v>-39.17873571428572</v>
      </c>
      <c r="EI108">
        <v>1394.7025</v>
      </c>
      <c r="EJ108">
        <v>1433.593928571428</v>
      </c>
      <c r="EK108">
        <v>0.6757374642857142</v>
      </c>
      <c r="EL108">
        <v>1409.411071428571</v>
      </c>
      <c r="EM108">
        <v>16.86849285714286</v>
      </c>
      <c r="EN108">
        <v>1.7863175</v>
      </c>
      <c r="EO108">
        <v>1.717514285714286</v>
      </c>
      <c r="EP108">
        <v>15.66757857142857</v>
      </c>
      <c r="EQ108">
        <v>15.05563214285714</v>
      </c>
      <c r="ER108">
        <v>2000.022142857143</v>
      </c>
      <c r="ES108">
        <v>0.9799998928571428</v>
      </c>
      <c r="ET108">
        <v>0.02000020714285714</v>
      </c>
      <c r="EU108">
        <v>0</v>
      </c>
      <c r="EV108">
        <v>374.0054642857143</v>
      </c>
      <c r="EW108">
        <v>5.00078</v>
      </c>
      <c r="EX108">
        <v>10410.98571428571</v>
      </c>
      <c r="EY108">
        <v>16379.82142857143</v>
      </c>
      <c r="EZ108">
        <v>45.0822857142857</v>
      </c>
      <c r="FA108">
        <v>46.88153571428571</v>
      </c>
      <c r="FB108">
        <v>45.56678571428571</v>
      </c>
      <c r="FC108">
        <v>45.92814285714284</v>
      </c>
      <c r="FD108">
        <v>45.52421428571427</v>
      </c>
      <c r="FE108">
        <v>1955.122142857143</v>
      </c>
      <c r="FF108">
        <v>39.9</v>
      </c>
      <c r="FG108">
        <v>0</v>
      </c>
      <c r="FH108">
        <v>1687529132.1</v>
      </c>
      <c r="FI108">
        <v>0</v>
      </c>
      <c r="FJ108">
        <v>373.9650769230769</v>
      </c>
      <c r="FK108">
        <v>-3.004854701952901</v>
      </c>
      <c r="FL108">
        <v>-19.4017093728777</v>
      </c>
      <c r="FM108">
        <v>10410.80384615385</v>
      </c>
      <c r="FN108">
        <v>15</v>
      </c>
      <c r="FO108">
        <v>1687527990.6</v>
      </c>
      <c r="FP108" t="s">
        <v>440</v>
      </c>
      <c r="FQ108">
        <v>1687527987.6</v>
      </c>
      <c r="FR108">
        <v>1687527990.6</v>
      </c>
      <c r="FS108">
        <v>1</v>
      </c>
      <c r="FT108">
        <v>0.362</v>
      </c>
      <c r="FU108">
        <v>-0.042</v>
      </c>
      <c r="FV108">
        <v>-14.305</v>
      </c>
      <c r="FW108">
        <v>-2.362</v>
      </c>
      <c r="FX108">
        <v>420</v>
      </c>
      <c r="FY108">
        <v>17</v>
      </c>
      <c r="FZ108">
        <v>0.15</v>
      </c>
      <c r="GA108">
        <v>0.09</v>
      </c>
      <c r="GB108">
        <v>-39.1687825</v>
      </c>
      <c r="GC108">
        <v>-0.7967178236397343</v>
      </c>
      <c r="GD108">
        <v>0.1237988184263076</v>
      </c>
      <c r="GE108">
        <v>0</v>
      </c>
      <c r="GF108">
        <v>0.68323175</v>
      </c>
      <c r="GG108">
        <v>-0.1433194446529092</v>
      </c>
      <c r="GH108">
        <v>0.01496244934619663</v>
      </c>
      <c r="GI108">
        <v>1</v>
      </c>
      <c r="GJ108">
        <v>1</v>
      </c>
      <c r="GK108">
        <v>2</v>
      </c>
      <c r="GL108" t="s">
        <v>443</v>
      </c>
      <c r="GM108">
        <v>3.0986</v>
      </c>
      <c r="GN108">
        <v>2.75789</v>
      </c>
      <c r="GO108">
        <v>0.220025</v>
      </c>
      <c r="GP108">
        <v>0.221721</v>
      </c>
      <c r="GQ108">
        <v>0.104992</v>
      </c>
      <c r="GR108">
        <v>0.09366679999999999</v>
      </c>
      <c r="GS108">
        <v>19811.8</v>
      </c>
      <c r="GT108">
        <v>19072.3</v>
      </c>
      <c r="GU108">
        <v>25975.1</v>
      </c>
      <c r="GV108">
        <v>24873.4</v>
      </c>
      <c r="GW108">
        <v>37327.2</v>
      </c>
      <c r="GX108">
        <v>33209.6</v>
      </c>
      <c r="GY108">
        <v>45408.1</v>
      </c>
      <c r="GZ108">
        <v>39625.3</v>
      </c>
      <c r="HA108">
        <v>1.80173</v>
      </c>
      <c r="HB108">
        <v>1.80015</v>
      </c>
      <c r="HC108">
        <v>-0.0753626</v>
      </c>
      <c r="HD108">
        <v>0</v>
      </c>
      <c r="HE108">
        <v>29.0593</v>
      </c>
      <c r="HF108">
        <v>999.9</v>
      </c>
      <c r="HG108">
        <v>59.7</v>
      </c>
      <c r="HH108">
        <v>40.1</v>
      </c>
      <c r="HI108">
        <v>43.702</v>
      </c>
      <c r="HJ108">
        <v>62.9003</v>
      </c>
      <c r="HK108">
        <v>23.5096</v>
      </c>
      <c r="HL108">
        <v>1</v>
      </c>
      <c r="HM108">
        <v>0.886667</v>
      </c>
      <c r="HN108">
        <v>5.76822</v>
      </c>
      <c r="HO108">
        <v>20.2065</v>
      </c>
      <c r="HP108">
        <v>5.2095</v>
      </c>
      <c r="HQ108">
        <v>11.986</v>
      </c>
      <c r="HR108">
        <v>4.96225</v>
      </c>
      <c r="HS108">
        <v>3.27397</v>
      </c>
      <c r="HT108">
        <v>9999</v>
      </c>
      <c r="HU108">
        <v>9999</v>
      </c>
      <c r="HV108">
        <v>9999</v>
      </c>
      <c r="HW108">
        <v>88.2</v>
      </c>
      <c r="HX108">
        <v>1.86388</v>
      </c>
      <c r="HY108">
        <v>1.8602</v>
      </c>
      <c r="HZ108">
        <v>1.85852</v>
      </c>
      <c r="IA108">
        <v>1.85984</v>
      </c>
      <c r="IB108">
        <v>1.85982</v>
      </c>
      <c r="IC108">
        <v>1.85849</v>
      </c>
      <c r="ID108">
        <v>1.85757</v>
      </c>
      <c r="IE108">
        <v>1.85241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-21.96</v>
      </c>
      <c r="IT108">
        <v>-2.3901</v>
      </c>
      <c r="IU108">
        <v>-8.933833748138804</v>
      </c>
      <c r="IV108">
        <v>-0.01431925071125703</v>
      </c>
      <c r="IW108">
        <v>4.89615414261653E-06</v>
      </c>
      <c r="IX108">
        <v>-8.989459798755491E-10</v>
      </c>
      <c r="IY108">
        <v>-1.239545319894685</v>
      </c>
      <c r="IZ108">
        <v>-0.1043539695207113</v>
      </c>
      <c r="JA108">
        <v>0.003109194328973147</v>
      </c>
      <c r="JB108">
        <v>-3.859871886814269E-05</v>
      </c>
      <c r="JC108">
        <v>3</v>
      </c>
      <c r="JD108">
        <v>1925</v>
      </c>
      <c r="JE108">
        <v>1</v>
      </c>
      <c r="JF108">
        <v>31</v>
      </c>
      <c r="JG108">
        <v>19.1</v>
      </c>
      <c r="JH108">
        <v>19</v>
      </c>
      <c r="JI108">
        <v>3.12622</v>
      </c>
      <c r="JJ108">
        <v>2.64404</v>
      </c>
      <c r="JK108">
        <v>1.49658</v>
      </c>
      <c r="JL108">
        <v>2.323</v>
      </c>
      <c r="JM108">
        <v>1.54785</v>
      </c>
      <c r="JN108">
        <v>2.39746</v>
      </c>
      <c r="JO108">
        <v>44.7253</v>
      </c>
      <c r="JP108">
        <v>14.5261</v>
      </c>
      <c r="JQ108">
        <v>18</v>
      </c>
      <c r="JR108">
        <v>499.495</v>
      </c>
      <c r="JS108">
        <v>513.557</v>
      </c>
      <c r="JT108">
        <v>22.6528</v>
      </c>
      <c r="JU108">
        <v>37.4301</v>
      </c>
      <c r="JV108">
        <v>29.9993</v>
      </c>
      <c r="JW108">
        <v>37.2333</v>
      </c>
      <c r="JX108">
        <v>37.1115</v>
      </c>
      <c r="JY108">
        <v>62.7631</v>
      </c>
      <c r="JZ108">
        <v>52.509</v>
      </c>
      <c r="KA108">
        <v>0</v>
      </c>
      <c r="KB108">
        <v>22.7915</v>
      </c>
      <c r="KC108">
        <v>1456.9</v>
      </c>
      <c r="KD108">
        <v>16.8766</v>
      </c>
      <c r="KE108">
        <v>99.2414</v>
      </c>
      <c r="KF108">
        <v>95.3066</v>
      </c>
    </row>
    <row r="109" spans="1:292">
      <c r="A109">
        <v>89</v>
      </c>
      <c r="B109">
        <v>1687529137</v>
      </c>
      <c r="C109">
        <v>3008.5</v>
      </c>
      <c r="D109" t="s">
        <v>614</v>
      </c>
      <c r="E109" t="s">
        <v>615</v>
      </c>
      <c r="F109">
        <v>5</v>
      </c>
      <c r="G109" t="s">
        <v>439</v>
      </c>
      <c r="H109">
        <v>1687529129.5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1466.572387943949</v>
      </c>
      <c r="AJ109">
        <v>1436.695212121212</v>
      </c>
      <c r="AK109">
        <v>3.436510664038302</v>
      </c>
      <c r="AL109">
        <v>66.44662515106188</v>
      </c>
      <c r="AM109">
        <f>(AO109 - AN109 + DX109*1E3/(8.314*(DZ109+273.15)) * AQ109/DW109 * AP109) * DW109/(100*DK109) * 1000/(1000 - AO109)</f>
        <v>0</v>
      </c>
      <c r="AN109">
        <v>16.88059923665855</v>
      </c>
      <c r="AO109">
        <v>17.55811454545454</v>
      </c>
      <c r="AP109">
        <v>0.0001865345046412162</v>
      </c>
      <c r="AQ109">
        <v>113.1578417225345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4.38</v>
      </c>
      <c r="DL109">
        <v>0.5</v>
      </c>
      <c r="DM109" t="s">
        <v>430</v>
      </c>
      <c r="DN109">
        <v>2</v>
      </c>
      <c r="DO109" t="b">
        <v>1</v>
      </c>
      <c r="DP109">
        <v>1687529129.5</v>
      </c>
      <c r="DQ109">
        <v>1387.92037037037</v>
      </c>
      <c r="DR109">
        <v>1427.267407407408</v>
      </c>
      <c r="DS109">
        <v>17.54619259259259</v>
      </c>
      <c r="DT109">
        <v>16.87426296296296</v>
      </c>
      <c r="DU109">
        <v>1409.82962962963</v>
      </c>
      <c r="DV109">
        <v>19.93625555555556</v>
      </c>
      <c r="DW109">
        <v>500.0089629629629</v>
      </c>
      <c r="DX109">
        <v>101.8183333333333</v>
      </c>
      <c r="DY109">
        <v>0.09994312222222224</v>
      </c>
      <c r="DZ109">
        <v>27.04632962962963</v>
      </c>
      <c r="EA109">
        <v>27.83458888888889</v>
      </c>
      <c r="EB109">
        <v>999.9000000000001</v>
      </c>
      <c r="EC109">
        <v>0</v>
      </c>
      <c r="ED109">
        <v>0</v>
      </c>
      <c r="EE109">
        <v>9999.602592592591</v>
      </c>
      <c r="EF109">
        <v>0</v>
      </c>
      <c r="EG109">
        <v>1063.033703703704</v>
      </c>
      <c r="EH109">
        <v>-39.34607777777778</v>
      </c>
      <c r="EI109">
        <v>1412.70962962963</v>
      </c>
      <c r="EJ109">
        <v>1451.764444444445</v>
      </c>
      <c r="EK109">
        <v>0.6719375555555557</v>
      </c>
      <c r="EL109">
        <v>1427.267407407408</v>
      </c>
      <c r="EM109">
        <v>16.87426296296296</v>
      </c>
      <c r="EN109">
        <v>1.786523333333333</v>
      </c>
      <c r="EO109">
        <v>1.718107037037037</v>
      </c>
      <c r="EP109">
        <v>15.66937407407407</v>
      </c>
      <c r="EQ109">
        <v>15.061</v>
      </c>
      <c r="ER109">
        <v>2000.012592592593</v>
      </c>
      <c r="ES109">
        <v>0.9799997777777777</v>
      </c>
      <c r="ET109">
        <v>0.02000032222222222</v>
      </c>
      <c r="EU109">
        <v>0</v>
      </c>
      <c r="EV109">
        <v>373.7266666666667</v>
      </c>
      <c r="EW109">
        <v>5.00078</v>
      </c>
      <c r="EX109">
        <v>10410.27777777778</v>
      </c>
      <c r="EY109">
        <v>16379.73333333334</v>
      </c>
      <c r="EZ109">
        <v>45.09462962962962</v>
      </c>
      <c r="FA109">
        <v>46.89796296296296</v>
      </c>
      <c r="FB109">
        <v>45.53922222222222</v>
      </c>
      <c r="FC109">
        <v>45.96029629629629</v>
      </c>
      <c r="FD109">
        <v>45.58525925925925</v>
      </c>
      <c r="FE109">
        <v>1955.112592592593</v>
      </c>
      <c r="FF109">
        <v>39.9</v>
      </c>
      <c r="FG109">
        <v>0</v>
      </c>
      <c r="FH109">
        <v>1687529136.9</v>
      </c>
      <c r="FI109">
        <v>0</v>
      </c>
      <c r="FJ109">
        <v>373.7083846153847</v>
      </c>
      <c r="FK109">
        <v>-2.988376071640628</v>
      </c>
      <c r="FL109">
        <v>18.24615389125977</v>
      </c>
      <c r="FM109">
        <v>10410.25</v>
      </c>
      <c r="FN109">
        <v>15</v>
      </c>
      <c r="FO109">
        <v>1687527990.6</v>
      </c>
      <c r="FP109" t="s">
        <v>440</v>
      </c>
      <c r="FQ109">
        <v>1687527987.6</v>
      </c>
      <c r="FR109">
        <v>1687527990.6</v>
      </c>
      <c r="FS109">
        <v>1</v>
      </c>
      <c r="FT109">
        <v>0.362</v>
      </c>
      <c r="FU109">
        <v>-0.042</v>
      </c>
      <c r="FV109">
        <v>-14.305</v>
      </c>
      <c r="FW109">
        <v>-2.362</v>
      </c>
      <c r="FX109">
        <v>420</v>
      </c>
      <c r="FY109">
        <v>17</v>
      </c>
      <c r="FZ109">
        <v>0.15</v>
      </c>
      <c r="GA109">
        <v>0.09</v>
      </c>
      <c r="GB109">
        <v>-39.23516585365854</v>
      </c>
      <c r="GC109">
        <v>-1.679322648083587</v>
      </c>
      <c r="GD109">
        <v>0.1904408603032753</v>
      </c>
      <c r="GE109">
        <v>0</v>
      </c>
      <c r="GF109">
        <v>0.6760081951219512</v>
      </c>
      <c r="GG109">
        <v>-0.0561383623693374</v>
      </c>
      <c r="GH109">
        <v>0.007484346595523719</v>
      </c>
      <c r="GI109">
        <v>1</v>
      </c>
      <c r="GJ109">
        <v>1</v>
      </c>
      <c r="GK109">
        <v>2</v>
      </c>
      <c r="GL109" t="s">
        <v>443</v>
      </c>
      <c r="GM109">
        <v>3.09849</v>
      </c>
      <c r="GN109">
        <v>2.75806</v>
      </c>
      <c r="GO109">
        <v>0.221594</v>
      </c>
      <c r="GP109">
        <v>0.223313</v>
      </c>
      <c r="GQ109">
        <v>0.105034</v>
      </c>
      <c r="GR109">
        <v>0.09368940000000001</v>
      </c>
      <c r="GS109">
        <v>19771.3</v>
      </c>
      <c r="GT109">
        <v>19032.7</v>
      </c>
      <c r="GU109">
        <v>25974.4</v>
      </c>
      <c r="GV109">
        <v>24872.9</v>
      </c>
      <c r="GW109">
        <v>37324.6</v>
      </c>
      <c r="GX109">
        <v>33207.9</v>
      </c>
      <c r="GY109">
        <v>45406.8</v>
      </c>
      <c r="GZ109">
        <v>39624.1</v>
      </c>
      <c r="HA109">
        <v>1.8015</v>
      </c>
      <c r="HB109">
        <v>1.79995</v>
      </c>
      <c r="HC109">
        <v>-0.06817280000000001</v>
      </c>
      <c r="HD109">
        <v>0</v>
      </c>
      <c r="HE109">
        <v>29.0614</v>
      </c>
      <c r="HF109">
        <v>999.9</v>
      </c>
      <c r="HG109">
        <v>59.7</v>
      </c>
      <c r="HH109">
        <v>40.1</v>
      </c>
      <c r="HI109">
        <v>43.7036</v>
      </c>
      <c r="HJ109">
        <v>62.8503</v>
      </c>
      <c r="HK109">
        <v>23.8822</v>
      </c>
      <c r="HL109">
        <v>1</v>
      </c>
      <c r="HM109">
        <v>0.886687</v>
      </c>
      <c r="HN109">
        <v>5.66674</v>
      </c>
      <c r="HO109">
        <v>20.2096</v>
      </c>
      <c r="HP109">
        <v>5.21025</v>
      </c>
      <c r="HQ109">
        <v>11.986</v>
      </c>
      <c r="HR109">
        <v>4.9624</v>
      </c>
      <c r="HS109">
        <v>3.27397</v>
      </c>
      <c r="HT109">
        <v>9999</v>
      </c>
      <c r="HU109">
        <v>9999</v>
      </c>
      <c r="HV109">
        <v>9999</v>
      </c>
      <c r="HW109">
        <v>88.2</v>
      </c>
      <c r="HX109">
        <v>1.86388</v>
      </c>
      <c r="HY109">
        <v>1.8602</v>
      </c>
      <c r="HZ109">
        <v>1.85852</v>
      </c>
      <c r="IA109">
        <v>1.85986</v>
      </c>
      <c r="IB109">
        <v>1.8598</v>
      </c>
      <c r="IC109">
        <v>1.85845</v>
      </c>
      <c r="ID109">
        <v>1.85756</v>
      </c>
      <c r="IE109">
        <v>1.85242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-22.06</v>
      </c>
      <c r="IT109">
        <v>-2.3904</v>
      </c>
      <c r="IU109">
        <v>-8.933833748138804</v>
      </c>
      <c r="IV109">
        <v>-0.01431925071125703</v>
      </c>
      <c r="IW109">
        <v>4.89615414261653E-06</v>
      </c>
      <c r="IX109">
        <v>-8.989459798755491E-10</v>
      </c>
      <c r="IY109">
        <v>-1.239545319894685</v>
      </c>
      <c r="IZ109">
        <v>-0.1043539695207113</v>
      </c>
      <c r="JA109">
        <v>0.003109194328973147</v>
      </c>
      <c r="JB109">
        <v>-3.859871886814269E-05</v>
      </c>
      <c r="JC109">
        <v>3</v>
      </c>
      <c r="JD109">
        <v>1925</v>
      </c>
      <c r="JE109">
        <v>1</v>
      </c>
      <c r="JF109">
        <v>31</v>
      </c>
      <c r="JG109">
        <v>19.2</v>
      </c>
      <c r="JH109">
        <v>19.1</v>
      </c>
      <c r="JI109">
        <v>3.15308</v>
      </c>
      <c r="JJ109">
        <v>2.65381</v>
      </c>
      <c r="JK109">
        <v>1.49658</v>
      </c>
      <c r="JL109">
        <v>2.323</v>
      </c>
      <c r="JM109">
        <v>1.54907</v>
      </c>
      <c r="JN109">
        <v>2.43652</v>
      </c>
      <c r="JO109">
        <v>44.7253</v>
      </c>
      <c r="JP109">
        <v>14.5173</v>
      </c>
      <c r="JQ109">
        <v>18</v>
      </c>
      <c r="JR109">
        <v>499.448</v>
      </c>
      <c r="JS109">
        <v>513.52</v>
      </c>
      <c r="JT109">
        <v>22.7917</v>
      </c>
      <c r="JU109">
        <v>37.4461</v>
      </c>
      <c r="JV109">
        <v>29.9999</v>
      </c>
      <c r="JW109">
        <v>37.2473</v>
      </c>
      <c r="JX109">
        <v>37.1254</v>
      </c>
      <c r="JY109">
        <v>63.3021</v>
      </c>
      <c r="JZ109">
        <v>52.509</v>
      </c>
      <c r="KA109">
        <v>0</v>
      </c>
      <c r="KB109">
        <v>22.8907</v>
      </c>
      <c r="KC109">
        <v>1470.28</v>
      </c>
      <c r="KD109">
        <v>16.8702</v>
      </c>
      <c r="KE109">
        <v>99.23869999999999</v>
      </c>
      <c r="KF109">
        <v>95.304</v>
      </c>
    </row>
    <row r="110" spans="1:292">
      <c r="A110">
        <v>90</v>
      </c>
      <c r="B110">
        <v>1687529142</v>
      </c>
      <c r="C110">
        <v>3013.5</v>
      </c>
      <c r="D110" t="s">
        <v>616</v>
      </c>
      <c r="E110" t="s">
        <v>617</v>
      </c>
      <c r="F110">
        <v>5</v>
      </c>
      <c r="G110" t="s">
        <v>439</v>
      </c>
      <c r="H110">
        <v>1687529134.214286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1483.709901312417</v>
      </c>
      <c r="AJ110">
        <v>1453.804303030303</v>
      </c>
      <c r="AK110">
        <v>3.421647325433299</v>
      </c>
      <c r="AL110">
        <v>66.44662515106188</v>
      </c>
      <c r="AM110">
        <f>(AO110 - AN110 + DX110*1E3/(8.314*(DZ110+273.15)) * AQ110/DW110 * AP110) * DW110/(100*DK110) * 1000/(1000 - AO110)</f>
        <v>0</v>
      </c>
      <c r="AN110">
        <v>16.88749761330174</v>
      </c>
      <c r="AO110">
        <v>17.56829696969696</v>
      </c>
      <c r="AP110">
        <v>0.0001309886515592848</v>
      </c>
      <c r="AQ110">
        <v>113.1578417225345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4.38</v>
      </c>
      <c r="DL110">
        <v>0.5</v>
      </c>
      <c r="DM110" t="s">
        <v>430</v>
      </c>
      <c r="DN110">
        <v>2</v>
      </c>
      <c r="DO110" t="b">
        <v>1</v>
      </c>
      <c r="DP110">
        <v>1687529134.214286</v>
      </c>
      <c r="DQ110">
        <v>1403.757857142857</v>
      </c>
      <c r="DR110">
        <v>1443.163214285714</v>
      </c>
      <c r="DS110">
        <v>17.55360357142857</v>
      </c>
      <c r="DT110">
        <v>16.87982142857143</v>
      </c>
      <c r="DU110">
        <v>1425.760357142857</v>
      </c>
      <c r="DV110">
        <v>19.94386428571428</v>
      </c>
      <c r="DW110">
        <v>500.0191071428572</v>
      </c>
      <c r="DX110">
        <v>101.8182857142857</v>
      </c>
      <c r="DY110">
        <v>0.09998695714285714</v>
      </c>
      <c r="DZ110">
        <v>27.06476071428571</v>
      </c>
      <c r="EA110">
        <v>27.90092142857143</v>
      </c>
      <c r="EB110">
        <v>999.9000000000002</v>
      </c>
      <c r="EC110">
        <v>0</v>
      </c>
      <c r="ED110">
        <v>0</v>
      </c>
      <c r="EE110">
        <v>9992.364285714286</v>
      </c>
      <c r="EF110">
        <v>0</v>
      </c>
      <c r="EG110">
        <v>1065.826071428571</v>
      </c>
      <c r="EH110">
        <v>-39.40456785714285</v>
      </c>
      <c r="EI110">
        <v>1428.839642857143</v>
      </c>
      <c r="EJ110">
        <v>1467.941428571428</v>
      </c>
      <c r="EK110">
        <v>0.6737865000000001</v>
      </c>
      <c r="EL110">
        <v>1443.163214285714</v>
      </c>
      <c r="EM110">
        <v>16.87982142857143</v>
      </c>
      <c r="EN110">
        <v>1.787275714285715</v>
      </c>
      <c r="EO110">
        <v>1.718671785714285</v>
      </c>
      <c r="EP110">
        <v>15.67594642857143</v>
      </c>
      <c r="EQ110">
        <v>15.06611428571429</v>
      </c>
      <c r="ER110">
        <v>1999.983928571429</v>
      </c>
      <c r="ES110">
        <v>0.9799994642857143</v>
      </c>
      <c r="ET110">
        <v>0.02000063571428571</v>
      </c>
      <c r="EU110">
        <v>0</v>
      </c>
      <c r="EV110">
        <v>373.4078214285714</v>
      </c>
      <c r="EW110">
        <v>5.00078</v>
      </c>
      <c r="EX110">
        <v>10413.10714285714</v>
      </c>
      <c r="EY110">
        <v>16379.49642857143</v>
      </c>
      <c r="EZ110">
        <v>45.11578571428571</v>
      </c>
      <c r="FA110">
        <v>46.90821428571427</v>
      </c>
      <c r="FB110">
        <v>45.58014285714285</v>
      </c>
      <c r="FC110">
        <v>45.97957142857143</v>
      </c>
      <c r="FD110">
        <v>45.55324999999998</v>
      </c>
      <c r="FE110">
        <v>1955.083928571428</v>
      </c>
      <c r="FF110">
        <v>39.9</v>
      </c>
      <c r="FG110">
        <v>0</v>
      </c>
      <c r="FH110">
        <v>1687529142.3</v>
      </c>
      <c r="FI110">
        <v>0</v>
      </c>
      <c r="FJ110">
        <v>373.4</v>
      </c>
      <c r="FK110">
        <v>-4.259846160777525</v>
      </c>
      <c r="FL110">
        <v>50.03846161377144</v>
      </c>
      <c r="FM110">
        <v>10413.584</v>
      </c>
      <c r="FN110">
        <v>15</v>
      </c>
      <c r="FO110">
        <v>1687527990.6</v>
      </c>
      <c r="FP110" t="s">
        <v>440</v>
      </c>
      <c r="FQ110">
        <v>1687527987.6</v>
      </c>
      <c r="FR110">
        <v>1687527990.6</v>
      </c>
      <c r="FS110">
        <v>1</v>
      </c>
      <c r="FT110">
        <v>0.362</v>
      </c>
      <c r="FU110">
        <v>-0.042</v>
      </c>
      <c r="FV110">
        <v>-14.305</v>
      </c>
      <c r="FW110">
        <v>-2.362</v>
      </c>
      <c r="FX110">
        <v>420</v>
      </c>
      <c r="FY110">
        <v>17</v>
      </c>
      <c r="FZ110">
        <v>0.15</v>
      </c>
      <c r="GA110">
        <v>0.09</v>
      </c>
      <c r="GB110">
        <v>-39.35067</v>
      </c>
      <c r="GC110">
        <v>-0.9687061913696011</v>
      </c>
      <c r="GD110">
        <v>0.1787097398017251</v>
      </c>
      <c r="GE110">
        <v>0</v>
      </c>
      <c r="GF110">
        <v>0.673382425</v>
      </c>
      <c r="GG110">
        <v>0.02116456660412577</v>
      </c>
      <c r="GH110">
        <v>0.00297152249602372</v>
      </c>
      <c r="GI110">
        <v>1</v>
      </c>
      <c r="GJ110">
        <v>1</v>
      </c>
      <c r="GK110">
        <v>2</v>
      </c>
      <c r="GL110" t="s">
        <v>443</v>
      </c>
      <c r="GM110">
        <v>3.09865</v>
      </c>
      <c r="GN110">
        <v>2.7581</v>
      </c>
      <c r="GO110">
        <v>0.223148</v>
      </c>
      <c r="GP110">
        <v>0.224807</v>
      </c>
      <c r="GQ110">
        <v>0.10507</v>
      </c>
      <c r="GR110">
        <v>0.09371450000000001</v>
      </c>
      <c r="GS110">
        <v>19731.1</v>
      </c>
      <c r="GT110">
        <v>18995.3</v>
      </c>
      <c r="GU110">
        <v>25973.8</v>
      </c>
      <c r="GV110">
        <v>24872</v>
      </c>
      <c r="GW110">
        <v>37322.4</v>
      </c>
      <c r="GX110">
        <v>33206.7</v>
      </c>
      <c r="GY110">
        <v>45405.6</v>
      </c>
      <c r="GZ110">
        <v>39623.5</v>
      </c>
      <c r="HA110">
        <v>1.80107</v>
      </c>
      <c r="HB110">
        <v>1.7997</v>
      </c>
      <c r="HC110">
        <v>-0.0621825</v>
      </c>
      <c r="HD110">
        <v>0</v>
      </c>
      <c r="HE110">
        <v>29.0684</v>
      </c>
      <c r="HF110">
        <v>999.9</v>
      </c>
      <c r="HG110">
        <v>59.7</v>
      </c>
      <c r="HH110">
        <v>40.1</v>
      </c>
      <c r="HI110">
        <v>43.6981</v>
      </c>
      <c r="HJ110">
        <v>62.7103</v>
      </c>
      <c r="HK110">
        <v>23.4736</v>
      </c>
      <c r="HL110">
        <v>1</v>
      </c>
      <c r="HM110">
        <v>0.887785</v>
      </c>
      <c r="HN110">
        <v>5.7505</v>
      </c>
      <c r="HO110">
        <v>20.2065</v>
      </c>
      <c r="HP110">
        <v>5.20935</v>
      </c>
      <c r="HQ110">
        <v>11.986</v>
      </c>
      <c r="HR110">
        <v>4.9622</v>
      </c>
      <c r="HS110">
        <v>3.2739</v>
      </c>
      <c r="HT110">
        <v>9999</v>
      </c>
      <c r="HU110">
        <v>9999</v>
      </c>
      <c r="HV110">
        <v>9999</v>
      </c>
      <c r="HW110">
        <v>88.2</v>
      </c>
      <c r="HX110">
        <v>1.86387</v>
      </c>
      <c r="HY110">
        <v>1.8602</v>
      </c>
      <c r="HZ110">
        <v>1.85852</v>
      </c>
      <c r="IA110">
        <v>1.85987</v>
      </c>
      <c r="IB110">
        <v>1.85979</v>
      </c>
      <c r="IC110">
        <v>1.85849</v>
      </c>
      <c r="ID110">
        <v>1.85756</v>
      </c>
      <c r="IE110">
        <v>1.8524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-22.16</v>
      </c>
      <c r="IT110">
        <v>-2.3907</v>
      </c>
      <c r="IU110">
        <v>-8.933833748138804</v>
      </c>
      <c r="IV110">
        <v>-0.01431925071125703</v>
      </c>
      <c r="IW110">
        <v>4.89615414261653E-06</v>
      </c>
      <c r="IX110">
        <v>-8.989459798755491E-10</v>
      </c>
      <c r="IY110">
        <v>-1.239545319894685</v>
      </c>
      <c r="IZ110">
        <v>-0.1043539695207113</v>
      </c>
      <c r="JA110">
        <v>0.003109194328973147</v>
      </c>
      <c r="JB110">
        <v>-3.859871886814269E-05</v>
      </c>
      <c r="JC110">
        <v>3</v>
      </c>
      <c r="JD110">
        <v>1925</v>
      </c>
      <c r="JE110">
        <v>1</v>
      </c>
      <c r="JF110">
        <v>31</v>
      </c>
      <c r="JG110">
        <v>19.2</v>
      </c>
      <c r="JH110">
        <v>19.2</v>
      </c>
      <c r="JI110">
        <v>3.18359</v>
      </c>
      <c r="JJ110">
        <v>2.64404</v>
      </c>
      <c r="JK110">
        <v>1.49658</v>
      </c>
      <c r="JL110">
        <v>2.323</v>
      </c>
      <c r="JM110">
        <v>1.54785</v>
      </c>
      <c r="JN110">
        <v>2.41089</v>
      </c>
      <c r="JO110">
        <v>44.7253</v>
      </c>
      <c r="JP110">
        <v>14.4998</v>
      </c>
      <c r="JQ110">
        <v>18</v>
      </c>
      <c r="JR110">
        <v>499.282</v>
      </c>
      <c r="JS110">
        <v>513.447</v>
      </c>
      <c r="JT110">
        <v>22.904</v>
      </c>
      <c r="JU110">
        <v>37.4602</v>
      </c>
      <c r="JV110">
        <v>30.0008</v>
      </c>
      <c r="JW110">
        <v>37.2622</v>
      </c>
      <c r="JX110">
        <v>37.1393</v>
      </c>
      <c r="JY110">
        <v>63.9365</v>
      </c>
      <c r="JZ110">
        <v>52.509</v>
      </c>
      <c r="KA110">
        <v>0</v>
      </c>
      <c r="KB110">
        <v>22.8945</v>
      </c>
      <c r="KC110">
        <v>1490.36</v>
      </c>
      <c r="KD110">
        <v>16.8702</v>
      </c>
      <c r="KE110">
        <v>99.2362</v>
      </c>
      <c r="KF110">
        <v>95.3019</v>
      </c>
    </row>
    <row r="111" spans="1:292">
      <c r="A111">
        <v>91</v>
      </c>
      <c r="B111">
        <v>1687529147</v>
      </c>
      <c r="C111">
        <v>3018.5</v>
      </c>
      <c r="D111" t="s">
        <v>618</v>
      </c>
      <c r="E111" t="s">
        <v>619</v>
      </c>
      <c r="F111">
        <v>5</v>
      </c>
      <c r="G111" t="s">
        <v>439</v>
      </c>
      <c r="H111">
        <v>1687529139.5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1500.83384958953</v>
      </c>
      <c r="AJ111">
        <v>1470.986909090909</v>
      </c>
      <c r="AK111">
        <v>3.446457048769685</v>
      </c>
      <c r="AL111">
        <v>66.44662515106188</v>
      </c>
      <c r="AM111">
        <f>(AO111 - AN111 + DX111*1E3/(8.314*(DZ111+273.15)) * AQ111/DW111 * AP111) * DW111/(100*DK111) * 1000/(1000 - AO111)</f>
        <v>0</v>
      </c>
      <c r="AN111">
        <v>16.89486550014392</v>
      </c>
      <c r="AO111">
        <v>17.57582121212121</v>
      </c>
      <c r="AP111">
        <v>8.203632391392149E-05</v>
      </c>
      <c r="AQ111">
        <v>113.1578417225345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4.38</v>
      </c>
      <c r="DL111">
        <v>0.5</v>
      </c>
      <c r="DM111" t="s">
        <v>430</v>
      </c>
      <c r="DN111">
        <v>2</v>
      </c>
      <c r="DO111" t="b">
        <v>1</v>
      </c>
      <c r="DP111">
        <v>1687529139.5</v>
      </c>
      <c r="DQ111">
        <v>1421.525555555555</v>
      </c>
      <c r="DR111">
        <v>1460.997037037037</v>
      </c>
      <c r="DS111">
        <v>17.56400740740741</v>
      </c>
      <c r="DT111">
        <v>16.88704444444445</v>
      </c>
      <c r="DU111">
        <v>1443.632222222222</v>
      </c>
      <c r="DV111">
        <v>19.95454814814815</v>
      </c>
      <c r="DW111">
        <v>500.0297407407407</v>
      </c>
      <c r="DX111">
        <v>101.8185555555556</v>
      </c>
      <c r="DY111">
        <v>0.1000246333333333</v>
      </c>
      <c r="DZ111">
        <v>27.08962222222222</v>
      </c>
      <c r="EA111">
        <v>27.99044814814814</v>
      </c>
      <c r="EB111">
        <v>999.9000000000001</v>
      </c>
      <c r="EC111">
        <v>0</v>
      </c>
      <c r="ED111">
        <v>0</v>
      </c>
      <c r="EE111">
        <v>9995.255555555557</v>
      </c>
      <c r="EF111">
        <v>0</v>
      </c>
      <c r="EG111">
        <v>1069.331481481481</v>
      </c>
      <c r="EH111">
        <v>-39.47248518518519</v>
      </c>
      <c r="EI111">
        <v>1446.939259259259</v>
      </c>
      <c r="EJ111">
        <v>1486.093703703704</v>
      </c>
      <c r="EK111">
        <v>0.6769581111111113</v>
      </c>
      <c r="EL111">
        <v>1460.997037037037</v>
      </c>
      <c r="EM111">
        <v>16.88704444444445</v>
      </c>
      <c r="EN111">
        <v>1.78834037037037</v>
      </c>
      <c r="EO111">
        <v>1.719414444444445</v>
      </c>
      <c r="EP111">
        <v>15.68524814814815</v>
      </c>
      <c r="EQ111">
        <v>15.07282592592593</v>
      </c>
      <c r="ER111">
        <v>1999.968148148148</v>
      </c>
      <c r="ES111">
        <v>0.9799993333333333</v>
      </c>
      <c r="ET111">
        <v>0.02000077037037037</v>
      </c>
      <c r="EU111">
        <v>0</v>
      </c>
      <c r="EV111">
        <v>373.1534444444445</v>
      </c>
      <c r="EW111">
        <v>5.00078</v>
      </c>
      <c r="EX111">
        <v>10416.36666666666</v>
      </c>
      <c r="EY111">
        <v>16379.36296296296</v>
      </c>
      <c r="EZ111">
        <v>45.11777777777776</v>
      </c>
      <c r="FA111">
        <v>46.90944444444444</v>
      </c>
      <c r="FB111">
        <v>45.60159259259259</v>
      </c>
      <c r="FC111">
        <v>45.9974074074074</v>
      </c>
      <c r="FD111">
        <v>45.54366666666665</v>
      </c>
      <c r="FE111">
        <v>1955.068148148148</v>
      </c>
      <c r="FF111">
        <v>39.9</v>
      </c>
      <c r="FG111">
        <v>0</v>
      </c>
      <c r="FH111">
        <v>1687529147.1</v>
      </c>
      <c r="FI111">
        <v>0</v>
      </c>
      <c r="FJ111">
        <v>373.17864</v>
      </c>
      <c r="FK111">
        <v>-2.345076929609545</v>
      </c>
      <c r="FL111">
        <v>44.68461542094188</v>
      </c>
      <c r="FM111">
        <v>10416.608</v>
      </c>
      <c r="FN111">
        <v>15</v>
      </c>
      <c r="FO111">
        <v>1687527990.6</v>
      </c>
      <c r="FP111" t="s">
        <v>440</v>
      </c>
      <c r="FQ111">
        <v>1687527987.6</v>
      </c>
      <c r="FR111">
        <v>1687527990.6</v>
      </c>
      <c r="FS111">
        <v>1</v>
      </c>
      <c r="FT111">
        <v>0.362</v>
      </c>
      <c r="FU111">
        <v>-0.042</v>
      </c>
      <c r="FV111">
        <v>-14.305</v>
      </c>
      <c r="FW111">
        <v>-2.362</v>
      </c>
      <c r="FX111">
        <v>420</v>
      </c>
      <c r="FY111">
        <v>17</v>
      </c>
      <c r="FZ111">
        <v>0.15</v>
      </c>
      <c r="GA111">
        <v>0.09</v>
      </c>
      <c r="GB111">
        <v>-39.41673658536585</v>
      </c>
      <c r="GC111">
        <v>-0.5200034843205127</v>
      </c>
      <c r="GD111">
        <v>0.1647125889365903</v>
      </c>
      <c r="GE111">
        <v>0</v>
      </c>
      <c r="GF111">
        <v>0.6749097317073171</v>
      </c>
      <c r="GG111">
        <v>0.03510520557491268</v>
      </c>
      <c r="GH111">
        <v>0.003670605340017556</v>
      </c>
      <c r="GI111">
        <v>1</v>
      </c>
      <c r="GJ111">
        <v>1</v>
      </c>
      <c r="GK111">
        <v>2</v>
      </c>
      <c r="GL111" t="s">
        <v>443</v>
      </c>
      <c r="GM111">
        <v>3.09843</v>
      </c>
      <c r="GN111">
        <v>2.75806</v>
      </c>
      <c r="GO111">
        <v>0.224704</v>
      </c>
      <c r="GP111">
        <v>0.22636</v>
      </c>
      <c r="GQ111">
        <v>0.105095</v>
      </c>
      <c r="GR111">
        <v>0.093741</v>
      </c>
      <c r="GS111">
        <v>19690.6</v>
      </c>
      <c r="GT111">
        <v>18956.3</v>
      </c>
      <c r="GU111">
        <v>25972.7</v>
      </c>
      <c r="GV111">
        <v>24871.1</v>
      </c>
      <c r="GW111">
        <v>37320.2</v>
      </c>
      <c r="GX111">
        <v>33204.8</v>
      </c>
      <c r="GY111">
        <v>45404</v>
      </c>
      <c r="GZ111">
        <v>39622.2</v>
      </c>
      <c r="HA111">
        <v>1.80107</v>
      </c>
      <c r="HB111">
        <v>1.79953</v>
      </c>
      <c r="HC111">
        <v>-0.05918</v>
      </c>
      <c r="HD111">
        <v>0</v>
      </c>
      <c r="HE111">
        <v>29.0785</v>
      </c>
      <c r="HF111">
        <v>999.9</v>
      </c>
      <c r="HG111">
        <v>59.7</v>
      </c>
      <c r="HH111">
        <v>40.1</v>
      </c>
      <c r="HI111">
        <v>43.6984</v>
      </c>
      <c r="HJ111">
        <v>62.6903</v>
      </c>
      <c r="HK111">
        <v>23.8662</v>
      </c>
      <c r="HL111">
        <v>1</v>
      </c>
      <c r="HM111">
        <v>0.8912369999999999</v>
      </c>
      <c r="HN111">
        <v>6.4433</v>
      </c>
      <c r="HO111">
        <v>20.1786</v>
      </c>
      <c r="HP111">
        <v>5.2092</v>
      </c>
      <c r="HQ111">
        <v>11.986</v>
      </c>
      <c r="HR111">
        <v>4.9621</v>
      </c>
      <c r="HS111">
        <v>3.27403</v>
      </c>
      <c r="HT111">
        <v>9999</v>
      </c>
      <c r="HU111">
        <v>9999</v>
      </c>
      <c r="HV111">
        <v>9999</v>
      </c>
      <c r="HW111">
        <v>88.2</v>
      </c>
      <c r="HX111">
        <v>1.86386</v>
      </c>
      <c r="HY111">
        <v>1.86019</v>
      </c>
      <c r="HZ111">
        <v>1.85852</v>
      </c>
      <c r="IA111">
        <v>1.85983</v>
      </c>
      <c r="IB111">
        <v>1.85978</v>
      </c>
      <c r="IC111">
        <v>1.85847</v>
      </c>
      <c r="ID111">
        <v>1.85754</v>
      </c>
      <c r="IE111">
        <v>1.85239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-22.25</v>
      </c>
      <c r="IT111">
        <v>-2.3908</v>
      </c>
      <c r="IU111">
        <v>-8.933833748138804</v>
      </c>
      <c r="IV111">
        <v>-0.01431925071125703</v>
      </c>
      <c r="IW111">
        <v>4.89615414261653E-06</v>
      </c>
      <c r="IX111">
        <v>-8.989459798755491E-10</v>
      </c>
      <c r="IY111">
        <v>-1.239545319894685</v>
      </c>
      <c r="IZ111">
        <v>-0.1043539695207113</v>
      </c>
      <c r="JA111">
        <v>0.003109194328973147</v>
      </c>
      <c r="JB111">
        <v>-3.859871886814269E-05</v>
      </c>
      <c r="JC111">
        <v>3</v>
      </c>
      <c r="JD111">
        <v>1925</v>
      </c>
      <c r="JE111">
        <v>1</v>
      </c>
      <c r="JF111">
        <v>31</v>
      </c>
      <c r="JG111">
        <v>19.3</v>
      </c>
      <c r="JH111">
        <v>19.3</v>
      </c>
      <c r="JI111">
        <v>3.21167</v>
      </c>
      <c r="JJ111">
        <v>2.64771</v>
      </c>
      <c r="JK111">
        <v>1.49658</v>
      </c>
      <c r="JL111">
        <v>2.323</v>
      </c>
      <c r="JM111">
        <v>1.54785</v>
      </c>
      <c r="JN111">
        <v>2.46704</v>
      </c>
      <c r="JO111">
        <v>44.7253</v>
      </c>
      <c r="JP111">
        <v>14.4297</v>
      </c>
      <c r="JQ111">
        <v>18</v>
      </c>
      <c r="JR111">
        <v>499.371</v>
      </c>
      <c r="JS111">
        <v>513.421</v>
      </c>
      <c r="JT111">
        <v>22.9318</v>
      </c>
      <c r="JU111">
        <v>37.4744</v>
      </c>
      <c r="JV111">
        <v>30.0024</v>
      </c>
      <c r="JW111">
        <v>37.2753</v>
      </c>
      <c r="JX111">
        <v>37.1523</v>
      </c>
      <c r="JY111">
        <v>64.4743</v>
      </c>
      <c r="JZ111">
        <v>52.509</v>
      </c>
      <c r="KA111">
        <v>0</v>
      </c>
      <c r="KB111">
        <v>22.5602</v>
      </c>
      <c r="KC111">
        <v>1503.73</v>
      </c>
      <c r="KD111">
        <v>16.8702</v>
      </c>
      <c r="KE111">
        <v>99.2324</v>
      </c>
      <c r="KF111">
        <v>95.2985</v>
      </c>
    </row>
    <row r="112" spans="1:292">
      <c r="A112">
        <v>92</v>
      </c>
      <c r="B112">
        <v>1687529152</v>
      </c>
      <c r="C112">
        <v>3023.5</v>
      </c>
      <c r="D112" t="s">
        <v>620</v>
      </c>
      <c r="E112" t="s">
        <v>621</v>
      </c>
      <c r="F112">
        <v>5</v>
      </c>
      <c r="G112" t="s">
        <v>439</v>
      </c>
      <c r="H112">
        <v>1687529144.214286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1517.771662910529</v>
      </c>
      <c r="AJ112">
        <v>1488.115151515151</v>
      </c>
      <c r="AK112">
        <v>3.41354493807322</v>
      </c>
      <c r="AL112">
        <v>66.44662515106188</v>
      </c>
      <c r="AM112">
        <f>(AO112 - AN112 + DX112*1E3/(8.314*(DZ112+273.15)) * AQ112/DW112 * AP112) * DW112/(100*DK112) * 1000/(1000 - AO112)</f>
        <v>0</v>
      </c>
      <c r="AN112">
        <v>16.90025070358316</v>
      </c>
      <c r="AO112">
        <v>17.5730909090909</v>
      </c>
      <c r="AP112">
        <v>-4.805562186750608E-05</v>
      </c>
      <c r="AQ112">
        <v>113.1578417225345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4.38</v>
      </c>
      <c r="DL112">
        <v>0.5</v>
      </c>
      <c r="DM112" t="s">
        <v>430</v>
      </c>
      <c r="DN112">
        <v>2</v>
      </c>
      <c r="DO112" t="b">
        <v>1</v>
      </c>
      <c r="DP112">
        <v>1687529144.214286</v>
      </c>
      <c r="DQ112">
        <v>1437.412857142857</v>
      </c>
      <c r="DR112">
        <v>1476.775714285714</v>
      </c>
      <c r="DS112">
        <v>17.57110357142857</v>
      </c>
      <c r="DT112">
        <v>16.89328571428571</v>
      </c>
      <c r="DU112">
        <v>1459.611785714286</v>
      </c>
      <c r="DV112">
        <v>19.96183571428571</v>
      </c>
      <c r="DW112">
        <v>500.0159285714286</v>
      </c>
      <c r="DX112">
        <v>101.8188571428572</v>
      </c>
      <c r="DY112">
        <v>0.09999920357142857</v>
      </c>
      <c r="DZ112">
        <v>27.11369642857143</v>
      </c>
      <c r="EA112">
        <v>28.06943214285714</v>
      </c>
      <c r="EB112">
        <v>999.9000000000002</v>
      </c>
      <c r="EC112">
        <v>0</v>
      </c>
      <c r="ED112">
        <v>0</v>
      </c>
      <c r="EE112">
        <v>9996.093571428572</v>
      </c>
      <c r="EF112">
        <v>0</v>
      </c>
      <c r="EG112">
        <v>1072.343214285714</v>
      </c>
      <c r="EH112">
        <v>-39.36338571428572</v>
      </c>
      <c r="EI112">
        <v>1463.121428571429</v>
      </c>
      <c r="EJ112">
        <v>1502.153214285714</v>
      </c>
      <c r="EK112">
        <v>0.6778168571428571</v>
      </c>
      <c r="EL112">
        <v>1476.775714285714</v>
      </c>
      <c r="EM112">
        <v>16.89328571428571</v>
      </c>
      <c r="EN112">
        <v>1.789069999999999</v>
      </c>
      <c r="EO112">
        <v>1.720056071428571</v>
      </c>
      <c r="EP112">
        <v>15.69161785714286</v>
      </c>
      <c r="EQ112">
        <v>15.07861785714286</v>
      </c>
      <c r="ER112">
        <v>1999.980714285714</v>
      </c>
      <c r="ES112">
        <v>0.9799994642857143</v>
      </c>
      <c r="ET112">
        <v>0.02000063928571428</v>
      </c>
      <c r="EU112">
        <v>0</v>
      </c>
      <c r="EV112">
        <v>372.9607142857143</v>
      </c>
      <c r="EW112">
        <v>5.00078</v>
      </c>
      <c r="EX112">
        <v>10419.74285714286</v>
      </c>
      <c r="EY112">
        <v>16379.47142857143</v>
      </c>
      <c r="EZ112">
        <v>45.12460714285713</v>
      </c>
      <c r="FA112">
        <v>46.91042857142856</v>
      </c>
      <c r="FB112">
        <v>45.75417857142856</v>
      </c>
      <c r="FC112">
        <v>46.01085714285713</v>
      </c>
      <c r="FD112">
        <v>45.53982142857141</v>
      </c>
      <c r="FE112">
        <v>1955.080714285714</v>
      </c>
      <c r="FF112">
        <v>39.9</v>
      </c>
      <c r="FG112">
        <v>0</v>
      </c>
      <c r="FH112">
        <v>1687529151.9</v>
      </c>
      <c r="FI112">
        <v>0</v>
      </c>
      <c r="FJ112">
        <v>372.96308</v>
      </c>
      <c r="FK112">
        <v>-1.631230758930615</v>
      </c>
      <c r="FL112">
        <v>28.19230765015144</v>
      </c>
      <c r="FM112">
        <v>10419.988</v>
      </c>
      <c r="FN112">
        <v>15</v>
      </c>
      <c r="FO112">
        <v>1687527990.6</v>
      </c>
      <c r="FP112" t="s">
        <v>440</v>
      </c>
      <c r="FQ112">
        <v>1687527987.6</v>
      </c>
      <c r="FR112">
        <v>1687527990.6</v>
      </c>
      <c r="FS112">
        <v>1</v>
      </c>
      <c r="FT112">
        <v>0.362</v>
      </c>
      <c r="FU112">
        <v>-0.042</v>
      </c>
      <c r="FV112">
        <v>-14.305</v>
      </c>
      <c r="FW112">
        <v>-2.362</v>
      </c>
      <c r="FX112">
        <v>420</v>
      </c>
      <c r="FY112">
        <v>17</v>
      </c>
      <c r="FZ112">
        <v>0.15</v>
      </c>
      <c r="GA112">
        <v>0.09</v>
      </c>
      <c r="GB112">
        <v>-39.39063658536585</v>
      </c>
      <c r="GC112">
        <v>0.6265672473867563</v>
      </c>
      <c r="GD112">
        <v>0.1934765779687218</v>
      </c>
      <c r="GE112">
        <v>0</v>
      </c>
      <c r="GF112">
        <v>0.6766377804878049</v>
      </c>
      <c r="GG112">
        <v>0.02023611846689809</v>
      </c>
      <c r="GH112">
        <v>0.003079840980312054</v>
      </c>
      <c r="GI112">
        <v>1</v>
      </c>
      <c r="GJ112">
        <v>1</v>
      </c>
      <c r="GK112">
        <v>2</v>
      </c>
      <c r="GL112" t="s">
        <v>443</v>
      </c>
      <c r="GM112">
        <v>3.09866</v>
      </c>
      <c r="GN112">
        <v>2.75799</v>
      </c>
      <c r="GO112">
        <v>0.226234</v>
      </c>
      <c r="GP112">
        <v>0.227841</v>
      </c>
      <c r="GQ112">
        <v>0.10507</v>
      </c>
      <c r="GR112">
        <v>0.0937632</v>
      </c>
      <c r="GS112">
        <v>19650.6</v>
      </c>
      <c r="GT112">
        <v>18919.1</v>
      </c>
      <c r="GU112">
        <v>25971.5</v>
      </c>
      <c r="GV112">
        <v>24870.1</v>
      </c>
      <c r="GW112">
        <v>37319.5</v>
      </c>
      <c r="GX112">
        <v>33202.8</v>
      </c>
      <c r="GY112">
        <v>45401.6</v>
      </c>
      <c r="GZ112">
        <v>39620.6</v>
      </c>
      <c r="HA112">
        <v>1.80093</v>
      </c>
      <c r="HB112">
        <v>1.79937</v>
      </c>
      <c r="HC112">
        <v>-0.0582337</v>
      </c>
      <c r="HD112">
        <v>0</v>
      </c>
      <c r="HE112">
        <v>29.0885</v>
      </c>
      <c r="HF112">
        <v>999.9</v>
      </c>
      <c r="HG112">
        <v>59.6</v>
      </c>
      <c r="HH112">
        <v>40.1</v>
      </c>
      <c r="HI112">
        <v>43.6284</v>
      </c>
      <c r="HJ112">
        <v>62.6403</v>
      </c>
      <c r="HK112">
        <v>23.4736</v>
      </c>
      <c r="HL112">
        <v>1</v>
      </c>
      <c r="HM112">
        <v>0.902502</v>
      </c>
      <c r="HN112">
        <v>7.60377</v>
      </c>
      <c r="HO112">
        <v>20.1286</v>
      </c>
      <c r="HP112">
        <v>5.2095</v>
      </c>
      <c r="HQ112">
        <v>11.986</v>
      </c>
      <c r="HR112">
        <v>4.9621</v>
      </c>
      <c r="HS112">
        <v>3.27405</v>
      </c>
      <c r="HT112">
        <v>9999</v>
      </c>
      <c r="HU112">
        <v>9999</v>
      </c>
      <c r="HV112">
        <v>9999</v>
      </c>
      <c r="HW112">
        <v>88.2</v>
      </c>
      <c r="HX112">
        <v>1.86387</v>
      </c>
      <c r="HY112">
        <v>1.86016</v>
      </c>
      <c r="HZ112">
        <v>1.85851</v>
      </c>
      <c r="IA112">
        <v>1.85981</v>
      </c>
      <c r="IB112">
        <v>1.85976</v>
      </c>
      <c r="IC112">
        <v>1.85843</v>
      </c>
      <c r="ID112">
        <v>1.85749</v>
      </c>
      <c r="IE112">
        <v>1.85231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-22.35</v>
      </c>
      <c r="IT112">
        <v>-2.3908</v>
      </c>
      <c r="IU112">
        <v>-8.933833748138804</v>
      </c>
      <c r="IV112">
        <v>-0.01431925071125703</v>
      </c>
      <c r="IW112">
        <v>4.89615414261653E-06</v>
      </c>
      <c r="IX112">
        <v>-8.989459798755491E-10</v>
      </c>
      <c r="IY112">
        <v>-1.239545319894685</v>
      </c>
      <c r="IZ112">
        <v>-0.1043539695207113</v>
      </c>
      <c r="JA112">
        <v>0.003109194328973147</v>
      </c>
      <c r="JB112">
        <v>-3.859871886814269E-05</v>
      </c>
      <c r="JC112">
        <v>3</v>
      </c>
      <c r="JD112">
        <v>1925</v>
      </c>
      <c r="JE112">
        <v>1</v>
      </c>
      <c r="JF112">
        <v>31</v>
      </c>
      <c r="JG112">
        <v>19.4</v>
      </c>
      <c r="JH112">
        <v>19.4</v>
      </c>
      <c r="JI112">
        <v>3.23608</v>
      </c>
      <c r="JJ112">
        <v>2.64282</v>
      </c>
      <c r="JK112">
        <v>1.49658</v>
      </c>
      <c r="JL112">
        <v>2.323</v>
      </c>
      <c r="JM112">
        <v>1.54907</v>
      </c>
      <c r="JN112">
        <v>2.39624</v>
      </c>
      <c r="JO112">
        <v>44.7534</v>
      </c>
      <c r="JP112">
        <v>14.4122</v>
      </c>
      <c r="JQ112">
        <v>18</v>
      </c>
      <c r="JR112">
        <v>499.372</v>
      </c>
      <c r="JS112">
        <v>513.419</v>
      </c>
      <c r="JT112">
        <v>22.6949</v>
      </c>
      <c r="JU112">
        <v>37.4886</v>
      </c>
      <c r="JV112">
        <v>30.0078</v>
      </c>
      <c r="JW112">
        <v>37.2893</v>
      </c>
      <c r="JX112">
        <v>37.1662</v>
      </c>
      <c r="JY112">
        <v>65.1099</v>
      </c>
      <c r="JZ112">
        <v>52.509</v>
      </c>
      <c r="KA112">
        <v>0</v>
      </c>
      <c r="KB112">
        <v>22.4384</v>
      </c>
      <c r="KC112">
        <v>1523.81</v>
      </c>
      <c r="KD112">
        <v>16.9674</v>
      </c>
      <c r="KE112">
        <v>99.2274</v>
      </c>
      <c r="KF112">
        <v>95.29470000000001</v>
      </c>
    </row>
    <row r="113" spans="1:292">
      <c r="A113">
        <v>93</v>
      </c>
      <c r="B113">
        <v>1687529157</v>
      </c>
      <c r="C113">
        <v>3028.5</v>
      </c>
      <c r="D113" t="s">
        <v>622</v>
      </c>
      <c r="E113" t="s">
        <v>623</v>
      </c>
      <c r="F113">
        <v>5</v>
      </c>
      <c r="G113" t="s">
        <v>439</v>
      </c>
      <c r="H113">
        <v>1687529149.5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1534.642572663734</v>
      </c>
      <c r="AJ113">
        <v>1505.141212121212</v>
      </c>
      <c r="AK113">
        <v>3.403346837967867</v>
      </c>
      <c r="AL113">
        <v>66.44662515106188</v>
      </c>
      <c r="AM113">
        <f>(AO113 - AN113 + DX113*1E3/(8.314*(DZ113+273.15)) * AQ113/DW113 * AP113) * DW113/(100*DK113) * 1000/(1000 - AO113)</f>
        <v>0</v>
      </c>
      <c r="AN113">
        <v>16.90554727670039</v>
      </c>
      <c r="AO113">
        <v>17.5592006060606</v>
      </c>
      <c r="AP113">
        <v>-0.0001280205649844194</v>
      </c>
      <c r="AQ113">
        <v>113.1578417225345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4.38</v>
      </c>
      <c r="DL113">
        <v>0.5</v>
      </c>
      <c r="DM113" t="s">
        <v>430</v>
      </c>
      <c r="DN113">
        <v>2</v>
      </c>
      <c r="DO113" t="b">
        <v>1</v>
      </c>
      <c r="DP113">
        <v>1687529149.5</v>
      </c>
      <c r="DQ113">
        <v>1455.186296296296</v>
      </c>
      <c r="DR113">
        <v>1494.473333333333</v>
      </c>
      <c r="DS113">
        <v>17.57154074074074</v>
      </c>
      <c r="DT113">
        <v>16.89992222222222</v>
      </c>
      <c r="DU113">
        <v>1477.488888888889</v>
      </c>
      <c r="DV113">
        <v>19.96228148148148</v>
      </c>
      <c r="DW113">
        <v>500.0065925925925</v>
      </c>
      <c r="DX113">
        <v>101.8194074074074</v>
      </c>
      <c r="DY113">
        <v>0.09999301111111111</v>
      </c>
      <c r="DZ113">
        <v>27.13842962962963</v>
      </c>
      <c r="EA113">
        <v>28.12288888888889</v>
      </c>
      <c r="EB113">
        <v>999.9000000000001</v>
      </c>
      <c r="EC113">
        <v>0</v>
      </c>
      <c r="ED113">
        <v>0</v>
      </c>
      <c r="EE113">
        <v>9996.689259259259</v>
      </c>
      <c r="EF113">
        <v>0</v>
      </c>
      <c r="EG113">
        <v>1074.845185185185</v>
      </c>
      <c r="EH113">
        <v>-39.28653333333333</v>
      </c>
      <c r="EI113">
        <v>1481.214074074074</v>
      </c>
      <c r="EJ113">
        <v>1520.164814814815</v>
      </c>
      <c r="EK113">
        <v>0.6716187777777778</v>
      </c>
      <c r="EL113">
        <v>1494.473333333333</v>
      </c>
      <c r="EM113">
        <v>16.89992222222222</v>
      </c>
      <c r="EN113">
        <v>1.789124074074074</v>
      </c>
      <c r="EO113">
        <v>1.720740740740741</v>
      </c>
      <c r="EP113">
        <v>15.69209629629629</v>
      </c>
      <c r="EQ113">
        <v>15.08480740740741</v>
      </c>
      <c r="ER113">
        <v>1999.986666666667</v>
      </c>
      <c r="ES113">
        <v>0.9799995555555555</v>
      </c>
      <c r="ET113">
        <v>0.02000054814814814</v>
      </c>
      <c r="EU113">
        <v>0</v>
      </c>
      <c r="EV113">
        <v>372.8512592592593</v>
      </c>
      <c r="EW113">
        <v>5.00078</v>
      </c>
      <c r="EX113">
        <v>10424.16666666667</v>
      </c>
      <c r="EY113">
        <v>16379.51851851852</v>
      </c>
      <c r="EZ113">
        <v>45.11999999999999</v>
      </c>
      <c r="FA113">
        <v>46.90714814814815</v>
      </c>
      <c r="FB113">
        <v>45.8168148148148</v>
      </c>
      <c r="FC113">
        <v>46.01122222222221</v>
      </c>
      <c r="FD113">
        <v>45.55518518518517</v>
      </c>
      <c r="FE113">
        <v>1955.086666666667</v>
      </c>
      <c r="FF113">
        <v>39.9</v>
      </c>
      <c r="FG113">
        <v>0</v>
      </c>
      <c r="FH113">
        <v>1687529157.3</v>
      </c>
      <c r="FI113">
        <v>0</v>
      </c>
      <c r="FJ113">
        <v>372.8530000000001</v>
      </c>
      <c r="FK113">
        <v>-2.269811967635976</v>
      </c>
      <c r="FL113">
        <v>70.66324785032401</v>
      </c>
      <c r="FM113">
        <v>10424.66538461538</v>
      </c>
      <c r="FN113">
        <v>15</v>
      </c>
      <c r="FO113">
        <v>1687527990.6</v>
      </c>
      <c r="FP113" t="s">
        <v>440</v>
      </c>
      <c r="FQ113">
        <v>1687527987.6</v>
      </c>
      <c r="FR113">
        <v>1687527990.6</v>
      </c>
      <c r="FS113">
        <v>1</v>
      </c>
      <c r="FT113">
        <v>0.362</v>
      </c>
      <c r="FU113">
        <v>-0.042</v>
      </c>
      <c r="FV113">
        <v>-14.305</v>
      </c>
      <c r="FW113">
        <v>-2.362</v>
      </c>
      <c r="FX113">
        <v>420</v>
      </c>
      <c r="FY113">
        <v>17</v>
      </c>
      <c r="FZ113">
        <v>0.15</v>
      </c>
      <c r="GA113">
        <v>0.09</v>
      </c>
      <c r="GB113">
        <v>-39.32561707317073</v>
      </c>
      <c r="GC113">
        <v>1.418356097560971</v>
      </c>
      <c r="GD113">
        <v>0.2244424386008416</v>
      </c>
      <c r="GE113">
        <v>0</v>
      </c>
      <c r="GF113">
        <v>0.6740177804878049</v>
      </c>
      <c r="GG113">
        <v>-0.05531709407665165</v>
      </c>
      <c r="GH113">
        <v>0.007692904169529897</v>
      </c>
      <c r="GI113">
        <v>1</v>
      </c>
      <c r="GJ113">
        <v>1</v>
      </c>
      <c r="GK113">
        <v>2</v>
      </c>
      <c r="GL113" t="s">
        <v>443</v>
      </c>
      <c r="GM113">
        <v>3.09836</v>
      </c>
      <c r="GN113">
        <v>2.75815</v>
      </c>
      <c r="GO113">
        <v>0.227759</v>
      </c>
      <c r="GP113">
        <v>0.22939</v>
      </c>
      <c r="GQ113">
        <v>0.105016</v>
      </c>
      <c r="GR113">
        <v>0.0937872</v>
      </c>
      <c r="GS113">
        <v>19610.3</v>
      </c>
      <c r="GT113">
        <v>18879.7</v>
      </c>
      <c r="GU113">
        <v>25969.6</v>
      </c>
      <c r="GV113">
        <v>24868.5</v>
      </c>
      <c r="GW113">
        <v>37319.9</v>
      </c>
      <c r="GX113">
        <v>33200.3</v>
      </c>
      <c r="GY113">
        <v>45398.9</v>
      </c>
      <c r="GZ113">
        <v>39618.4</v>
      </c>
      <c r="HA113">
        <v>1.8006</v>
      </c>
      <c r="HB113">
        <v>1.79923</v>
      </c>
      <c r="HC113">
        <v>-0.0573918</v>
      </c>
      <c r="HD113">
        <v>0</v>
      </c>
      <c r="HE113">
        <v>29.101</v>
      </c>
      <c r="HF113">
        <v>999.9</v>
      </c>
      <c r="HG113">
        <v>59.6</v>
      </c>
      <c r="HH113">
        <v>40.1</v>
      </c>
      <c r="HI113">
        <v>43.6283</v>
      </c>
      <c r="HJ113">
        <v>62.8303</v>
      </c>
      <c r="HK113">
        <v>23.8782</v>
      </c>
      <c r="HL113">
        <v>1</v>
      </c>
      <c r="HM113">
        <v>0.908041</v>
      </c>
      <c r="HN113">
        <v>7.80835</v>
      </c>
      <c r="HO113">
        <v>20.1191</v>
      </c>
      <c r="HP113">
        <v>5.21115</v>
      </c>
      <c r="HQ113">
        <v>11.986</v>
      </c>
      <c r="HR113">
        <v>4.96275</v>
      </c>
      <c r="HS113">
        <v>3.27428</v>
      </c>
      <c r="HT113">
        <v>9999</v>
      </c>
      <c r="HU113">
        <v>9999</v>
      </c>
      <c r="HV113">
        <v>9999</v>
      </c>
      <c r="HW113">
        <v>88.2</v>
      </c>
      <c r="HX113">
        <v>1.86386</v>
      </c>
      <c r="HY113">
        <v>1.86016</v>
      </c>
      <c r="HZ113">
        <v>1.8585</v>
      </c>
      <c r="IA113">
        <v>1.85977</v>
      </c>
      <c r="IB113">
        <v>1.85976</v>
      </c>
      <c r="IC113">
        <v>1.85843</v>
      </c>
      <c r="ID113">
        <v>1.85748</v>
      </c>
      <c r="IE113">
        <v>1.85232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-22.45</v>
      </c>
      <c r="IT113">
        <v>-2.3904</v>
      </c>
      <c r="IU113">
        <v>-8.933833748138804</v>
      </c>
      <c r="IV113">
        <v>-0.01431925071125703</v>
      </c>
      <c r="IW113">
        <v>4.89615414261653E-06</v>
      </c>
      <c r="IX113">
        <v>-8.989459798755491E-10</v>
      </c>
      <c r="IY113">
        <v>-1.239545319894685</v>
      </c>
      <c r="IZ113">
        <v>-0.1043539695207113</v>
      </c>
      <c r="JA113">
        <v>0.003109194328973147</v>
      </c>
      <c r="JB113">
        <v>-3.859871886814269E-05</v>
      </c>
      <c r="JC113">
        <v>3</v>
      </c>
      <c r="JD113">
        <v>1925</v>
      </c>
      <c r="JE113">
        <v>1</v>
      </c>
      <c r="JF113">
        <v>31</v>
      </c>
      <c r="JG113">
        <v>19.5</v>
      </c>
      <c r="JH113">
        <v>19.4</v>
      </c>
      <c r="JI113">
        <v>3.27026</v>
      </c>
      <c r="JJ113">
        <v>2.64771</v>
      </c>
      <c r="JK113">
        <v>1.49658</v>
      </c>
      <c r="JL113">
        <v>2.323</v>
      </c>
      <c r="JM113">
        <v>1.54907</v>
      </c>
      <c r="JN113">
        <v>2.46826</v>
      </c>
      <c r="JO113">
        <v>44.7815</v>
      </c>
      <c r="JP113">
        <v>14.4035</v>
      </c>
      <c r="JQ113">
        <v>18</v>
      </c>
      <c r="JR113">
        <v>499.257</v>
      </c>
      <c r="JS113">
        <v>513.4109999999999</v>
      </c>
      <c r="JT113">
        <v>22.4856</v>
      </c>
      <c r="JU113">
        <v>37.5028</v>
      </c>
      <c r="JV113">
        <v>30.0061</v>
      </c>
      <c r="JW113">
        <v>37.3024</v>
      </c>
      <c r="JX113">
        <v>37.1792</v>
      </c>
      <c r="JY113">
        <v>65.6396</v>
      </c>
      <c r="JZ113">
        <v>52.509</v>
      </c>
      <c r="KA113">
        <v>0</v>
      </c>
      <c r="KB113">
        <v>22.2859</v>
      </c>
      <c r="KC113">
        <v>1537.17</v>
      </c>
      <c r="KD113">
        <v>17.015</v>
      </c>
      <c r="KE113">
        <v>99.2212</v>
      </c>
      <c r="KF113">
        <v>95.289</v>
      </c>
    </row>
    <row r="114" spans="1:292">
      <c r="A114">
        <v>94</v>
      </c>
      <c r="B114">
        <v>1687529162</v>
      </c>
      <c r="C114">
        <v>3033.5</v>
      </c>
      <c r="D114" t="s">
        <v>624</v>
      </c>
      <c r="E114" t="s">
        <v>625</v>
      </c>
      <c r="F114">
        <v>5</v>
      </c>
      <c r="G114" t="s">
        <v>439</v>
      </c>
      <c r="H114">
        <v>1687529154.214286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1552.193390091015</v>
      </c>
      <c r="AJ114">
        <v>1522.36690909091</v>
      </c>
      <c r="AK114">
        <v>3.444706063217066</v>
      </c>
      <c r="AL114">
        <v>66.44662515106188</v>
      </c>
      <c r="AM114">
        <f>(AO114 - AN114 + DX114*1E3/(8.314*(DZ114+273.15)) * AQ114/DW114 * AP114) * DW114/(100*DK114) * 1000/(1000 - AO114)</f>
        <v>0</v>
      </c>
      <c r="AN114">
        <v>16.91577626969632</v>
      </c>
      <c r="AO114">
        <v>17.54685515151516</v>
      </c>
      <c r="AP114">
        <v>-9.586125586377377E-05</v>
      </c>
      <c r="AQ114">
        <v>113.1578417225345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4.38</v>
      </c>
      <c r="DL114">
        <v>0.5</v>
      </c>
      <c r="DM114" t="s">
        <v>430</v>
      </c>
      <c r="DN114">
        <v>2</v>
      </c>
      <c r="DO114" t="b">
        <v>1</v>
      </c>
      <c r="DP114">
        <v>1687529154.214286</v>
      </c>
      <c r="DQ114">
        <v>1471.090357142857</v>
      </c>
      <c r="DR114">
        <v>1510.313928571429</v>
      </c>
      <c r="DS114">
        <v>17.564575</v>
      </c>
      <c r="DT114">
        <v>16.90655714285714</v>
      </c>
      <c r="DU114">
        <v>1493.483214285714</v>
      </c>
      <c r="DV114">
        <v>19.95513571428572</v>
      </c>
      <c r="DW114">
        <v>500.01025</v>
      </c>
      <c r="DX114">
        <v>101.8194642857143</v>
      </c>
      <c r="DY114">
        <v>0.09997732142857142</v>
      </c>
      <c r="DZ114">
        <v>27.15060357142857</v>
      </c>
      <c r="EA114">
        <v>28.1471</v>
      </c>
      <c r="EB114">
        <v>999.9000000000002</v>
      </c>
      <c r="EC114">
        <v>0</v>
      </c>
      <c r="ED114">
        <v>0</v>
      </c>
      <c r="EE114">
        <v>9994.127500000001</v>
      </c>
      <c r="EF114">
        <v>0</v>
      </c>
      <c r="EG114">
        <v>1078.027142857143</v>
      </c>
      <c r="EH114">
        <v>-39.223425</v>
      </c>
      <c r="EI114">
        <v>1497.391071428572</v>
      </c>
      <c r="EJ114">
        <v>1536.2875</v>
      </c>
      <c r="EK114">
        <v>0.6580215714285714</v>
      </c>
      <c r="EL114">
        <v>1510.313928571429</v>
      </c>
      <c r="EM114">
        <v>16.90655714285714</v>
      </c>
      <c r="EN114">
        <v>1.788415</v>
      </c>
      <c r="EO114">
        <v>1.721416071428572</v>
      </c>
      <c r="EP114">
        <v>15.68590357142857</v>
      </c>
      <c r="EQ114">
        <v>15.09091071428571</v>
      </c>
      <c r="ER114">
        <v>1999.997142857143</v>
      </c>
      <c r="ES114">
        <v>0.9799996785714286</v>
      </c>
      <c r="ET114">
        <v>0.020000425</v>
      </c>
      <c r="EU114">
        <v>0</v>
      </c>
      <c r="EV114">
        <v>372.7584642857142</v>
      </c>
      <c r="EW114">
        <v>5.00078</v>
      </c>
      <c r="EX114">
        <v>10432.68928571429</v>
      </c>
      <c r="EY114">
        <v>16379.60714285714</v>
      </c>
      <c r="EZ114">
        <v>45.12907142857141</v>
      </c>
      <c r="FA114">
        <v>46.9192857142857</v>
      </c>
      <c r="FB114">
        <v>45.83671428571427</v>
      </c>
      <c r="FC114">
        <v>46.00635714285714</v>
      </c>
      <c r="FD114">
        <v>45.59335714285713</v>
      </c>
      <c r="FE114">
        <v>1955.097142857143</v>
      </c>
      <c r="FF114">
        <v>39.9</v>
      </c>
      <c r="FG114">
        <v>0</v>
      </c>
      <c r="FH114">
        <v>1687529162.1</v>
      </c>
      <c r="FI114">
        <v>0</v>
      </c>
      <c r="FJ114">
        <v>372.724423076923</v>
      </c>
      <c r="FK114">
        <v>-0.6448205062206565</v>
      </c>
      <c r="FL114">
        <v>140.1675212781776</v>
      </c>
      <c r="FM114">
        <v>10433.38076923077</v>
      </c>
      <c r="FN114">
        <v>15</v>
      </c>
      <c r="FO114">
        <v>1687527990.6</v>
      </c>
      <c r="FP114" t="s">
        <v>440</v>
      </c>
      <c r="FQ114">
        <v>1687527987.6</v>
      </c>
      <c r="FR114">
        <v>1687527990.6</v>
      </c>
      <c r="FS114">
        <v>1</v>
      </c>
      <c r="FT114">
        <v>0.362</v>
      </c>
      <c r="FU114">
        <v>-0.042</v>
      </c>
      <c r="FV114">
        <v>-14.305</v>
      </c>
      <c r="FW114">
        <v>-2.362</v>
      </c>
      <c r="FX114">
        <v>420</v>
      </c>
      <c r="FY114">
        <v>17</v>
      </c>
      <c r="FZ114">
        <v>0.15</v>
      </c>
      <c r="GA114">
        <v>0.09</v>
      </c>
      <c r="GB114">
        <v>-39.28556585365854</v>
      </c>
      <c r="GC114">
        <v>0.3148390243901167</v>
      </c>
      <c r="GD114">
        <v>0.1913088648255924</v>
      </c>
      <c r="GE114">
        <v>0</v>
      </c>
      <c r="GF114">
        <v>0.6649232926829268</v>
      </c>
      <c r="GG114">
        <v>-0.1555789756097555</v>
      </c>
      <c r="GH114">
        <v>0.01650881817909551</v>
      </c>
      <c r="GI114">
        <v>1</v>
      </c>
      <c r="GJ114">
        <v>1</v>
      </c>
      <c r="GK114">
        <v>2</v>
      </c>
      <c r="GL114" t="s">
        <v>443</v>
      </c>
      <c r="GM114">
        <v>3.09858</v>
      </c>
      <c r="GN114">
        <v>2.75802</v>
      </c>
      <c r="GO114">
        <v>0.229279</v>
      </c>
      <c r="GP114">
        <v>0.230852</v>
      </c>
      <c r="GQ114">
        <v>0.104963</v>
      </c>
      <c r="GR114">
        <v>0.0938119</v>
      </c>
      <c r="GS114">
        <v>19570.4</v>
      </c>
      <c r="GT114">
        <v>18842.6</v>
      </c>
      <c r="GU114">
        <v>25968.2</v>
      </c>
      <c r="GV114">
        <v>24867</v>
      </c>
      <c r="GW114">
        <v>37319.9</v>
      </c>
      <c r="GX114">
        <v>33197.9</v>
      </c>
      <c r="GY114">
        <v>45396</v>
      </c>
      <c r="GZ114">
        <v>39616.4</v>
      </c>
      <c r="HA114">
        <v>1.80047</v>
      </c>
      <c r="HB114">
        <v>1.79893</v>
      </c>
      <c r="HC114">
        <v>-0.0584722</v>
      </c>
      <c r="HD114">
        <v>0</v>
      </c>
      <c r="HE114">
        <v>29.1135</v>
      </c>
      <c r="HF114">
        <v>999.9</v>
      </c>
      <c r="HG114">
        <v>59.6</v>
      </c>
      <c r="HH114">
        <v>40.1</v>
      </c>
      <c r="HI114">
        <v>43.6256</v>
      </c>
      <c r="HJ114">
        <v>62.6003</v>
      </c>
      <c r="HK114">
        <v>23.4936</v>
      </c>
      <c r="HL114">
        <v>1</v>
      </c>
      <c r="HM114">
        <v>0.911758</v>
      </c>
      <c r="HN114">
        <v>8.04781</v>
      </c>
      <c r="HO114">
        <v>20.1078</v>
      </c>
      <c r="HP114">
        <v>5.2104</v>
      </c>
      <c r="HQ114">
        <v>11.986</v>
      </c>
      <c r="HR114">
        <v>4.96225</v>
      </c>
      <c r="HS114">
        <v>3.27405</v>
      </c>
      <c r="HT114">
        <v>9999</v>
      </c>
      <c r="HU114">
        <v>9999</v>
      </c>
      <c r="HV114">
        <v>9999</v>
      </c>
      <c r="HW114">
        <v>88.2</v>
      </c>
      <c r="HX114">
        <v>1.86386</v>
      </c>
      <c r="HY114">
        <v>1.86013</v>
      </c>
      <c r="HZ114">
        <v>1.85851</v>
      </c>
      <c r="IA114">
        <v>1.85976</v>
      </c>
      <c r="IB114">
        <v>1.85976</v>
      </c>
      <c r="IC114">
        <v>1.85843</v>
      </c>
      <c r="ID114">
        <v>1.85748</v>
      </c>
      <c r="IE114">
        <v>1.85234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-22.54</v>
      </c>
      <c r="IT114">
        <v>-2.39</v>
      </c>
      <c r="IU114">
        <v>-8.933833748138804</v>
      </c>
      <c r="IV114">
        <v>-0.01431925071125703</v>
      </c>
      <c r="IW114">
        <v>4.89615414261653E-06</v>
      </c>
      <c r="IX114">
        <v>-8.989459798755491E-10</v>
      </c>
      <c r="IY114">
        <v>-1.239545319894685</v>
      </c>
      <c r="IZ114">
        <v>-0.1043539695207113</v>
      </c>
      <c r="JA114">
        <v>0.003109194328973147</v>
      </c>
      <c r="JB114">
        <v>-3.859871886814269E-05</v>
      </c>
      <c r="JC114">
        <v>3</v>
      </c>
      <c r="JD114">
        <v>1925</v>
      </c>
      <c r="JE114">
        <v>1</v>
      </c>
      <c r="JF114">
        <v>31</v>
      </c>
      <c r="JG114">
        <v>19.6</v>
      </c>
      <c r="JH114">
        <v>19.5</v>
      </c>
      <c r="JI114">
        <v>3.29468</v>
      </c>
      <c r="JJ114">
        <v>2.64893</v>
      </c>
      <c r="JK114">
        <v>1.49658</v>
      </c>
      <c r="JL114">
        <v>2.323</v>
      </c>
      <c r="JM114">
        <v>1.54907</v>
      </c>
      <c r="JN114">
        <v>2.37671</v>
      </c>
      <c r="JO114">
        <v>44.7815</v>
      </c>
      <c r="JP114">
        <v>14.3772</v>
      </c>
      <c r="JQ114">
        <v>18</v>
      </c>
      <c r="JR114">
        <v>499.268</v>
      </c>
      <c r="JS114">
        <v>513.296</v>
      </c>
      <c r="JT114">
        <v>22.3045</v>
      </c>
      <c r="JU114">
        <v>37.5162</v>
      </c>
      <c r="JV114">
        <v>30.0044</v>
      </c>
      <c r="JW114">
        <v>37.3156</v>
      </c>
      <c r="JX114">
        <v>37.1922</v>
      </c>
      <c r="JY114">
        <v>66.2649</v>
      </c>
      <c r="JZ114">
        <v>52.2246</v>
      </c>
      <c r="KA114">
        <v>0</v>
      </c>
      <c r="KB114">
        <v>22.1225</v>
      </c>
      <c r="KC114">
        <v>1557.22</v>
      </c>
      <c r="KD114">
        <v>17.0647</v>
      </c>
      <c r="KE114">
        <v>99.21510000000001</v>
      </c>
      <c r="KF114">
        <v>95.28400000000001</v>
      </c>
    </row>
    <row r="115" spans="1:292">
      <c r="A115">
        <v>95</v>
      </c>
      <c r="B115">
        <v>1687529167</v>
      </c>
      <c r="C115">
        <v>3038.5</v>
      </c>
      <c r="D115" t="s">
        <v>626</v>
      </c>
      <c r="E115" t="s">
        <v>627</v>
      </c>
      <c r="F115">
        <v>5</v>
      </c>
      <c r="G115" t="s">
        <v>439</v>
      </c>
      <c r="H115">
        <v>1687529159.5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1568.91908592186</v>
      </c>
      <c r="AJ115">
        <v>1539.387636363636</v>
      </c>
      <c r="AK115">
        <v>3.403071528335075</v>
      </c>
      <c r="AL115">
        <v>66.44662515106188</v>
      </c>
      <c r="AM115">
        <f>(AO115 - AN115 + DX115*1E3/(8.314*(DZ115+273.15)) * AQ115/DW115 * AP115) * DW115/(100*DK115) * 1000/(1000 - AO115)</f>
        <v>0</v>
      </c>
      <c r="AN115">
        <v>16.94728979394229</v>
      </c>
      <c r="AO115">
        <v>17.54123575757576</v>
      </c>
      <c r="AP115">
        <v>-3.585284141576791E-05</v>
      </c>
      <c r="AQ115">
        <v>113.1578417225345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4.38</v>
      </c>
      <c r="DL115">
        <v>0.5</v>
      </c>
      <c r="DM115" t="s">
        <v>430</v>
      </c>
      <c r="DN115">
        <v>2</v>
      </c>
      <c r="DO115" t="b">
        <v>1</v>
      </c>
      <c r="DP115">
        <v>1687529159.5</v>
      </c>
      <c r="DQ115">
        <v>1488.86</v>
      </c>
      <c r="DR115">
        <v>1528.056666666667</v>
      </c>
      <c r="DS115">
        <v>17.55264814814815</v>
      </c>
      <c r="DT115">
        <v>16.92248888888889</v>
      </c>
      <c r="DU115">
        <v>1511.354444444444</v>
      </c>
      <c r="DV115">
        <v>19.94288888888889</v>
      </c>
      <c r="DW115">
        <v>500.0198148148148</v>
      </c>
      <c r="DX115">
        <v>101.8197407407408</v>
      </c>
      <c r="DY115">
        <v>0.1000104481481481</v>
      </c>
      <c r="DZ115">
        <v>27.15431851851852</v>
      </c>
      <c r="EA115">
        <v>28.15995185185185</v>
      </c>
      <c r="EB115">
        <v>999.9000000000001</v>
      </c>
      <c r="EC115">
        <v>0</v>
      </c>
      <c r="ED115">
        <v>0</v>
      </c>
      <c r="EE115">
        <v>9995.091851851852</v>
      </c>
      <c r="EF115">
        <v>0</v>
      </c>
      <c r="EG115">
        <v>1083.699259259259</v>
      </c>
      <c r="EH115">
        <v>-39.19698888888888</v>
      </c>
      <c r="EI115">
        <v>1515.46</v>
      </c>
      <c r="EJ115">
        <v>1554.361481481482</v>
      </c>
      <c r="EK115">
        <v>0.6301659629629631</v>
      </c>
      <c r="EL115">
        <v>1528.056666666667</v>
      </c>
      <c r="EM115">
        <v>16.92248888888889</v>
      </c>
      <c r="EN115">
        <v>1.787205555555555</v>
      </c>
      <c r="EO115">
        <v>1.723041851851852</v>
      </c>
      <c r="EP115">
        <v>15.67532962962963</v>
      </c>
      <c r="EQ115">
        <v>15.10558888888889</v>
      </c>
      <c r="ER115">
        <v>1999.991481481481</v>
      </c>
      <c r="ES115">
        <v>0.9799996666666666</v>
      </c>
      <c r="ET115">
        <v>0.02000043333333333</v>
      </c>
      <c r="EU115">
        <v>0</v>
      </c>
      <c r="EV115">
        <v>372.6863703703704</v>
      </c>
      <c r="EW115">
        <v>5.00078</v>
      </c>
      <c r="EX115">
        <v>10448.22962962963</v>
      </c>
      <c r="EY115">
        <v>16379.55555555556</v>
      </c>
      <c r="EZ115">
        <v>45.13859259259258</v>
      </c>
      <c r="FA115">
        <v>46.92781481481479</v>
      </c>
      <c r="FB115">
        <v>45.80981481481481</v>
      </c>
      <c r="FC115">
        <v>46.00425925925925</v>
      </c>
      <c r="FD115">
        <v>45.63851851851851</v>
      </c>
      <c r="FE115">
        <v>1955.091481481482</v>
      </c>
      <c r="FF115">
        <v>39.9</v>
      </c>
      <c r="FG115">
        <v>0</v>
      </c>
      <c r="FH115">
        <v>1687529166.9</v>
      </c>
      <c r="FI115">
        <v>0</v>
      </c>
      <c r="FJ115">
        <v>372.6778461538461</v>
      </c>
      <c r="FK115">
        <v>-0.5991111140923202</v>
      </c>
      <c r="FL115">
        <v>211.3709401486701</v>
      </c>
      <c r="FM115">
        <v>10447.5</v>
      </c>
      <c r="FN115">
        <v>15</v>
      </c>
      <c r="FO115">
        <v>1687527990.6</v>
      </c>
      <c r="FP115" t="s">
        <v>440</v>
      </c>
      <c r="FQ115">
        <v>1687527987.6</v>
      </c>
      <c r="FR115">
        <v>1687527990.6</v>
      </c>
      <c r="FS115">
        <v>1</v>
      </c>
      <c r="FT115">
        <v>0.362</v>
      </c>
      <c r="FU115">
        <v>-0.042</v>
      </c>
      <c r="FV115">
        <v>-14.305</v>
      </c>
      <c r="FW115">
        <v>-2.362</v>
      </c>
      <c r="FX115">
        <v>420</v>
      </c>
      <c r="FY115">
        <v>17</v>
      </c>
      <c r="FZ115">
        <v>0.15</v>
      </c>
      <c r="GA115">
        <v>0.09</v>
      </c>
      <c r="GB115">
        <v>-39.20440243902439</v>
      </c>
      <c r="GC115">
        <v>0.3936062717768894</v>
      </c>
      <c r="GD115">
        <v>0.1798172425707797</v>
      </c>
      <c r="GE115">
        <v>0</v>
      </c>
      <c r="GF115">
        <v>0.6470451219512195</v>
      </c>
      <c r="GG115">
        <v>-0.2830233449477361</v>
      </c>
      <c r="GH115">
        <v>0.02941563398420039</v>
      </c>
      <c r="GI115">
        <v>1</v>
      </c>
      <c r="GJ115">
        <v>1</v>
      </c>
      <c r="GK115">
        <v>2</v>
      </c>
      <c r="GL115" t="s">
        <v>443</v>
      </c>
      <c r="GM115">
        <v>3.09857</v>
      </c>
      <c r="GN115">
        <v>2.75812</v>
      </c>
      <c r="GO115">
        <v>0.23078</v>
      </c>
      <c r="GP115">
        <v>0.232364</v>
      </c>
      <c r="GQ115">
        <v>0.104945</v>
      </c>
      <c r="GR115">
        <v>0.0941159</v>
      </c>
      <c r="GS115">
        <v>19531.3</v>
      </c>
      <c r="GT115">
        <v>18804.6</v>
      </c>
      <c r="GU115">
        <v>25967.2</v>
      </c>
      <c r="GV115">
        <v>24866.1</v>
      </c>
      <c r="GW115">
        <v>37319.5</v>
      </c>
      <c r="GX115">
        <v>33185.8</v>
      </c>
      <c r="GY115">
        <v>45394.4</v>
      </c>
      <c r="GZ115">
        <v>39615</v>
      </c>
      <c r="HA115">
        <v>1.80005</v>
      </c>
      <c r="HB115">
        <v>1.79883</v>
      </c>
      <c r="HC115">
        <v>-0.0599846</v>
      </c>
      <c r="HD115">
        <v>0</v>
      </c>
      <c r="HE115">
        <v>29.1293</v>
      </c>
      <c r="HF115">
        <v>999.9</v>
      </c>
      <c r="HG115">
        <v>59.6</v>
      </c>
      <c r="HH115">
        <v>40.1</v>
      </c>
      <c r="HI115">
        <v>43.6291</v>
      </c>
      <c r="HJ115">
        <v>62.8203</v>
      </c>
      <c r="HK115">
        <v>23.6939</v>
      </c>
      <c r="HL115">
        <v>1</v>
      </c>
      <c r="HM115">
        <v>0.914888</v>
      </c>
      <c r="HN115">
        <v>8.303559999999999</v>
      </c>
      <c r="HO115">
        <v>20.0956</v>
      </c>
      <c r="HP115">
        <v>5.2104</v>
      </c>
      <c r="HQ115">
        <v>11.986</v>
      </c>
      <c r="HR115">
        <v>4.9628</v>
      </c>
      <c r="HS115">
        <v>3.27408</v>
      </c>
      <c r="HT115">
        <v>9999</v>
      </c>
      <c r="HU115">
        <v>9999</v>
      </c>
      <c r="HV115">
        <v>9999</v>
      </c>
      <c r="HW115">
        <v>88.2</v>
      </c>
      <c r="HX115">
        <v>1.86386</v>
      </c>
      <c r="HY115">
        <v>1.86015</v>
      </c>
      <c r="HZ115">
        <v>1.85851</v>
      </c>
      <c r="IA115">
        <v>1.85976</v>
      </c>
      <c r="IB115">
        <v>1.85974</v>
      </c>
      <c r="IC115">
        <v>1.85841</v>
      </c>
      <c r="ID115">
        <v>1.85747</v>
      </c>
      <c r="IE115">
        <v>1.85232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-22.64</v>
      </c>
      <c r="IT115">
        <v>-2.3899</v>
      </c>
      <c r="IU115">
        <v>-8.933833748138804</v>
      </c>
      <c r="IV115">
        <v>-0.01431925071125703</v>
      </c>
      <c r="IW115">
        <v>4.89615414261653E-06</v>
      </c>
      <c r="IX115">
        <v>-8.989459798755491E-10</v>
      </c>
      <c r="IY115">
        <v>-1.239545319894685</v>
      </c>
      <c r="IZ115">
        <v>-0.1043539695207113</v>
      </c>
      <c r="JA115">
        <v>0.003109194328973147</v>
      </c>
      <c r="JB115">
        <v>-3.859871886814269E-05</v>
      </c>
      <c r="JC115">
        <v>3</v>
      </c>
      <c r="JD115">
        <v>1925</v>
      </c>
      <c r="JE115">
        <v>1</v>
      </c>
      <c r="JF115">
        <v>31</v>
      </c>
      <c r="JG115">
        <v>19.7</v>
      </c>
      <c r="JH115">
        <v>19.6</v>
      </c>
      <c r="JI115">
        <v>3.32764</v>
      </c>
      <c r="JJ115">
        <v>2.63794</v>
      </c>
      <c r="JK115">
        <v>1.49658</v>
      </c>
      <c r="JL115">
        <v>2.323</v>
      </c>
      <c r="JM115">
        <v>1.54907</v>
      </c>
      <c r="JN115">
        <v>2.48779</v>
      </c>
      <c r="JO115">
        <v>44.7815</v>
      </c>
      <c r="JP115">
        <v>14.3597</v>
      </c>
      <c r="JQ115">
        <v>18</v>
      </c>
      <c r="JR115">
        <v>499.096</v>
      </c>
      <c r="JS115">
        <v>513.323</v>
      </c>
      <c r="JT115">
        <v>22.1318</v>
      </c>
      <c r="JU115">
        <v>37.5313</v>
      </c>
      <c r="JV115">
        <v>30.0036</v>
      </c>
      <c r="JW115">
        <v>37.3296</v>
      </c>
      <c r="JX115">
        <v>37.2052</v>
      </c>
      <c r="JY115">
        <v>66.7872</v>
      </c>
      <c r="JZ115">
        <v>52.2246</v>
      </c>
      <c r="KA115">
        <v>0</v>
      </c>
      <c r="KB115">
        <v>21.9621</v>
      </c>
      <c r="KC115">
        <v>1570.59</v>
      </c>
      <c r="KD115">
        <v>17.1088</v>
      </c>
      <c r="KE115">
        <v>99.21129999999999</v>
      </c>
      <c r="KF115">
        <v>95.2805</v>
      </c>
    </row>
    <row r="116" spans="1:292">
      <c r="A116">
        <v>96</v>
      </c>
      <c r="B116">
        <v>1687529171.5</v>
      </c>
      <c r="C116">
        <v>3043</v>
      </c>
      <c r="D116" t="s">
        <v>628</v>
      </c>
      <c r="E116" t="s">
        <v>629</v>
      </c>
      <c r="F116">
        <v>5</v>
      </c>
      <c r="G116" t="s">
        <v>439</v>
      </c>
      <c r="H116">
        <v>1687529163.944444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1584.654531709352</v>
      </c>
      <c r="AJ116">
        <v>1554.770848484849</v>
      </c>
      <c r="AK116">
        <v>3.414097699589367</v>
      </c>
      <c r="AL116">
        <v>66.44662515106188</v>
      </c>
      <c r="AM116">
        <f>(AO116 - AN116 + DX116*1E3/(8.314*(DZ116+273.15)) * AQ116/DW116 * AP116) * DW116/(100*DK116) * 1000/(1000 - AO116)</f>
        <v>0</v>
      </c>
      <c r="AN116">
        <v>17.01144702350365</v>
      </c>
      <c r="AO116">
        <v>17.55449636363637</v>
      </c>
      <c r="AP116">
        <v>0.0001102804465674492</v>
      </c>
      <c r="AQ116">
        <v>113.1578417225345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4.38</v>
      </c>
      <c r="DL116">
        <v>0.5</v>
      </c>
      <c r="DM116" t="s">
        <v>430</v>
      </c>
      <c r="DN116">
        <v>2</v>
      </c>
      <c r="DO116" t="b">
        <v>1</v>
      </c>
      <c r="DP116">
        <v>1687529163.944444</v>
      </c>
      <c r="DQ116">
        <v>1503.827037037037</v>
      </c>
      <c r="DR116">
        <v>1543.021851851851</v>
      </c>
      <c r="DS116">
        <v>17.54721851851852</v>
      </c>
      <c r="DT116">
        <v>16.95337407407407</v>
      </c>
      <c r="DU116">
        <v>1526.405925925926</v>
      </c>
      <c r="DV116">
        <v>19.93731111111111</v>
      </c>
      <c r="DW116">
        <v>500.047962962963</v>
      </c>
      <c r="DX116">
        <v>101.8197407407407</v>
      </c>
      <c r="DY116">
        <v>0.100060862962963</v>
      </c>
      <c r="DZ116">
        <v>27.14937407407407</v>
      </c>
      <c r="EA116">
        <v>28.15435555555556</v>
      </c>
      <c r="EB116">
        <v>999.9000000000001</v>
      </c>
      <c r="EC116">
        <v>0</v>
      </c>
      <c r="ED116">
        <v>0</v>
      </c>
      <c r="EE116">
        <v>9995.114444444445</v>
      </c>
      <c r="EF116">
        <v>0</v>
      </c>
      <c r="EG116">
        <v>1089.697407407408</v>
      </c>
      <c r="EH116">
        <v>-39.19595555555556</v>
      </c>
      <c r="EI116">
        <v>1530.685925925926</v>
      </c>
      <c r="EJ116">
        <v>1569.633333333333</v>
      </c>
      <c r="EK116">
        <v>0.5938467777777778</v>
      </c>
      <c r="EL116">
        <v>1543.021851851851</v>
      </c>
      <c r="EM116">
        <v>16.95337407407407</v>
      </c>
      <c r="EN116">
        <v>1.786652222222223</v>
      </c>
      <c r="EO116">
        <v>1.726187407407407</v>
      </c>
      <c r="EP116">
        <v>15.67049259259259</v>
      </c>
      <c r="EQ116">
        <v>15.13391111111111</v>
      </c>
      <c r="ER116">
        <v>2000.002592592593</v>
      </c>
      <c r="ES116">
        <v>0.9799998888888888</v>
      </c>
      <c r="ET116">
        <v>0.02000021111111111</v>
      </c>
      <c r="EU116">
        <v>0</v>
      </c>
      <c r="EV116">
        <v>372.7011851851851</v>
      </c>
      <c r="EW116">
        <v>5.00078</v>
      </c>
      <c r="EX116">
        <v>10461.95185185185</v>
      </c>
      <c r="EY116">
        <v>16379.65185185185</v>
      </c>
      <c r="EZ116">
        <v>45.14322222222221</v>
      </c>
      <c r="FA116">
        <v>46.94170370370369</v>
      </c>
      <c r="FB116">
        <v>45.94411111111109</v>
      </c>
      <c r="FC116">
        <v>46.00433333333334</v>
      </c>
      <c r="FD116">
        <v>45.65474074074073</v>
      </c>
      <c r="FE116">
        <v>1955.102592592592</v>
      </c>
      <c r="FF116">
        <v>39.9</v>
      </c>
      <c r="FG116">
        <v>0</v>
      </c>
      <c r="FH116">
        <v>1687529171.7</v>
      </c>
      <c r="FI116">
        <v>0</v>
      </c>
      <c r="FJ116">
        <v>372.6704999999999</v>
      </c>
      <c r="FK116">
        <v>0.7712478648859596</v>
      </c>
      <c r="FL116">
        <v>183.1623932688106</v>
      </c>
      <c r="FM116">
        <v>10462.01153846154</v>
      </c>
      <c r="FN116">
        <v>15</v>
      </c>
      <c r="FO116">
        <v>1687527990.6</v>
      </c>
      <c r="FP116" t="s">
        <v>440</v>
      </c>
      <c r="FQ116">
        <v>1687527987.6</v>
      </c>
      <c r="FR116">
        <v>1687527990.6</v>
      </c>
      <c r="FS116">
        <v>1</v>
      </c>
      <c r="FT116">
        <v>0.362</v>
      </c>
      <c r="FU116">
        <v>-0.042</v>
      </c>
      <c r="FV116">
        <v>-14.305</v>
      </c>
      <c r="FW116">
        <v>-2.362</v>
      </c>
      <c r="FX116">
        <v>420</v>
      </c>
      <c r="FY116">
        <v>17</v>
      </c>
      <c r="FZ116">
        <v>0.15</v>
      </c>
      <c r="GA116">
        <v>0.09</v>
      </c>
      <c r="GB116">
        <v>-39.18033902439024</v>
      </c>
      <c r="GC116">
        <v>0.06238745644596066</v>
      </c>
      <c r="GD116">
        <v>0.1629404887292936</v>
      </c>
      <c r="GE116">
        <v>1</v>
      </c>
      <c r="GF116">
        <v>0.6132877804878049</v>
      </c>
      <c r="GG116">
        <v>-0.4634958815330993</v>
      </c>
      <c r="GH116">
        <v>0.04778085961845646</v>
      </c>
      <c r="GI116">
        <v>1</v>
      </c>
      <c r="GJ116">
        <v>2</v>
      </c>
      <c r="GK116">
        <v>2</v>
      </c>
      <c r="GL116" t="s">
        <v>432</v>
      </c>
      <c r="GM116">
        <v>3.09863</v>
      </c>
      <c r="GN116">
        <v>2.75818</v>
      </c>
      <c r="GO116">
        <v>0.232117</v>
      </c>
      <c r="GP116">
        <v>0.233664</v>
      </c>
      <c r="GQ116">
        <v>0.105</v>
      </c>
      <c r="GR116">
        <v>0.0941999</v>
      </c>
      <c r="GS116">
        <v>19496.6</v>
      </c>
      <c r="GT116">
        <v>18772.1</v>
      </c>
      <c r="GU116">
        <v>25966.4</v>
      </c>
      <c r="GV116">
        <v>24865.5</v>
      </c>
      <c r="GW116">
        <v>37316.5</v>
      </c>
      <c r="GX116">
        <v>33181.9</v>
      </c>
      <c r="GY116">
        <v>45393.2</v>
      </c>
      <c r="GZ116">
        <v>39613.8</v>
      </c>
      <c r="HA116">
        <v>1.8002</v>
      </c>
      <c r="HB116">
        <v>1.79865</v>
      </c>
      <c r="HC116">
        <v>-0.0623763</v>
      </c>
      <c r="HD116">
        <v>0</v>
      </c>
      <c r="HE116">
        <v>29.1431</v>
      </c>
      <c r="HF116">
        <v>999.9</v>
      </c>
      <c r="HG116">
        <v>59.6</v>
      </c>
      <c r="HH116">
        <v>40.1</v>
      </c>
      <c r="HI116">
        <v>43.625</v>
      </c>
      <c r="HJ116">
        <v>62.8403</v>
      </c>
      <c r="HK116">
        <v>23.4655</v>
      </c>
      <c r="HL116">
        <v>1</v>
      </c>
      <c r="HM116">
        <v>0.9175</v>
      </c>
      <c r="HN116">
        <v>8.49197</v>
      </c>
      <c r="HO116">
        <v>20.0866</v>
      </c>
      <c r="HP116">
        <v>5.21115</v>
      </c>
      <c r="HQ116">
        <v>11.986</v>
      </c>
      <c r="HR116">
        <v>4.9629</v>
      </c>
      <c r="HS116">
        <v>3.27405</v>
      </c>
      <c r="HT116">
        <v>9999</v>
      </c>
      <c r="HU116">
        <v>9999</v>
      </c>
      <c r="HV116">
        <v>9999</v>
      </c>
      <c r="HW116">
        <v>88.2</v>
      </c>
      <c r="HX116">
        <v>1.86386</v>
      </c>
      <c r="HY116">
        <v>1.86012</v>
      </c>
      <c r="HZ116">
        <v>1.85851</v>
      </c>
      <c r="IA116">
        <v>1.85975</v>
      </c>
      <c r="IB116">
        <v>1.85974</v>
      </c>
      <c r="IC116">
        <v>1.85838</v>
      </c>
      <c r="ID116">
        <v>1.85745</v>
      </c>
      <c r="IE116">
        <v>1.85229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-22.73</v>
      </c>
      <c r="IT116">
        <v>-2.3904</v>
      </c>
      <c r="IU116">
        <v>-8.933833748138804</v>
      </c>
      <c r="IV116">
        <v>-0.01431925071125703</v>
      </c>
      <c r="IW116">
        <v>4.89615414261653E-06</v>
      </c>
      <c r="IX116">
        <v>-8.989459798755491E-10</v>
      </c>
      <c r="IY116">
        <v>-1.239545319894685</v>
      </c>
      <c r="IZ116">
        <v>-0.1043539695207113</v>
      </c>
      <c r="JA116">
        <v>0.003109194328973147</v>
      </c>
      <c r="JB116">
        <v>-3.859871886814269E-05</v>
      </c>
      <c r="JC116">
        <v>3</v>
      </c>
      <c r="JD116">
        <v>1925</v>
      </c>
      <c r="JE116">
        <v>1</v>
      </c>
      <c r="JF116">
        <v>31</v>
      </c>
      <c r="JG116">
        <v>19.7</v>
      </c>
      <c r="JH116">
        <v>19.7</v>
      </c>
      <c r="JI116">
        <v>3.35205</v>
      </c>
      <c r="JJ116">
        <v>2.65503</v>
      </c>
      <c r="JK116">
        <v>1.49658</v>
      </c>
      <c r="JL116">
        <v>2.323</v>
      </c>
      <c r="JM116">
        <v>1.54907</v>
      </c>
      <c r="JN116">
        <v>2.34375</v>
      </c>
      <c r="JO116">
        <v>44.7815</v>
      </c>
      <c r="JP116">
        <v>14.3509</v>
      </c>
      <c r="JQ116">
        <v>18</v>
      </c>
      <c r="JR116">
        <v>499.269</v>
      </c>
      <c r="JS116">
        <v>513.282</v>
      </c>
      <c r="JT116">
        <v>21.9773</v>
      </c>
      <c r="JU116">
        <v>37.543</v>
      </c>
      <c r="JV116">
        <v>30.0031</v>
      </c>
      <c r="JW116">
        <v>37.3412</v>
      </c>
      <c r="JX116">
        <v>37.2162</v>
      </c>
      <c r="JY116">
        <v>67.36109999999999</v>
      </c>
      <c r="JZ116">
        <v>51.9484</v>
      </c>
      <c r="KA116">
        <v>0</v>
      </c>
      <c r="KB116">
        <v>21.8215</v>
      </c>
      <c r="KC116">
        <v>1590.66</v>
      </c>
      <c r="KD116">
        <v>17.1332</v>
      </c>
      <c r="KE116">
        <v>99.20869999999999</v>
      </c>
      <c r="KF116">
        <v>95.2778</v>
      </c>
    </row>
    <row r="117" spans="1:292">
      <c r="A117">
        <v>97</v>
      </c>
      <c r="B117">
        <v>1687529177</v>
      </c>
      <c r="C117">
        <v>3048.5</v>
      </c>
      <c r="D117" t="s">
        <v>630</v>
      </c>
      <c r="E117" t="s">
        <v>631</v>
      </c>
      <c r="F117">
        <v>5</v>
      </c>
      <c r="G117" t="s">
        <v>439</v>
      </c>
      <c r="H117">
        <v>1687529169.232143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1603.249374376134</v>
      </c>
      <c r="AJ117">
        <v>1573.488242424242</v>
      </c>
      <c r="AK117">
        <v>3.39420890381324</v>
      </c>
      <c r="AL117">
        <v>66.44662515106188</v>
      </c>
      <c r="AM117">
        <f>(AO117 - AN117 + DX117*1E3/(8.314*(DZ117+273.15)) * AQ117/DW117 * AP117) * DW117/(100*DK117) * 1000/(1000 - AO117)</f>
        <v>0</v>
      </c>
      <c r="AN117">
        <v>17.04421910372105</v>
      </c>
      <c r="AO117">
        <v>17.56468545454544</v>
      </c>
      <c r="AP117">
        <v>3.512448848313896E-05</v>
      </c>
      <c r="AQ117">
        <v>113.1578417225345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4.38</v>
      </c>
      <c r="DL117">
        <v>0.5</v>
      </c>
      <c r="DM117" t="s">
        <v>430</v>
      </c>
      <c r="DN117">
        <v>2</v>
      </c>
      <c r="DO117" t="b">
        <v>1</v>
      </c>
      <c r="DP117">
        <v>1687529169.232143</v>
      </c>
      <c r="DQ117">
        <v>1521.5575</v>
      </c>
      <c r="DR117">
        <v>1560.661785714286</v>
      </c>
      <c r="DS117">
        <v>17.55068214285714</v>
      </c>
      <c r="DT117">
        <v>16.99906071428571</v>
      </c>
      <c r="DU117">
        <v>1544.2375</v>
      </c>
      <c r="DV117">
        <v>19.94086428571429</v>
      </c>
      <c r="DW117">
        <v>500.0431428571429</v>
      </c>
      <c r="DX117">
        <v>101.8201785714286</v>
      </c>
      <c r="DY117">
        <v>0.09999488928571429</v>
      </c>
      <c r="DZ117">
        <v>27.14040714285715</v>
      </c>
      <c r="EA117">
        <v>28.14155357142857</v>
      </c>
      <c r="EB117">
        <v>999.9000000000002</v>
      </c>
      <c r="EC117">
        <v>0</v>
      </c>
      <c r="ED117">
        <v>0</v>
      </c>
      <c r="EE117">
        <v>9998.681071428569</v>
      </c>
      <c r="EF117">
        <v>0</v>
      </c>
      <c r="EG117">
        <v>1095.214642857143</v>
      </c>
      <c r="EH117">
        <v>-39.10551428571429</v>
      </c>
      <c r="EI117">
        <v>1548.738571428572</v>
      </c>
      <c r="EJ117">
        <v>1587.651428571429</v>
      </c>
      <c r="EK117">
        <v>0.5516224285714285</v>
      </c>
      <c r="EL117">
        <v>1560.661785714286</v>
      </c>
      <c r="EM117">
        <v>16.99906071428571</v>
      </c>
      <c r="EN117">
        <v>1.787011428571429</v>
      </c>
      <c r="EO117">
        <v>1.730845357142857</v>
      </c>
      <c r="EP117">
        <v>15.67362857142857</v>
      </c>
      <c r="EQ117">
        <v>15.17581785714286</v>
      </c>
      <c r="ER117">
        <v>2000.0075</v>
      </c>
      <c r="ES117">
        <v>0.9800000000000001</v>
      </c>
      <c r="ET117">
        <v>0.0200001</v>
      </c>
      <c r="EU117">
        <v>0</v>
      </c>
      <c r="EV117">
        <v>372.6498571428571</v>
      </c>
      <c r="EW117">
        <v>5.00078</v>
      </c>
      <c r="EX117">
        <v>10472.775</v>
      </c>
      <c r="EY117">
        <v>16379.68571428571</v>
      </c>
      <c r="EZ117">
        <v>45.15603571428571</v>
      </c>
      <c r="FA117">
        <v>46.95274999999999</v>
      </c>
      <c r="FB117">
        <v>46.09789285714285</v>
      </c>
      <c r="FC117">
        <v>46.00414285714285</v>
      </c>
      <c r="FD117">
        <v>45.647</v>
      </c>
      <c r="FE117">
        <v>1955.1075</v>
      </c>
      <c r="FF117">
        <v>39.9</v>
      </c>
      <c r="FG117">
        <v>0</v>
      </c>
      <c r="FH117">
        <v>1687529177.1</v>
      </c>
      <c r="FI117">
        <v>0</v>
      </c>
      <c r="FJ117">
        <v>372.63104</v>
      </c>
      <c r="FK117">
        <v>-0.6377692321442978</v>
      </c>
      <c r="FL117">
        <v>48.1846154420633</v>
      </c>
      <c r="FM117">
        <v>10473.672</v>
      </c>
      <c r="FN117">
        <v>15</v>
      </c>
      <c r="FO117">
        <v>1687527990.6</v>
      </c>
      <c r="FP117" t="s">
        <v>440</v>
      </c>
      <c r="FQ117">
        <v>1687527987.6</v>
      </c>
      <c r="FR117">
        <v>1687527990.6</v>
      </c>
      <c r="FS117">
        <v>1</v>
      </c>
      <c r="FT117">
        <v>0.362</v>
      </c>
      <c r="FU117">
        <v>-0.042</v>
      </c>
      <c r="FV117">
        <v>-14.305</v>
      </c>
      <c r="FW117">
        <v>-2.362</v>
      </c>
      <c r="FX117">
        <v>420</v>
      </c>
      <c r="FY117">
        <v>17</v>
      </c>
      <c r="FZ117">
        <v>0.15</v>
      </c>
      <c r="GA117">
        <v>0.09</v>
      </c>
      <c r="GB117">
        <v>-39.156365</v>
      </c>
      <c r="GC117">
        <v>0.8009110694184335</v>
      </c>
      <c r="GD117">
        <v>0.141206796136022</v>
      </c>
      <c r="GE117">
        <v>0</v>
      </c>
      <c r="GF117">
        <v>0.572682875</v>
      </c>
      <c r="GG117">
        <v>-0.5170443714821779</v>
      </c>
      <c r="GH117">
        <v>0.05227104254995662</v>
      </c>
      <c r="GI117">
        <v>0</v>
      </c>
      <c r="GJ117">
        <v>0</v>
      </c>
      <c r="GK117">
        <v>2</v>
      </c>
      <c r="GL117" t="s">
        <v>632</v>
      </c>
      <c r="GM117">
        <v>3.09857</v>
      </c>
      <c r="GN117">
        <v>2.75782</v>
      </c>
      <c r="GO117">
        <v>0.233738</v>
      </c>
      <c r="GP117">
        <v>0.235284</v>
      </c>
      <c r="GQ117">
        <v>0.105042</v>
      </c>
      <c r="GR117">
        <v>0.0946699</v>
      </c>
      <c r="GS117">
        <v>19454.6</v>
      </c>
      <c r="GT117">
        <v>18731.9</v>
      </c>
      <c r="GU117">
        <v>25965.6</v>
      </c>
      <c r="GV117">
        <v>24865</v>
      </c>
      <c r="GW117">
        <v>37313.8</v>
      </c>
      <c r="GX117">
        <v>33164.3</v>
      </c>
      <c r="GY117">
        <v>45391.8</v>
      </c>
      <c r="GZ117">
        <v>39613.1</v>
      </c>
      <c r="HA117">
        <v>1.79993</v>
      </c>
      <c r="HB117">
        <v>1.79865</v>
      </c>
      <c r="HC117">
        <v>-0.0642389</v>
      </c>
      <c r="HD117">
        <v>0</v>
      </c>
      <c r="HE117">
        <v>29.1578</v>
      </c>
      <c r="HF117">
        <v>999.9</v>
      </c>
      <c r="HG117">
        <v>59.6</v>
      </c>
      <c r="HH117">
        <v>40.1</v>
      </c>
      <c r="HI117">
        <v>43.6259</v>
      </c>
      <c r="HJ117">
        <v>62.7203</v>
      </c>
      <c r="HK117">
        <v>23.6739</v>
      </c>
      <c r="HL117">
        <v>1</v>
      </c>
      <c r="HM117">
        <v>0.919677</v>
      </c>
      <c r="HN117">
        <v>8.666130000000001</v>
      </c>
      <c r="HO117">
        <v>20.0774</v>
      </c>
      <c r="HP117">
        <v>5.21055</v>
      </c>
      <c r="HQ117">
        <v>11.986</v>
      </c>
      <c r="HR117">
        <v>4.96275</v>
      </c>
      <c r="HS117">
        <v>3.27405</v>
      </c>
      <c r="HT117">
        <v>9999</v>
      </c>
      <c r="HU117">
        <v>9999</v>
      </c>
      <c r="HV117">
        <v>9999</v>
      </c>
      <c r="HW117">
        <v>88.2</v>
      </c>
      <c r="HX117">
        <v>1.86386</v>
      </c>
      <c r="HY117">
        <v>1.86011</v>
      </c>
      <c r="HZ117">
        <v>1.8585</v>
      </c>
      <c r="IA117">
        <v>1.85974</v>
      </c>
      <c r="IB117">
        <v>1.85974</v>
      </c>
      <c r="IC117">
        <v>1.85839</v>
      </c>
      <c r="ID117">
        <v>1.85745</v>
      </c>
      <c r="IE117">
        <v>1.85228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-22.82</v>
      </c>
      <c r="IT117">
        <v>-2.3906</v>
      </c>
      <c r="IU117">
        <v>-8.933833748138804</v>
      </c>
      <c r="IV117">
        <v>-0.01431925071125703</v>
      </c>
      <c r="IW117">
        <v>4.89615414261653E-06</v>
      </c>
      <c r="IX117">
        <v>-8.989459798755491E-10</v>
      </c>
      <c r="IY117">
        <v>-1.239545319894685</v>
      </c>
      <c r="IZ117">
        <v>-0.1043539695207113</v>
      </c>
      <c r="JA117">
        <v>0.003109194328973147</v>
      </c>
      <c r="JB117">
        <v>-3.859871886814269E-05</v>
      </c>
      <c r="JC117">
        <v>3</v>
      </c>
      <c r="JD117">
        <v>1925</v>
      </c>
      <c r="JE117">
        <v>1</v>
      </c>
      <c r="JF117">
        <v>31</v>
      </c>
      <c r="JG117">
        <v>19.8</v>
      </c>
      <c r="JH117">
        <v>19.8</v>
      </c>
      <c r="JI117">
        <v>3.38501</v>
      </c>
      <c r="JJ117">
        <v>2.64038</v>
      </c>
      <c r="JK117">
        <v>1.49658</v>
      </c>
      <c r="JL117">
        <v>2.323</v>
      </c>
      <c r="JM117">
        <v>1.54785</v>
      </c>
      <c r="JN117">
        <v>2.49878</v>
      </c>
      <c r="JO117">
        <v>44.8096</v>
      </c>
      <c r="JP117">
        <v>14.3509</v>
      </c>
      <c r="JQ117">
        <v>18</v>
      </c>
      <c r="JR117">
        <v>499.19</v>
      </c>
      <c r="JS117">
        <v>513.389</v>
      </c>
      <c r="JT117">
        <v>21.8185</v>
      </c>
      <c r="JU117">
        <v>37.5589</v>
      </c>
      <c r="JV117">
        <v>30.0023</v>
      </c>
      <c r="JW117">
        <v>37.3551</v>
      </c>
      <c r="JX117">
        <v>37.2304</v>
      </c>
      <c r="JY117">
        <v>67.93380000000001</v>
      </c>
      <c r="JZ117">
        <v>51.9484</v>
      </c>
      <c r="KA117">
        <v>0</v>
      </c>
      <c r="KB117">
        <v>21.6939</v>
      </c>
      <c r="KC117">
        <v>1604.04</v>
      </c>
      <c r="KD117">
        <v>17.1584</v>
      </c>
      <c r="KE117">
        <v>99.2056</v>
      </c>
      <c r="KF117">
        <v>95.276</v>
      </c>
    </row>
    <row r="118" spans="1:292">
      <c r="A118">
        <v>98</v>
      </c>
      <c r="B118">
        <v>1687532357.5</v>
      </c>
      <c r="C118">
        <v>6229</v>
      </c>
      <c r="D118" t="s">
        <v>633</v>
      </c>
      <c r="E118" t="s">
        <v>634</v>
      </c>
      <c r="F118">
        <v>5</v>
      </c>
      <c r="G118" t="s">
        <v>635</v>
      </c>
      <c r="H118">
        <v>1687532349.5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426.8377418097438</v>
      </c>
      <c r="AJ118">
        <v>415.6777272727272</v>
      </c>
      <c r="AK118">
        <v>0.0005630862554059132</v>
      </c>
      <c r="AL118">
        <v>66.55955968552477</v>
      </c>
      <c r="AM118">
        <f>(AO118 - AN118 + DX118*1E3/(8.314*(DZ118+273.15)) * AQ118/DW118 * AP118) * DW118/(100*DK118) * 1000/(1000 - AO118)</f>
        <v>0</v>
      </c>
      <c r="AN118">
        <v>15.87489122801865</v>
      </c>
      <c r="AO118">
        <v>17.63449515151514</v>
      </c>
      <c r="AP118">
        <v>5.693456114757632E-07</v>
      </c>
      <c r="AQ118">
        <v>110.0673919238895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1.65</v>
      </c>
      <c r="DL118">
        <v>0.5</v>
      </c>
      <c r="DM118" t="s">
        <v>430</v>
      </c>
      <c r="DN118">
        <v>2</v>
      </c>
      <c r="DO118" t="b">
        <v>1</v>
      </c>
      <c r="DP118">
        <v>1687532349.5</v>
      </c>
      <c r="DQ118">
        <v>408.3305806451613</v>
      </c>
      <c r="DR118">
        <v>420.0563225806451</v>
      </c>
      <c r="DS118">
        <v>17.63422258064517</v>
      </c>
      <c r="DT118">
        <v>15.87440322580645</v>
      </c>
      <c r="DU118">
        <v>422.688</v>
      </c>
      <c r="DV118">
        <v>20.03923225806452</v>
      </c>
      <c r="DW118">
        <v>500.0124838709677</v>
      </c>
      <c r="DX118">
        <v>101.8275483870968</v>
      </c>
      <c r="DY118">
        <v>0.1000158451612903</v>
      </c>
      <c r="DZ118">
        <v>27.1361129032258</v>
      </c>
      <c r="EA118">
        <v>28.00661290322581</v>
      </c>
      <c r="EB118">
        <v>999.9000000000003</v>
      </c>
      <c r="EC118">
        <v>0</v>
      </c>
      <c r="ED118">
        <v>0</v>
      </c>
      <c r="EE118">
        <v>10000.80483870968</v>
      </c>
      <c r="EF118">
        <v>0</v>
      </c>
      <c r="EG118">
        <v>116.8514516129032</v>
      </c>
      <c r="EH118">
        <v>-11.72577419354839</v>
      </c>
      <c r="EI118">
        <v>415.6604193548388</v>
      </c>
      <c r="EJ118">
        <v>426.8320322580644</v>
      </c>
      <c r="EK118">
        <v>1.759817096774194</v>
      </c>
      <c r="EL118">
        <v>420.0563225806451</v>
      </c>
      <c r="EM118">
        <v>15.87440322580645</v>
      </c>
      <c r="EN118">
        <v>1.79565</v>
      </c>
      <c r="EO118">
        <v>1.616451290322581</v>
      </c>
      <c r="EP118">
        <v>15.74897096774193</v>
      </c>
      <c r="EQ118">
        <v>14.11653870967742</v>
      </c>
      <c r="ER118">
        <v>1999.968387096774</v>
      </c>
      <c r="ES118">
        <v>0.9800068387096775</v>
      </c>
      <c r="ET118">
        <v>0.01999325483870968</v>
      </c>
      <c r="EU118">
        <v>0</v>
      </c>
      <c r="EV118">
        <v>342.949806451613</v>
      </c>
      <c r="EW118">
        <v>5.000779999999999</v>
      </c>
      <c r="EX118">
        <v>8295.136774193548</v>
      </c>
      <c r="EY118">
        <v>16379.4064516129</v>
      </c>
      <c r="EZ118">
        <v>45.31851612903226</v>
      </c>
      <c r="FA118">
        <v>46.76999999999999</v>
      </c>
      <c r="FB118">
        <v>46.21764516129033</v>
      </c>
      <c r="FC118">
        <v>46.18329032258064</v>
      </c>
      <c r="FD118">
        <v>45.72954838709676</v>
      </c>
      <c r="FE118">
        <v>1955.078387096774</v>
      </c>
      <c r="FF118">
        <v>39.88967741935486</v>
      </c>
      <c r="FG118">
        <v>0</v>
      </c>
      <c r="FH118">
        <v>1687532357.7</v>
      </c>
      <c r="FI118">
        <v>0</v>
      </c>
      <c r="FJ118">
        <v>342.9591153846153</v>
      </c>
      <c r="FK118">
        <v>-0.4764102530754803</v>
      </c>
      <c r="FL118">
        <v>444.7176096382622</v>
      </c>
      <c r="FM118">
        <v>8299.588076923075</v>
      </c>
      <c r="FN118">
        <v>15</v>
      </c>
      <c r="FO118">
        <v>1687529704.5</v>
      </c>
      <c r="FP118" t="s">
        <v>636</v>
      </c>
      <c r="FQ118">
        <v>1687529702.5</v>
      </c>
      <c r="FR118">
        <v>1687529704.5</v>
      </c>
      <c r="FS118">
        <v>2</v>
      </c>
      <c r="FT118">
        <v>-0.178</v>
      </c>
      <c r="FU118">
        <v>-0.012</v>
      </c>
      <c r="FV118">
        <v>-14.483</v>
      </c>
      <c r="FW118">
        <v>-2.335</v>
      </c>
      <c r="FX118">
        <v>420</v>
      </c>
      <c r="FY118">
        <v>15</v>
      </c>
      <c r="FZ118">
        <v>0.26</v>
      </c>
      <c r="GA118">
        <v>0.01</v>
      </c>
      <c r="GB118">
        <v>-11.72261219512195</v>
      </c>
      <c r="GC118">
        <v>0.02211637630661896</v>
      </c>
      <c r="GD118">
        <v>0.04897282071059599</v>
      </c>
      <c r="GE118">
        <v>1</v>
      </c>
      <c r="GF118">
        <v>1.759390731707317</v>
      </c>
      <c r="GG118">
        <v>0.006083205574910886</v>
      </c>
      <c r="GH118">
        <v>0.001237525836623914</v>
      </c>
      <c r="GI118">
        <v>1</v>
      </c>
      <c r="GJ118">
        <v>2</v>
      </c>
      <c r="GK118">
        <v>2</v>
      </c>
      <c r="GL118" t="s">
        <v>432</v>
      </c>
      <c r="GM118">
        <v>3.09808</v>
      </c>
      <c r="GN118">
        <v>2.75811</v>
      </c>
      <c r="GO118">
        <v>0.0971325</v>
      </c>
      <c r="GP118">
        <v>0.0966962</v>
      </c>
      <c r="GQ118">
        <v>0.105371</v>
      </c>
      <c r="GR118">
        <v>0.08955639999999999</v>
      </c>
      <c r="GS118">
        <v>22939</v>
      </c>
      <c r="GT118">
        <v>22139</v>
      </c>
      <c r="GU118">
        <v>25974.9</v>
      </c>
      <c r="GV118">
        <v>24870.2</v>
      </c>
      <c r="GW118">
        <v>37296</v>
      </c>
      <c r="GX118">
        <v>33339.6</v>
      </c>
      <c r="GY118">
        <v>45408.2</v>
      </c>
      <c r="GZ118">
        <v>39617.7</v>
      </c>
      <c r="HA118">
        <v>1.80233</v>
      </c>
      <c r="HB118">
        <v>1.77302</v>
      </c>
      <c r="HC118">
        <v>-0.0280179</v>
      </c>
      <c r="HD118">
        <v>0</v>
      </c>
      <c r="HE118">
        <v>28.4765</v>
      </c>
      <c r="HF118">
        <v>999.9</v>
      </c>
      <c r="HG118">
        <v>54</v>
      </c>
      <c r="HH118">
        <v>43.7</v>
      </c>
      <c r="HI118">
        <v>47.7852</v>
      </c>
      <c r="HJ118">
        <v>62.8003</v>
      </c>
      <c r="HK118">
        <v>23.7941</v>
      </c>
      <c r="HL118">
        <v>1</v>
      </c>
      <c r="HM118">
        <v>0.862988</v>
      </c>
      <c r="HN118">
        <v>5.86958</v>
      </c>
      <c r="HO118">
        <v>20.2038</v>
      </c>
      <c r="HP118">
        <v>5.21265</v>
      </c>
      <c r="HQ118">
        <v>11.986</v>
      </c>
      <c r="HR118">
        <v>4.96295</v>
      </c>
      <c r="HS118">
        <v>3.27488</v>
      </c>
      <c r="HT118">
        <v>9999</v>
      </c>
      <c r="HU118">
        <v>9999</v>
      </c>
      <c r="HV118">
        <v>9999</v>
      </c>
      <c r="HW118">
        <v>89.09999999999999</v>
      </c>
      <c r="HX118">
        <v>1.86387</v>
      </c>
      <c r="HY118">
        <v>1.8602</v>
      </c>
      <c r="HZ118">
        <v>1.85853</v>
      </c>
      <c r="IA118">
        <v>1.85988</v>
      </c>
      <c r="IB118">
        <v>1.85977</v>
      </c>
      <c r="IC118">
        <v>1.85852</v>
      </c>
      <c r="ID118">
        <v>1.8576</v>
      </c>
      <c r="IE118">
        <v>1.8524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-14.357</v>
      </c>
      <c r="IT118">
        <v>-2.405</v>
      </c>
      <c r="IU118">
        <v>-9.111769021319263</v>
      </c>
      <c r="IV118">
        <v>-0.01431925071125703</v>
      </c>
      <c r="IW118">
        <v>4.89615414261653E-06</v>
      </c>
      <c r="IX118">
        <v>-8.989459798755491E-10</v>
      </c>
      <c r="IY118">
        <v>-1.251789581883141</v>
      </c>
      <c r="IZ118">
        <v>-0.1043539695207113</v>
      </c>
      <c r="JA118">
        <v>0.003109194328973147</v>
      </c>
      <c r="JB118">
        <v>-3.859871886814269E-05</v>
      </c>
      <c r="JC118">
        <v>3</v>
      </c>
      <c r="JD118">
        <v>1925</v>
      </c>
      <c r="JE118">
        <v>1</v>
      </c>
      <c r="JF118">
        <v>31</v>
      </c>
      <c r="JG118">
        <v>44.2</v>
      </c>
      <c r="JH118">
        <v>44.2</v>
      </c>
      <c r="JI118">
        <v>1.14258</v>
      </c>
      <c r="JJ118">
        <v>2.67944</v>
      </c>
      <c r="JK118">
        <v>1.49658</v>
      </c>
      <c r="JL118">
        <v>2.31934</v>
      </c>
      <c r="JM118">
        <v>1.54785</v>
      </c>
      <c r="JN118">
        <v>2.48779</v>
      </c>
      <c r="JO118">
        <v>47.2123</v>
      </c>
      <c r="JP118">
        <v>13.7643</v>
      </c>
      <c r="JQ118">
        <v>18</v>
      </c>
      <c r="JR118">
        <v>500.195</v>
      </c>
      <c r="JS118">
        <v>495.366</v>
      </c>
      <c r="JT118">
        <v>23.2493</v>
      </c>
      <c r="JU118">
        <v>37.1788</v>
      </c>
      <c r="JV118">
        <v>30.0001</v>
      </c>
      <c r="JW118">
        <v>37.2804</v>
      </c>
      <c r="JX118">
        <v>37.2264</v>
      </c>
      <c r="JY118">
        <v>22.9785</v>
      </c>
      <c r="JZ118">
        <v>57.1243</v>
      </c>
      <c r="KA118">
        <v>0</v>
      </c>
      <c r="KB118">
        <v>23.2506</v>
      </c>
      <c r="KC118">
        <v>420.051</v>
      </c>
      <c r="KD118">
        <v>15.8479</v>
      </c>
      <c r="KE118">
        <v>99.24120000000001</v>
      </c>
      <c r="KF118">
        <v>95.29049999999999</v>
      </c>
    </row>
    <row r="119" spans="1:292">
      <c r="A119">
        <v>99</v>
      </c>
      <c r="B119">
        <v>1687532362.5</v>
      </c>
      <c r="C119">
        <v>6234</v>
      </c>
      <c r="D119" t="s">
        <v>637</v>
      </c>
      <c r="E119" t="s">
        <v>638</v>
      </c>
      <c r="F119">
        <v>5</v>
      </c>
      <c r="G119" t="s">
        <v>635</v>
      </c>
      <c r="H119">
        <v>1687532354.655172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426.8410931193134</v>
      </c>
      <c r="AJ119">
        <v>415.5979333333333</v>
      </c>
      <c r="AK119">
        <v>-0.001550306867801976</v>
      </c>
      <c r="AL119">
        <v>66.55955968552477</v>
      </c>
      <c r="AM119">
        <f>(AO119 - AN119 + DX119*1E3/(8.314*(DZ119+273.15)) * AQ119/DW119 * AP119) * DW119/(100*DK119) * 1000/(1000 - AO119)</f>
        <v>0</v>
      </c>
      <c r="AN119">
        <v>15.87440098902284</v>
      </c>
      <c r="AO119">
        <v>17.63253818181818</v>
      </c>
      <c r="AP119">
        <v>-3.876289232120647E-06</v>
      </c>
      <c r="AQ119">
        <v>110.0673919238895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1.65</v>
      </c>
      <c r="DL119">
        <v>0.5</v>
      </c>
      <c r="DM119" t="s">
        <v>430</v>
      </c>
      <c r="DN119">
        <v>2</v>
      </c>
      <c r="DO119" t="b">
        <v>1</v>
      </c>
      <c r="DP119">
        <v>1687532354.655172</v>
      </c>
      <c r="DQ119">
        <v>408.3287241379311</v>
      </c>
      <c r="DR119">
        <v>419.925827586207</v>
      </c>
      <c r="DS119">
        <v>17.63386896551724</v>
      </c>
      <c r="DT119">
        <v>15.87428965517242</v>
      </c>
      <c r="DU119">
        <v>422.6862068965518</v>
      </c>
      <c r="DV119">
        <v>20.0388724137931</v>
      </c>
      <c r="DW119">
        <v>499.9746551724137</v>
      </c>
      <c r="DX119">
        <v>101.8267931034482</v>
      </c>
      <c r="DY119">
        <v>0.09992837241379311</v>
      </c>
      <c r="DZ119">
        <v>27.1379551724138</v>
      </c>
      <c r="EA119">
        <v>28.00788620689655</v>
      </c>
      <c r="EB119">
        <v>999.9000000000002</v>
      </c>
      <c r="EC119">
        <v>0</v>
      </c>
      <c r="ED119">
        <v>0</v>
      </c>
      <c r="EE119">
        <v>10002.95241379311</v>
      </c>
      <c r="EF119">
        <v>0</v>
      </c>
      <c r="EG119">
        <v>117.4597931034483</v>
      </c>
      <c r="EH119">
        <v>-11.59708965517241</v>
      </c>
      <c r="EI119">
        <v>415.6584137931034</v>
      </c>
      <c r="EJ119">
        <v>426.6994137931035</v>
      </c>
      <c r="EK119">
        <v>1.759585517241379</v>
      </c>
      <c r="EL119">
        <v>419.925827586207</v>
      </c>
      <c r="EM119">
        <v>15.87428965517242</v>
      </c>
      <c r="EN119">
        <v>1.795601379310345</v>
      </c>
      <c r="EO119">
        <v>1.616427931034483</v>
      </c>
      <c r="EP119">
        <v>15.74854482758621</v>
      </c>
      <c r="EQ119">
        <v>14.11630689655173</v>
      </c>
      <c r="ER119">
        <v>1999.951379310345</v>
      </c>
      <c r="ES119">
        <v>0.9800065517241379</v>
      </c>
      <c r="ET119">
        <v>0.01999353793103448</v>
      </c>
      <c r="EU119">
        <v>0</v>
      </c>
      <c r="EV119">
        <v>342.9168965517241</v>
      </c>
      <c r="EW119">
        <v>5.00078</v>
      </c>
      <c r="EX119">
        <v>8318.078965517241</v>
      </c>
      <c r="EY119">
        <v>16379.25862068966</v>
      </c>
      <c r="EZ119">
        <v>45.31672413793103</v>
      </c>
      <c r="FA119">
        <v>46.78206896551723</v>
      </c>
      <c r="FB119">
        <v>46.24555172413793</v>
      </c>
      <c r="FC119">
        <v>46.17872413793103</v>
      </c>
      <c r="FD119">
        <v>45.73031034482758</v>
      </c>
      <c r="FE119">
        <v>1955.061379310345</v>
      </c>
      <c r="FF119">
        <v>39.88965517241381</v>
      </c>
      <c r="FG119">
        <v>0</v>
      </c>
      <c r="FH119">
        <v>1687532362.5</v>
      </c>
      <c r="FI119">
        <v>0</v>
      </c>
      <c r="FJ119">
        <v>342.9368076923077</v>
      </c>
      <c r="FK119">
        <v>-0.6275213696186756</v>
      </c>
      <c r="FL119">
        <v>546.6564117191358</v>
      </c>
      <c r="FM119">
        <v>8315.502307692308</v>
      </c>
      <c r="FN119">
        <v>15</v>
      </c>
      <c r="FO119">
        <v>1687529704.5</v>
      </c>
      <c r="FP119" t="s">
        <v>636</v>
      </c>
      <c r="FQ119">
        <v>1687529702.5</v>
      </c>
      <c r="FR119">
        <v>1687529704.5</v>
      </c>
      <c r="FS119">
        <v>2</v>
      </c>
      <c r="FT119">
        <v>-0.178</v>
      </c>
      <c r="FU119">
        <v>-0.012</v>
      </c>
      <c r="FV119">
        <v>-14.483</v>
      </c>
      <c r="FW119">
        <v>-2.335</v>
      </c>
      <c r="FX119">
        <v>420</v>
      </c>
      <c r="FY119">
        <v>15</v>
      </c>
      <c r="FZ119">
        <v>0.26</v>
      </c>
      <c r="GA119">
        <v>0.01</v>
      </c>
      <c r="GB119">
        <v>-11.64488536585366</v>
      </c>
      <c r="GC119">
        <v>1.413242508710819</v>
      </c>
      <c r="GD119">
        <v>0.2690104028825141</v>
      </c>
      <c r="GE119">
        <v>0</v>
      </c>
      <c r="GF119">
        <v>1.759787073170732</v>
      </c>
      <c r="GG119">
        <v>-0.001395888501739606</v>
      </c>
      <c r="GH119">
        <v>0.0009908981978732703</v>
      </c>
      <c r="GI119">
        <v>1</v>
      </c>
      <c r="GJ119">
        <v>1</v>
      </c>
      <c r="GK119">
        <v>2</v>
      </c>
      <c r="GL119" t="s">
        <v>443</v>
      </c>
      <c r="GM119">
        <v>3.09814</v>
      </c>
      <c r="GN119">
        <v>2.75808</v>
      </c>
      <c r="GO119">
        <v>0.0971167</v>
      </c>
      <c r="GP119">
        <v>0.09632689999999999</v>
      </c>
      <c r="GQ119">
        <v>0.105364</v>
      </c>
      <c r="GR119">
        <v>0.08955639999999999</v>
      </c>
      <c r="GS119">
        <v>22939.4</v>
      </c>
      <c r="GT119">
        <v>22147.7</v>
      </c>
      <c r="GU119">
        <v>25974.9</v>
      </c>
      <c r="GV119">
        <v>24869.7</v>
      </c>
      <c r="GW119">
        <v>37296.2</v>
      </c>
      <c r="GX119">
        <v>33339.1</v>
      </c>
      <c r="GY119">
        <v>45408</v>
      </c>
      <c r="GZ119">
        <v>39617.1</v>
      </c>
      <c r="HA119">
        <v>1.8025</v>
      </c>
      <c r="HB119">
        <v>1.77295</v>
      </c>
      <c r="HC119">
        <v>-0.0294745</v>
      </c>
      <c r="HD119">
        <v>0</v>
      </c>
      <c r="HE119">
        <v>28.4901</v>
      </c>
      <c r="HF119">
        <v>999.9</v>
      </c>
      <c r="HG119">
        <v>54</v>
      </c>
      <c r="HH119">
        <v>43.7</v>
      </c>
      <c r="HI119">
        <v>47.7844</v>
      </c>
      <c r="HJ119">
        <v>62.4803</v>
      </c>
      <c r="HK119">
        <v>23.8181</v>
      </c>
      <c r="HL119">
        <v>1</v>
      </c>
      <c r="HM119">
        <v>0.8630949999999999</v>
      </c>
      <c r="HN119">
        <v>5.89818</v>
      </c>
      <c r="HO119">
        <v>20.2022</v>
      </c>
      <c r="HP119">
        <v>5.20875</v>
      </c>
      <c r="HQ119">
        <v>11.986</v>
      </c>
      <c r="HR119">
        <v>4.9622</v>
      </c>
      <c r="HS119">
        <v>3.27423</v>
      </c>
      <c r="HT119">
        <v>9999</v>
      </c>
      <c r="HU119">
        <v>9999</v>
      </c>
      <c r="HV119">
        <v>9999</v>
      </c>
      <c r="HW119">
        <v>89.09999999999999</v>
      </c>
      <c r="HX119">
        <v>1.86386</v>
      </c>
      <c r="HY119">
        <v>1.8602</v>
      </c>
      <c r="HZ119">
        <v>1.85852</v>
      </c>
      <c r="IA119">
        <v>1.85989</v>
      </c>
      <c r="IB119">
        <v>1.85979</v>
      </c>
      <c r="IC119">
        <v>1.85852</v>
      </c>
      <c r="ID119">
        <v>1.85758</v>
      </c>
      <c r="IE119">
        <v>1.8524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-14.357</v>
      </c>
      <c r="IT119">
        <v>-2.405</v>
      </c>
      <c r="IU119">
        <v>-9.111769021319263</v>
      </c>
      <c r="IV119">
        <v>-0.01431925071125703</v>
      </c>
      <c r="IW119">
        <v>4.89615414261653E-06</v>
      </c>
      <c r="IX119">
        <v>-8.989459798755491E-10</v>
      </c>
      <c r="IY119">
        <v>-1.251789581883141</v>
      </c>
      <c r="IZ119">
        <v>-0.1043539695207113</v>
      </c>
      <c r="JA119">
        <v>0.003109194328973147</v>
      </c>
      <c r="JB119">
        <v>-3.859871886814269E-05</v>
      </c>
      <c r="JC119">
        <v>3</v>
      </c>
      <c r="JD119">
        <v>1925</v>
      </c>
      <c r="JE119">
        <v>1</v>
      </c>
      <c r="JF119">
        <v>31</v>
      </c>
      <c r="JG119">
        <v>44.3</v>
      </c>
      <c r="JH119">
        <v>44.3</v>
      </c>
      <c r="JI119">
        <v>1.11572</v>
      </c>
      <c r="JJ119">
        <v>2.67822</v>
      </c>
      <c r="JK119">
        <v>1.49658</v>
      </c>
      <c r="JL119">
        <v>2.31934</v>
      </c>
      <c r="JM119">
        <v>1.54785</v>
      </c>
      <c r="JN119">
        <v>2.47681</v>
      </c>
      <c r="JO119">
        <v>47.2123</v>
      </c>
      <c r="JP119">
        <v>13.7643</v>
      </c>
      <c r="JQ119">
        <v>18</v>
      </c>
      <c r="JR119">
        <v>500.305</v>
      </c>
      <c r="JS119">
        <v>495.314</v>
      </c>
      <c r="JT119">
        <v>23.2431</v>
      </c>
      <c r="JU119">
        <v>37.1788</v>
      </c>
      <c r="JV119">
        <v>30.0002</v>
      </c>
      <c r="JW119">
        <v>37.2804</v>
      </c>
      <c r="JX119">
        <v>37.2264</v>
      </c>
      <c r="JY119">
        <v>22.4332</v>
      </c>
      <c r="JZ119">
        <v>57.1243</v>
      </c>
      <c r="KA119">
        <v>0</v>
      </c>
      <c r="KB119">
        <v>23.2401</v>
      </c>
      <c r="KC119">
        <v>400.005</v>
      </c>
      <c r="KD119">
        <v>15.8479</v>
      </c>
      <c r="KE119">
        <v>99.241</v>
      </c>
      <c r="KF119">
        <v>95.2889</v>
      </c>
    </row>
    <row r="120" spans="1:292">
      <c r="A120">
        <v>100</v>
      </c>
      <c r="B120">
        <v>1687532367.5</v>
      </c>
      <c r="C120">
        <v>6239</v>
      </c>
      <c r="D120" t="s">
        <v>639</v>
      </c>
      <c r="E120" t="s">
        <v>640</v>
      </c>
      <c r="F120">
        <v>5</v>
      </c>
      <c r="G120" t="s">
        <v>635</v>
      </c>
      <c r="H120">
        <v>1687532359.732143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421.2244105864613</v>
      </c>
      <c r="AJ120">
        <v>413.3979757575758</v>
      </c>
      <c r="AK120">
        <v>-0.5174148559181541</v>
      </c>
      <c r="AL120">
        <v>66.55955968552477</v>
      </c>
      <c r="AM120">
        <f>(AO120 - AN120 + DX120*1E3/(8.314*(DZ120+273.15)) * AQ120/DW120 * AP120) * DW120/(100*DK120) * 1000/(1000 - AO120)</f>
        <v>0</v>
      </c>
      <c r="AN120">
        <v>15.86964016482043</v>
      </c>
      <c r="AO120">
        <v>17.63018727272727</v>
      </c>
      <c r="AP120">
        <v>-3.757444886340256E-06</v>
      </c>
      <c r="AQ120">
        <v>110.0673919238895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1.65</v>
      </c>
      <c r="DL120">
        <v>0.5</v>
      </c>
      <c r="DM120" t="s">
        <v>430</v>
      </c>
      <c r="DN120">
        <v>2</v>
      </c>
      <c r="DO120" t="b">
        <v>1</v>
      </c>
      <c r="DP120">
        <v>1687532359.732143</v>
      </c>
      <c r="DQ120">
        <v>408.0220357142857</v>
      </c>
      <c r="DR120">
        <v>417.5557857142857</v>
      </c>
      <c r="DS120">
        <v>17.63319642857143</v>
      </c>
      <c r="DT120">
        <v>15.87308928571429</v>
      </c>
      <c r="DU120">
        <v>422.3762142857143</v>
      </c>
      <c r="DV120">
        <v>20.03817857142857</v>
      </c>
      <c r="DW120">
        <v>499.9620357142857</v>
      </c>
      <c r="DX120">
        <v>101.8261071428571</v>
      </c>
      <c r="DY120">
        <v>0.09988759642857144</v>
      </c>
      <c r="DZ120">
        <v>27.13745357142857</v>
      </c>
      <c r="EA120">
        <v>28.01045</v>
      </c>
      <c r="EB120">
        <v>999.9000000000002</v>
      </c>
      <c r="EC120">
        <v>0</v>
      </c>
      <c r="ED120">
        <v>0</v>
      </c>
      <c r="EE120">
        <v>10005.44678571429</v>
      </c>
      <c r="EF120">
        <v>0</v>
      </c>
      <c r="EG120">
        <v>117.7916428571428</v>
      </c>
      <c r="EH120">
        <v>-9.533734285714285</v>
      </c>
      <c r="EI120">
        <v>415.3459285714285</v>
      </c>
      <c r="EJ120">
        <v>424.2906071428571</v>
      </c>
      <c r="EK120">
        <v>1.760110357142857</v>
      </c>
      <c r="EL120">
        <v>417.5557857142857</v>
      </c>
      <c r="EM120">
        <v>15.87308928571429</v>
      </c>
      <c r="EN120">
        <v>1.795520357142858</v>
      </c>
      <c r="EO120">
        <v>1.616294285714285</v>
      </c>
      <c r="EP120">
        <v>15.74784285714285</v>
      </c>
      <c r="EQ120">
        <v>14.11503571428571</v>
      </c>
      <c r="ER120">
        <v>1999.9575</v>
      </c>
      <c r="ES120">
        <v>0.9800066071428571</v>
      </c>
      <c r="ET120">
        <v>0.01999348928571428</v>
      </c>
      <c r="EU120">
        <v>0</v>
      </c>
      <c r="EV120">
        <v>342.8993214285715</v>
      </c>
      <c r="EW120">
        <v>5.00078</v>
      </c>
      <c r="EX120">
        <v>8344.031428571428</v>
      </c>
      <c r="EY120">
        <v>16379.30357142857</v>
      </c>
      <c r="EZ120">
        <v>45.32128571428571</v>
      </c>
      <c r="FA120">
        <v>46.781</v>
      </c>
      <c r="FB120">
        <v>46.1850357142857</v>
      </c>
      <c r="FC120">
        <v>46.17171428571429</v>
      </c>
      <c r="FD120">
        <v>45.71407142857142</v>
      </c>
      <c r="FE120">
        <v>1955.0675</v>
      </c>
      <c r="FF120">
        <v>39.89000000000001</v>
      </c>
      <c r="FG120">
        <v>0</v>
      </c>
      <c r="FH120">
        <v>1687532367.9</v>
      </c>
      <c r="FI120">
        <v>0</v>
      </c>
      <c r="FJ120">
        <v>342.91668</v>
      </c>
      <c r="FK120">
        <v>0.9859230728587224</v>
      </c>
      <c r="FL120">
        <v>8.700769285783535</v>
      </c>
      <c r="FM120">
        <v>8344.1708</v>
      </c>
      <c r="FN120">
        <v>15</v>
      </c>
      <c r="FO120">
        <v>1687529704.5</v>
      </c>
      <c r="FP120" t="s">
        <v>636</v>
      </c>
      <c r="FQ120">
        <v>1687529702.5</v>
      </c>
      <c r="FR120">
        <v>1687529704.5</v>
      </c>
      <c r="FS120">
        <v>2</v>
      </c>
      <c r="FT120">
        <v>-0.178</v>
      </c>
      <c r="FU120">
        <v>-0.012</v>
      </c>
      <c r="FV120">
        <v>-14.483</v>
      </c>
      <c r="FW120">
        <v>-2.335</v>
      </c>
      <c r="FX120">
        <v>420</v>
      </c>
      <c r="FY120">
        <v>15</v>
      </c>
      <c r="FZ120">
        <v>0.26</v>
      </c>
      <c r="GA120">
        <v>0.01</v>
      </c>
      <c r="GB120">
        <v>-10.38872175</v>
      </c>
      <c r="GC120">
        <v>19.17168484052533</v>
      </c>
      <c r="GD120">
        <v>2.540855147133429</v>
      </c>
      <c r="GE120">
        <v>0</v>
      </c>
      <c r="GF120">
        <v>1.75999625</v>
      </c>
      <c r="GG120">
        <v>0.002933470919318883</v>
      </c>
      <c r="GH120">
        <v>0.001161349834244618</v>
      </c>
      <c r="GI120">
        <v>1</v>
      </c>
      <c r="GJ120">
        <v>1</v>
      </c>
      <c r="GK120">
        <v>2</v>
      </c>
      <c r="GL120" t="s">
        <v>443</v>
      </c>
      <c r="GM120">
        <v>3.09819</v>
      </c>
      <c r="GN120">
        <v>2.75804</v>
      </c>
      <c r="GO120">
        <v>0.0966501</v>
      </c>
      <c r="GP120">
        <v>0.09422990000000001</v>
      </c>
      <c r="GQ120">
        <v>0.105356</v>
      </c>
      <c r="GR120">
        <v>0.0895545</v>
      </c>
      <c r="GS120">
        <v>22951</v>
      </c>
      <c r="GT120">
        <v>22199</v>
      </c>
      <c r="GU120">
        <v>25974.7</v>
      </c>
      <c r="GV120">
        <v>24869.6</v>
      </c>
      <c r="GW120">
        <v>37296.1</v>
      </c>
      <c r="GX120">
        <v>33339.1</v>
      </c>
      <c r="GY120">
        <v>45407.5</v>
      </c>
      <c r="GZ120">
        <v>39617.4</v>
      </c>
      <c r="HA120">
        <v>1.8026</v>
      </c>
      <c r="HB120">
        <v>1.77262</v>
      </c>
      <c r="HC120">
        <v>-0.0297613</v>
      </c>
      <c r="HD120">
        <v>0</v>
      </c>
      <c r="HE120">
        <v>28.5023</v>
      </c>
      <c r="HF120">
        <v>999.9</v>
      </c>
      <c r="HG120">
        <v>54</v>
      </c>
      <c r="HH120">
        <v>43.7</v>
      </c>
      <c r="HI120">
        <v>47.7856</v>
      </c>
      <c r="HJ120">
        <v>62.7003</v>
      </c>
      <c r="HK120">
        <v>23.738</v>
      </c>
      <c r="HL120">
        <v>1</v>
      </c>
      <c r="HM120">
        <v>0.863415</v>
      </c>
      <c r="HN120">
        <v>5.92871</v>
      </c>
      <c r="HO120">
        <v>20.2008</v>
      </c>
      <c r="HP120">
        <v>5.20845</v>
      </c>
      <c r="HQ120">
        <v>11.986</v>
      </c>
      <c r="HR120">
        <v>4.9622</v>
      </c>
      <c r="HS120">
        <v>3.27425</v>
      </c>
      <c r="HT120">
        <v>9999</v>
      </c>
      <c r="HU120">
        <v>9999</v>
      </c>
      <c r="HV120">
        <v>9999</v>
      </c>
      <c r="HW120">
        <v>89.09999999999999</v>
      </c>
      <c r="HX120">
        <v>1.86388</v>
      </c>
      <c r="HY120">
        <v>1.8602</v>
      </c>
      <c r="HZ120">
        <v>1.85853</v>
      </c>
      <c r="IA120">
        <v>1.85989</v>
      </c>
      <c r="IB120">
        <v>1.85979</v>
      </c>
      <c r="IC120">
        <v>1.85852</v>
      </c>
      <c r="ID120">
        <v>1.85758</v>
      </c>
      <c r="IE120">
        <v>1.8524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-14.328</v>
      </c>
      <c r="IT120">
        <v>-2.4049</v>
      </c>
      <c r="IU120">
        <v>-9.111769021319263</v>
      </c>
      <c r="IV120">
        <v>-0.01431925071125703</v>
      </c>
      <c r="IW120">
        <v>4.89615414261653E-06</v>
      </c>
      <c r="IX120">
        <v>-8.989459798755491E-10</v>
      </c>
      <c r="IY120">
        <v>-1.251789581883141</v>
      </c>
      <c r="IZ120">
        <v>-0.1043539695207113</v>
      </c>
      <c r="JA120">
        <v>0.003109194328973147</v>
      </c>
      <c r="JB120">
        <v>-3.859871886814269E-05</v>
      </c>
      <c r="JC120">
        <v>3</v>
      </c>
      <c r="JD120">
        <v>1925</v>
      </c>
      <c r="JE120">
        <v>1</v>
      </c>
      <c r="JF120">
        <v>31</v>
      </c>
      <c r="JG120">
        <v>44.4</v>
      </c>
      <c r="JH120">
        <v>44.4</v>
      </c>
      <c r="JI120">
        <v>1.08398</v>
      </c>
      <c r="JJ120">
        <v>2.67944</v>
      </c>
      <c r="JK120">
        <v>1.49658</v>
      </c>
      <c r="JL120">
        <v>2.31934</v>
      </c>
      <c r="JM120">
        <v>1.54785</v>
      </c>
      <c r="JN120">
        <v>2.46948</v>
      </c>
      <c r="JO120">
        <v>47.2123</v>
      </c>
      <c r="JP120">
        <v>13.7468</v>
      </c>
      <c r="JQ120">
        <v>18</v>
      </c>
      <c r="JR120">
        <v>500.368</v>
      </c>
      <c r="JS120">
        <v>495.089</v>
      </c>
      <c r="JT120">
        <v>23.2333</v>
      </c>
      <c r="JU120">
        <v>37.1823</v>
      </c>
      <c r="JV120">
        <v>30.0004</v>
      </c>
      <c r="JW120">
        <v>37.2804</v>
      </c>
      <c r="JX120">
        <v>37.2264</v>
      </c>
      <c r="JY120">
        <v>21.797</v>
      </c>
      <c r="JZ120">
        <v>57.1243</v>
      </c>
      <c r="KA120">
        <v>0</v>
      </c>
      <c r="KB120">
        <v>23.2283</v>
      </c>
      <c r="KC120">
        <v>386.649</v>
      </c>
      <c r="KD120">
        <v>15.8479</v>
      </c>
      <c r="KE120">
        <v>99.2401</v>
      </c>
      <c r="KF120">
        <v>95.28919999999999</v>
      </c>
    </row>
    <row r="121" spans="1:292">
      <c r="A121">
        <v>101</v>
      </c>
      <c r="B121">
        <v>1687532372.5</v>
      </c>
      <c r="C121">
        <v>6244</v>
      </c>
      <c r="D121" t="s">
        <v>641</v>
      </c>
      <c r="E121" t="s">
        <v>642</v>
      </c>
      <c r="F121">
        <v>5</v>
      </c>
      <c r="G121" t="s">
        <v>635</v>
      </c>
      <c r="H121">
        <v>1687532365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407.1548378782404</v>
      </c>
      <c r="AJ121">
        <v>405.6923333333334</v>
      </c>
      <c r="AK121">
        <v>-1.64078045132194</v>
      </c>
      <c r="AL121">
        <v>66.55955968552477</v>
      </c>
      <c r="AM121">
        <f>(AO121 - AN121 + DX121*1E3/(8.314*(DZ121+273.15)) * AQ121/DW121 * AP121) * DW121/(100*DK121) * 1000/(1000 - AO121)</f>
        <v>0</v>
      </c>
      <c r="AN121">
        <v>15.87237448188048</v>
      </c>
      <c r="AO121">
        <v>17.63354545454545</v>
      </c>
      <c r="AP121">
        <v>6.680097338686573E-06</v>
      </c>
      <c r="AQ121">
        <v>110.0673919238895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1.65</v>
      </c>
      <c r="DL121">
        <v>0.5</v>
      </c>
      <c r="DM121" t="s">
        <v>430</v>
      </c>
      <c r="DN121">
        <v>2</v>
      </c>
      <c r="DO121" t="b">
        <v>1</v>
      </c>
      <c r="DP121">
        <v>1687532365</v>
      </c>
      <c r="DQ121">
        <v>405.8963333333333</v>
      </c>
      <c r="DR121">
        <v>410.2811111111112</v>
      </c>
      <c r="DS121">
        <v>17.63224074074074</v>
      </c>
      <c r="DT121">
        <v>15.87233333333334</v>
      </c>
      <c r="DU121">
        <v>420.2275185185185</v>
      </c>
      <c r="DV121">
        <v>20.0372</v>
      </c>
      <c r="DW121">
        <v>499.9721111111111</v>
      </c>
      <c r="DX121">
        <v>101.8257407407407</v>
      </c>
      <c r="DY121">
        <v>0.09987316666666667</v>
      </c>
      <c r="DZ121">
        <v>27.13874444444444</v>
      </c>
      <c r="EA121">
        <v>28.00946666666666</v>
      </c>
      <c r="EB121">
        <v>999.9000000000001</v>
      </c>
      <c r="EC121">
        <v>0</v>
      </c>
      <c r="ED121">
        <v>0</v>
      </c>
      <c r="EE121">
        <v>10003.43</v>
      </c>
      <c r="EF121">
        <v>0</v>
      </c>
      <c r="EG121">
        <v>117.4561481481482</v>
      </c>
      <c r="EH121">
        <v>-4.384740370370371</v>
      </c>
      <c r="EI121">
        <v>413.1816296296296</v>
      </c>
      <c r="EJ121">
        <v>416.8982222222222</v>
      </c>
      <c r="EK121">
        <v>1.759912592592593</v>
      </c>
      <c r="EL121">
        <v>410.2811111111112</v>
      </c>
      <c r="EM121">
        <v>15.87233333333334</v>
      </c>
      <c r="EN121">
        <v>1.795417407407408</v>
      </c>
      <c r="EO121">
        <v>1.616212592592593</v>
      </c>
      <c r="EP121">
        <v>15.74694444444444</v>
      </c>
      <c r="EQ121">
        <v>14.11424814814815</v>
      </c>
      <c r="ER121">
        <v>1999.981111111111</v>
      </c>
      <c r="ES121">
        <v>0.9800070000000001</v>
      </c>
      <c r="ET121">
        <v>0.01999309629629629</v>
      </c>
      <c r="EU121">
        <v>0</v>
      </c>
      <c r="EV121">
        <v>342.9519259259258</v>
      </c>
      <c r="EW121">
        <v>5.00078</v>
      </c>
      <c r="EX121">
        <v>8350.675925925925</v>
      </c>
      <c r="EY121">
        <v>16379.5</v>
      </c>
      <c r="EZ121">
        <v>45.33311111111111</v>
      </c>
      <c r="FA121">
        <v>46.78674074074073</v>
      </c>
      <c r="FB121">
        <v>46.20803703703703</v>
      </c>
      <c r="FC121">
        <v>46.16422222222223</v>
      </c>
      <c r="FD121">
        <v>45.74514814814815</v>
      </c>
      <c r="FE121">
        <v>1955.091111111111</v>
      </c>
      <c r="FF121">
        <v>39.89000000000001</v>
      </c>
      <c r="FG121">
        <v>0</v>
      </c>
      <c r="FH121">
        <v>1687532372.7</v>
      </c>
      <c r="FI121">
        <v>0</v>
      </c>
      <c r="FJ121">
        <v>342.9851199999999</v>
      </c>
      <c r="FK121">
        <v>0.8898461514872289</v>
      </c>
      <c r="FL121">
        <v>163.3246154335774</v>
      </c>
      <c r="FM121">
        <v>8351.352000000001</v>
      </c>
      <c r="FN121">
        <v>15</v>
      </c>
      <c r="FO121">
        <v>1687529704.5</v>
      </c>
      <c r="FP121" t="s">
        <v>636</v>
      </c>
      <c r="FQ121">
        <v>1687529702.5</v>
      </c>
      <c r="FR121">
        <v>1687529704.5</v>
      </c>
      <c r="FS121">
        <v>2</v>
      </c>
      <c r="FT121">
        <v>-0.178</v>
      </c>
      <c r="FU121">
        <v>-0.012</v>
      </c>
      <c r="FV121">
        <v>-14.483</v>
      </c>
      <c r="FW121">
        <v>-2.335</v>
      </c>
      <c r="FX121">
        <v>420</v>
      </c>
      <c r="FY121">
        <v>15</v>
      </c>
      <c r="FZ121">
        <v>0.26</v>
      </c>
      <c r="GA121">
        <v>0.01</v>
      </c>
      <c r="GB121">
        <v>-6.567769585365854</v>
      </c>
      <c r="GC121">
        <v>57.70499575609756</v>
      </c>
      <c r="GD121">
        <v>6.216223489269188</v>
      </c>
      <c r="GE121">
        <v>0</v>
      </c>
      <c r="GF121">
        <v>1.759881707317073</v>
      </c>
      <c r="GG121">
        <v>-0.0005389547038334656</v>
      </c>
      <c r="GH121">
        <v>0.001603721133898387</v>
      </c>
      <c r="GI121">
        <v>1</v>
      </c>
      <c r="GJ121">
        <v>1</v>
      </c>
      <c r="GK121">
        <v>2</v>
      </c>
      <c r="GL121" t="s">
        <v>443</v>
      </c>
      <c r="GM121">
        <v>3.09816</v>
      </c>
      <c r="GN121">
        <v>2.75807</v>
      </c>
      <c r="GO121">
        <v>0.09522029999999999</v>
      </c>
      <c r="GP121">
        <v>0.0914777</v>
      </c>
      <c r="GQ121">
        <v>0.105363</v>
      </c>
      <c r="GR121">
        <v>0.08954570000000001</v>
      </c>
      <c r="GS121">
        <v>22987.6</v>
      </c>
      <c r="GT121">
        <v>22266.2</v>
      </c>
      <c r="GU121">
        <v>25975</v>
      </c>
      <c r="GV121">
        <v>24869.4</v>
      </c>
      <c r="GW121">
        <v>37294.9</v>
      </c>
      <c r="GX121">
        <v>33338.9</v>
      </c>
      <c r="GY121">
        <v>45406.7</v>
      </c>
      <c r="GZ121">
        <v>39617.1</v>
      </c>
      <c r="HA121">
        <v>1.8025</v>
      </c>
      <c r="HB121">
        <v>1.7728</v>
      </c>
      <c r="HC121">
        <v>-0.0313483</v>
      </c>
      <c r="HD121">
        <v>0</v>
      </c>
      <c r="HE121">
        <v>28.5168</v>
      </c>
      <c r="HF121">
        <v>999.9</v>
      </c>
      <c r="HG121">
        <v>54</v>
      </c>
      <c r="HH121">
        <v>43.7</v>
      </c>
      <c r="HI121">
        <v>47.7841</v>
      </c>
      <c r="HJ121">
        <v>62.5303</v>
      </c>
      <c r="HK121">
        <v>23.722</v>
      </c>
      <c r="HL121">
        <v>1</v>
      </c>
      <c r="HM121">
        <v>0.86392</v>
      </c>
      <c r="HN121">
        <v>5.96567</v>
      </c>
      <c r="HO121">
        <v>20.1995</v>
      </c>
      <c r="HP121">
        <v>5.2083</v>
      </c>
      <c r="HQ121">
        <v>11.986</v>
      </c>
      <c r="HR121">
        <v>4.96245</v>
      </c>
      <c r="HS121">
        <v>3.2743</v>
      </c>
      <c r="HT121">
        <v>9999</v>
      </c>
      <c r="HU121">
        <v>9999</v>
      </c>
      <c r="HV121">
        <v>9999</v>
      </c>
      <c r="HW121">
        <v>89.09999999999999</v>
      </c>
      <c r="HX121">
        <v>1.86386</v>
      </c>
      <c r="HY121">
        <v>1.86019</v>
      </c>
      <c r="HZ121">
        <v>1.85852</v>
      </c>
      <c r="IA121">
        <v>1.85989</v>
      </c>
      <c r="IB121">
        <v>1.85979</v>
      </c>
      <c r="IC121">
        <v>1.85852</v>
      </c>
      <c r="ID121">
        <v>1.85758</v>
      </c>
      <c r="IE121">
        <v>1.85238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-14.24</v>
      </c>
      <c r="IT121">
        <v>-2.405</v>
      </c>
      <c r="IU121">
        <v>-9.111769021319263</v>
      </c>
      <c r="IV121">
        <v>-0.01431925071125703</v>
      </c>
      <c r="IW121">
        <v>4.89615414261653E-06</v>
      </c>
      <c r="IX121">
        <v>-8.989459798755491E-10</v>
      </c>
      <c r="IY121">
        <v>-1.251789581883141</v>
      </c>
      <c r="IZ121">
        <v>-0.1043539695207113</v>
      </c>
      <c r="JA121">
        <v>0.003109194328973147</v>
      </c>
      <c r="JB121">
        <v>-3.859871886814269E-05</v>
      </c>
      <c r="JC121">
        <v>3</v>
      </c>
      <c r="JD121">
        <v>1925</v>
      </c>
      <c r="JE121">
        <v>1</v>
      </c>
      <c r="JF121">
        <v>31</v>
      </c>
      <c r="JG121">
        <v>44.5</v>
      </c>
      <c r="JH121">
        <v>44.5</v>
      </c>
      <c r="JI121">
        <v>1.04492</v>
      </c>
      <c r="JJ121">
        <v>2.68066</v>
      </c>
      <c r="JK121">
        <v>1.49658</v>
      </c>
      <c r="JL121">
        <v>2.31934</v>
      </c>
      <c r="JM121">
        <v>1.54907</v>
      </c>
      <c r="JN121">
        <v>2.4292</v>
      </c>
      <c r="JO121">
        <v>47.2123</v>
      </c>
      <c r="JP121">
        <v>13.7555</v>
      </c>
      <c r="JQ121">
        <v>18</v>
      </c>
      <c r="JR121">
        <v>500.305</v>
      </c>
      <c r="JS121">
        <v>495.21</v>
      </c>
      <c r="JT121">
        <v>23.2234</v>
      </c>
      <c r="JU121">
        <v>37.1823</v>
      </c>
      <c r="JV121">
        <v>30.0005</v>
      </c>
      <c r="JW121">
        <v>37.2804</v>
      </c>
      <c r="JX121">
        <v>37.2264</v>
      </c>
      <c r="JY121">
        <v>21.0321</v>
      </c>
      <c r="JZ121">
        <v>57.1243</v>
      </c>
      <c r="KA121">
        <v>0</v>
      </c>
      <c r="KB121">
        <v>23.2166</v>
      </c>
      <c r="KC121">
        <v>366.614</v>
      </c>
      <c r="KD121">
        <v>15.8479</v>
      </c>
      <c r="KE121">
        <v>99.2393</v>
      </c>
      <c r="KF121">
        <v>95.2885</v>
      </c>
    </row>
    <row r="122" spans="1:292">
      <c r="A122">
        <v>102</v>
      </c>
      <c r="B122">
        <v>1687532377.5</v>
      </c>
      <c r="C122">
        <v>6249</v>
      </c>
      <c r="D122" t="s">
        <v>643</v>
      </c>
      <c r="E122" t="s">
        <v>644</v>
      </c>
      <c r="F122">
        <v>5</v>
      </c>
      <c r="G122" t="s">
        <v>635</v>
      </c>
      <c r="H122">
        <v>1687532369.714286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390.9735338630925</v>
      </c>
      <c r="AJ122">
        <v>393.9307333333334</v>
      </c>
      <c r="AK122">
        <v>-2.417679764044165</v>
      </c>
      <c r="AL122">
        <v>66.55955968552477</v>
      </c>
      <c r="AM122">
        <f>(AO122 - AN122 + DX122*1E3/(8.314*(DZ122+273.15)) * AQ122/DW122 * AP122) * DW122/(100*DK122) * 1000/(1000 - AO122)</f>
        <v>0</v>
      </c>
      <c r="AN122">
        <v>15.87044369379895</v>
      </c>
      <c r="AO122">
        <v>17.63062666666665</v>
      </c>
      <c r="AP122">
        <v>-4.005308933488035E-06</v>
      </c>
      <c r="AQ122">
        <v>110.0673919238895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1.65</v>
      </c>
      <c r="DL122">
        <v>0.5</v>
      </c>
      <c r="DM122" t="s">
        <v>430</v>
      </c>
      <c r="DN122">
        <v>2</v>
      </c>
      <c r="DO122" t="b">
        <v>1</v>
      </c>
      <c r="DP122">
        <v>1687532369.714286</v>
      </c>
      <c r="DQ122">
        <v>400.7015714285714</v>
      </c>
      <c r="DR122">
        <v>398.62325</v>
      </c>
      <c r="DS122">
        <v>17.63148571428571</v>
      </c>
      <c r="DT122">
        <v>15.871075</v>
      </c>
      <c r="DU122">
        <v>414.9763928571429</v>
      </c>
      <c r="DV122">
        <v>20.03641428571428</v>
      </c>
      <c r="DW122">
        <v>499.9981071428572</v>
      </c>
      <c r="DX122">
        <v>101.82575</v>
      </c>
      <c r="DY122">
        <v>0.09996756428571429</v>
      </c>
      <c r="DZ122">
        <v>27.1389</v>
      </c>
      <c r="EA122">
        <v>28.01048214285714</v>
      </c>
      <c r="EB122">
        <v>999.9000000000002</v>
      </c>
      <c r="EC122">
        <v>0</v>
      </c>
      <c r="ED122">
        <v>0</v>
      </c>
      <c r="EE122">
        <v>10000.29107142857</v>
      </c>
      <c r="EF122">
        <v>0</v>
      </c>
      <c r="EG122">
        <v>117.7453928571428</v>
      </c>
      <c r="EH122">
        <v>2.078329285714286</v>
      </c>
      <c r="EI122">
        <v>407.8933214285715</v>
      </c>
      <c r="EJ122">
        <v>405.0518214285714</v>
      </c>
      <c r="EK122">
        <v>1.760410357142857</v>
      </c>
      <c r="EL122">
        <v>398.62325</v>
      </c>
      <c r="EM122">
        <v>15.871075</v>
      </c>
      <c r="EN122">
        <v>1.795339285714286</v>
      </c>
      <c r="EO122">
        <v>1.616083571428572</v>
      </c>
      <c r="EP122">
        <v>15.74627142857143</v>
      </c>
      <c r="EQ122">
        <v>14.11302857142857</v>
      </c>
      <c r="ER122">
        <v>2000</v>
      </c>
      <c r="ES122">
        <v>0.98000725</v>
      </c>
      <c r="ET122">
        <v>0.01999284642857143</v>
      </c>
      <c r="EU122">
        <v>0</v>
      </c>
      <c r="EV122">
        <v>343.0506428571429</v>
      </c>
      <c r="EW122">
        <v>5.00078</v>
      </c>
      <c r="EX122">
        <v>8366.319642857143</v>
      </c>
      <c r="EY122">
        <v>16379.66071428572</v>
      </c>
      <c r="EZ122">
        <v>45.33021428571429</v>
      </c>
      <c r="FA122">
        <v>46.78985714285712</v>
      </c>
      <c r="FB122">
        <v>46.20064285714285</v>
      </c>
      <c r="FC122">
        <v>46.17175</v>
      </c>
      <c r="FD122">
        <v>45.74749999999999</v>
      </c>
      <c r="FE122">
        <v>1955.11</v>
      </c>
      <c r="FF122">
        <v>39.89000000000001</v>
      </c>
      <c r="FG122">
        <v>0</v>
      </c>
      <c r="FH122">
        <v>1687532377.5</v>
      </c>
      <c r="FI122">
        <v>0</v>
      </c>
      <c r="FJ122">
        <v>343.08092</v>
      </c>
      <c r="FK122">
        <v>1.561461532365912</v>
      </c>
      <c r="FL122">
        <v>268.2376918898692</v>
      </c>
      <c r="FM122">
        <v>8367.4496</v>
      </c>
      <c r="FN122">
        <v>15</v>
      </c>
      <c r="FO122">
        <v>1687529704.5</v>
      </c>
      <c r="FP122" t="s">
        <v>636</v>
      </c>
      <c r="FQ122">
        <v>1687529702.5</v>
      </c>
      <c r="FR122">
        <v>1687529704.5</v>
      </c>
      <c r="FS122">
        <v>2</v>
      </c>
      <c r="FT122">
        <v>-0.178</v>
      </c>
      <c r="FU122">
        <v>-0.012</v>
      </c>
      <c r="FV122">
        <v>-14.483</v>
      </c>
      <c r="FW122">
        <v>-2.335</v>
      </c>
      <c r="FX122">
        <v>420</v>
      </c>
      <c r="FY122">
        <v>15</v>
      </c>
      <c r="FZ122">
        <v>0.26</v>
      </c>
      <c r="GA122">
        <v>0.01</v>
      </c>
      <c r="GB122">
        <v>-1.790117325</v>
      </c>
      <c r="GC122">
        <v>82.48143310694185</v>
      </c>
      <c r="GD122">
        <v>8.036578341160096</v>
      </c>
      <c r="GE122">
        <v>0</v>
      </c>
      <c r="GF122">
        <v>1.76017525</v>
      </c>
      <c r="GG122">
        <v>0.002860975609756813</v>
      </c>
      <c r="GH122">
        <v>0.001775582985247384</v>
      </c>
      <c r="GI122">
        <v>1</v>
      </c>
      <c r="GJ122">
        <v>1</v>
      </c>
      <c r="GK122">
        <v>2</v>
      </c>
      <c r="GL122" t="s">
        <v>443</v>
      </c>
      <c r="GM122">
        <v>3.09811</v>
      </c>
      <c r="GN122">
        <v>2.75826</v>
      </c>
      <c r="GO122">
        <v>0.0930991</v>
      </c>
      <c r="GP122">
        <v>0.08847729999999999</v>
      </c>
      <c r="GQ122">
        <v>0.105356</v>
      </c>
      <c r="GR122">
        <v>0.089535</v>
      </c>
      <c r="GS122">
        <v>23040.7</v>
      </c>
      <c r="GT122">
        <v>22339.7</v>
      </c>
      <c r="GU122">
        <v>25974.1</v>
      </c>
      <c r="GV122">
        <v>24869.5</v>
      </c>
      <c r="GW122">
        <v>37295.4</v>
      </c>
      <c r="GX122">
        <v>33338.9</v>
      </c>
      <c r="GY122">
        <v>45407.2</v>
      </c>
      <c r="GZ122">
        <v>39616.9</v>
      </c>
      <c r="HA122">
        <v>1.80285</v>
      </c>
      <c r="HB122">
        <v>1.77267</v>
      </c>
      <c r="HC122">
        <v>-0.0316277</v>
      </c>
      <c r="HD122">
        <v>0</v>
      </c>
      <c r="HE122">
        <v>28.5308</v>
      </c>
      <c r="HF122">
        <v>999.9</v>
      </c>
      <c r="HG122">
        <v>54</v>
      </c>
      <c r="HH122">
        <v>43.7</v>
      </c>
      <c r="HI122">
        <v>47.7906</v>
      </c>
      <c r="HJ122">
        <v>62.7503</v>
      </c>
      <c r="HK122">
        <v>23.6098</v>
      </c>
      <c r="HL122">
        <v>1</v>
      </c>
      <c r="HM122">
        <v>0.795612</v>
      </c>
      <c r="HN122">
        <v>6.01203</v>
      </c>
      <c r="HO122">
        <v>20.1999</v>
      </c>
      <c r="HP122">
        <v>5.20905</v>
      </c>
      <c r="HQ122">
        <v>11.986</v>
      </c>
      <c r="HR122">
        <v>4.9626</v>
      </c>
      <c r="HS122">
        <v>3.27435</v>
      </c>
      <c r="HT122">
        <v>9999</v>
      </c>
      <c r="HU122">
        <v>9999</v>
      </c>
      <c r="HV122">
        <v>9999</v>
      </c>
      <c r="HW122">
        <v>89.09999999999999</v>
      </c>
      <c r="HX122">
        <v>1.86387</v>
      </c>
      <c r="HY122">
        <v>1.8602</v>
      </c>
      <c r="HZ122">
        <v>1.85854</v>
      </c>
      <c r="IA122">
        <v>1.85989</v>
      </c>
      <c r="IB122">
        <v>1.85978</v>
      </c>
      <c r="IC122">
        <v>1.8585</v>
      </c>
      <c r="ID122">
        <v>1.85759</v>
      </c>
      <c r="IE122">
        <v>1.85238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-14.111</v>
      </c>
      <c r="IT122">
        <v>-2.4049</v>
      </c>
      <c r="IU122">
        <v>-9.111769021319263</v>
      </c>
      <c r="IV122">
        <v>-0.01431925071125703</v>
      </c>
      <c r="IW122">
        <v>4.89615414261653E-06</v>
      </c>
      <c r="IX122">
        <v>-8.989459798755491E-10</v>
      </c>
      <c r="IY122">
        <v>-1.251789581883141</v>
      </c>
      <c r="IZ122">
        <v>-0.1043539695207113</v>
      </c>
      <c r="JA122">
        <v>0.003109194328973147</v>
      </c>
      <c r="JB122">
        <v>-3.859871886814269E-05</v>
      </c>
      <c r="JC122">
        <v>3</v>
      </c>
      <c r="JD122">
        <v>1925</v>
      </c>
      <c r="JE122">
        <v>1</v>
      </c>
      <c r="JF122">
        <v>31</v>
      </c>
      <c r="JG122">
        <v>44.6</v>
      </c>
      <c r="JH122">
        <v>44.5</v>
      </c>
      <c r="JI122">
        <v>1.01074</v>
      </c>
      <c r="JJ122">
        <v>2.68188</v>
      </c>
      <c r="JK122">
        <v>1.49658</v>
      </c>
      <c r="JL122">
        <v>2.31934</v>
      </c>
      <c r="JM122">
        <v>1.54785</v>
      </c>
      <c r="JN122">
        <v>2.40356</v>
      </c>
      <c r="JO122">
        <v>47.2123</v>
      </c>
      <c r="JP122">
        <v>13.7555</v>
      </c>
      <c r="JQ122">
        <v>18</v>
      </c>
      <c r="JR122">
        <v>500.526</v>
      </c>
      <c r="JS122">
        <v>495.124</v>
      </c>
      <c r="JT122">
        <v>23.215</v>
      </c>
      <c r="JU122">
        <v>37.1859</v>
      </c>
      <c r="JV122">
        <v>30.0004</v>
      </c>
      <c r="JW122">
        <v>37.2804</v>
      </c>
      <c r="JX122">
        <v>37.2264</v>
      </c>
      <c r="JY122">
        <v>20.3403</v>
      </c>
      <c r="JZ122">
        <v>57.1243</v>
      </c>
      <c r="KA122">
        <v>0</v>
      </c>
      <c r="KB122">
        <v>23.2122</v>
      </c>
      <c r="KC122">
        <v>353.258</v>
      </c>
      <c r="KD122">
        <v>15.8479</v>
      </c>
      <c r="KE122">
        <v>99.2388</v>
      </c>
      <c r="KF122">
        <v>95.2884</v>
      </c>
    </row>
    <row r="123" spans="1:292">
      <c r="A123">
        <v>103</v>
      </c>
      <c r="B123">
        <v>1687532382.5</v>
      </c>
      <c r="C123">
        <v>6254</v>
      </c>
      <c r="D123" t="s">
        <v>645</v>
      </c>
      <c r="E123" t="s">
        <v>646</v>
      </c>
      <c r="F123">
        <v>5</v>
      </c>
      <c r="G123" t="s">
        <v>635</v>
      </c>
      <c r="H123">
        <v>1687532375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374.2529783895718</v>
      </c>
      <c r="AJ123">
        <v>379.9462666666665</v>
      </c>
      <c r="AK123">
        <v>-2.834018142197652</v>
      </c>
      <c r="AL123">
        <v>66.55955968552477</v>
      </c>
      <c r="AM123">
        <f>(AO123 - AN123 + DX123*1E3/(8.314*(DZ123+273.15)) * AQ123/DW123 * AP123) * DW123/(100*DK123) * 1000/(1000 - AO123)</f>
        <v>0</v>
      </c>
      <c r="AN123">
        <v>15.86490721722836</v>
      </c>
      <c r="AO123">
        <v>17.62681636363636</v>
      </c>
      <c r="AP123">
        <v>-4.596624204711487E-06</v>
      </c>
      <c r="AQ123">
        <v>110.0673919238895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1.65</v>
      </c>
      <c r="DL123">
        <v>0.5</v>
      </c>
      <c r="DM123" t="s">
        <v>430</v>
      </c>
      <c r="DN123">
        <v>2</v>
      </c>
      <c r="DO123" t="b">
        <v>1</v>
      </c>
      <c r="DP123">
        <v>1687532375</v>
      </c>
      <c r="DQ123">
        <v>390.9212222222221</v>
      </c>
      <c r="DR123">
        <v>382.327</v>
      </c>
      <c r="DS123">
        <v>17.63028518518518</v>
      </c>
      <c r="DT123">
        <v>15.86910370370371</v>
      </c>
      <c r="DU123">
        <v>405.0894074074074</v>
      </c>
      <c r="DV123">
        <v>20.03518518518519</v>
      </c>
      <c r="DW123">
        <v>499.9871481481481</v>
      </c>
      <c r="DX123">
        <v>101.8261111111111</v>
      </c>
      <c r="DY123">
        <v>0.1000103666666667</v>
      </c>
      <c r="DZ123">
        <v>27.13933703703703</v>
      </c>
      <c r="EA123">
        <v>28.01181481481481</v>
      </c>
      <c r="EB123">
        <v>999.9000000000001</v>
      </c>
      <c r="EC123">
        <v>0</v>
      </c>
      <c r="ED123">
        <v>0</v>
      </c>
      <c r="EE123">
        <v>9998.12962962963</v>
      </c>
      <c r="EF123">
        <v>0</v>
      </c>
      <c r="EG123">
        <v>125.999</v>
      </c>
      <c r="EH123">
        <v>8.594184444444446</v>
      </c>
      <c r="EI123">
        <v>397.9368888888889</v>
      </c>
      <c r="EJ123">
        <v>388.492</v>
      </c>
      <c r="EK123">
        <v>1.761182592592593</v>
      </c>
      <c r="EL123">
        <v>382.327</v>
      </c>
      <c r="EM123">
        <v>15.86910370370371</v>
      </c>
      <c r="EN123">
        <v>1.795223703703704</v>
      </c>
      <c r="EO123">
        <v>1.61588962962963</v>
      </c>
      <c r="EP123">
        <v>15.74526666666667</v>
      </c>
      <c r="EQ123">
        <v>14.11117407407407</v>
      </c>
      <c r="ER123">
        <v>2000.011851851852</v>
      </c>
      <c r="ES123">
        <v>0.9800074444444445</v>
      </c>
      <c r="ET123">
        <v>0.01999265555555555</v>
      </c>
      <c r="EU123">
        <v>0</v>
      </c>
      <c r="EV123">
        <v>343.0765185185184</v>
      </c>
      <c r="EW123">
        <v>5.00078</v>
      </c>
      <c r="EX123">
        <v>8389.203333333335</v>
      </c>
      <c r="EY123">
        <v>16379.77407407407</v>
      </c>
      <c r="EZ123">
        <v>45.33548148148148</v>
      </c>
      <c r="FA123">
        <v>46.79133333333333</v>
      </c>
      <c r="FB123">
        <v>46.28914814814814</v>
      </c>
      <c r="FC123">
        <v>46.18048148148149</v>
      </c>
      <c r="FD123">
        <v>45.76355555555554</v>
      </c>
      <c r="FE123">
        <v>1955.121851851852</v>
      </c>
      <c r="FF123">
        <v>39.89000000000001</v>
      </c>
      <c r="FG123">
        <v>0</v>
      </c>
      <c r="FH123">
        <v>1687532382.9</v>
      </c>
      <c r="FI123">
        <v>0</v>
      </c>
      <c r="FJ123">
        <v>343.099</v>
      </c>
      <c r="FK123">
        <v>-0.262222224368188</v>
      </c>
      <c r="FL123">
        <v>260.2170939546667</v>
      </c>
      <c r="FM123">
        <v>8389.54423076923</v>
      </c>
      <c r="FN123">
        <v>15</v>
      </c>
      <c r="FO123">
        <v>1687529704.5</v>
      </c>
      <c r="FP123" t="s">
        <v>636</v>
      </c>
      <c r="FQ123">
        <v>1687529702.5</v>
      </c>
      <c r="FR123">
        <v>1687529704.5</v>
      </c>
      <c r="FS123">
        <v>2</v>
      </c>
      <c r="FT123">
        <v>-0.178</v>
      </c>
      <c r="FU123">
        <v>-0.012</v>
      </c>
      <c r="FV123">
        <v>-14.483</v>
      </c>
      <c r="FW123">
        <v>-2.335</v>
      </c>
      <c r="FX123">
        <v>420</v>
      </c>
      <c r="FY123">
        <v>15</v>
      </c>
      <c r="FZ123">
        <v>0.26</v>
      </c>
      <c r="GA123">
        <v>0.01</v>
      </c>
      <c r="GB123">
        <v>4.213760175</v>
      </c>
      <c r="GC123">
        <v>76.19366455159475</v>
      </c>
      <c r="GD123">
        <v>7.474113052276016</v>
      </c>
      <c r="GE123">
        <v>0</v>
      </c>
      <c r="GF123">
        <v>1.760919</v>
      </c>
      <c r="GG123">
        <v>0.01109763602251109</v>
      </c>
      <c r="GH123">
        <v>0.002000170992690376</v>
      </c>
      <c r="GI123">
        <v>1</v>
      </c>
      <c r="GJ123">
        <v>1</v>
      </c>
      <c r="GK123">
        <v>2</v>
      </c>
      <c r="GL123" t="s">
        <v>443</v>
      </c>
      <c r="GM123">
        <v>3.09832</v>
      </c>
      <c r="GN123">
        <v>2.75809</v>
      </c>
      <c r="GO123">
        <v>0.09056839999999999</v>
      </c>
      <c r="GP123">
        <v>0.0854203</v>
      </c>
      <c r="GQ123">
        <v>0.105344</v>
      </c>
      <c r="GR123">
        <v>0.0895191</v>
      </c>
      <c r="GS123">
        <v>23105</v>
      </c>
      <c r="GT123">
        <v>22414.3</v>
      </c>
      <c r="GU123">
        <v>25974.1</v>
      </c>
      <c r="GV123">
        <v>24869.2</v>
      </c>
      <c r="GW123">
        <v>37295.1</v>
      </c>
      <c r="GX123">
        <v>33339.1</v>
      </c>
      <c r="GY123">
        <v>45406.6</v>
      </c>
      <c r="GZ123">
        <v>39616.9</v>
      </c>
      <c r="HA123">
        <v>1.80313</v>
      </c>
      <c r="HB123">
        <v>1.77223</v>
      </c>
      <c r="HC123">
        <v>-0.0322349</v>
      </c>
      <c r="HD123">
        <v>0</v>
      </c>
      <c r="HE123">
        <v>28.5438</v>
      </c>
      <c r="HF123">
        <v>999.9</v>
      </c>
      <c r="HG123">
        <v>54</v>
      </c>
      <c r="HH123">
        <v>43.7</v>
      </c>
      <c r="HI123">
        <v>47.7841</v>
      </c>
      <c r="HJ123">
        <v>62.7303</v>
      </c>
      <c r="HK123">
        <v>23.5497</v>
      </c>
      <c r="HL123">
        <v>1</v>
      </c>
      <c r="HM123">
        <v>0.864815</v>
      </c>
      <c r="HN123">
        <v>6.03197</v>
      </c>
      <c r="HO123">
        <v>20.1976</v>
      </c>
      <c r="HP123">
        <v>5.20875</v>
      </c>
      <c r="HQ123">
        <v>11.986</v>
      </c>
      <c r="HR123">
        <v>4.9626</v>
      </c>
      <c r="HS123">
        <v>3.27423</v>
      </c>
      <c r="HT123">
        <v>9999</v>
      </c>
      <c r="HU123">
        <v>9999</v>
      </c>
      <c r="HV123">
        <v>9999</v>
      </c>
      <c r="HW123">
        <v>89.09999999999999</v>
      </c>
      <c r="HX123">
        <v>1.86386</v>
      </c>
      <c r="HY123">
        <v>1.8602</v>
      </c>
      <c r="HZ123">
        <v>1.85853</v>
      </c>
      <c r="IA123">
        <v>1.85988</v>
      </c>
      <c r="IB123">
        <v>1.85978</v>
      </c>
      <c r="IC123">
        <v>1.85851</v>
      </c>
      <c r="ID123">
        <v>1.8576</v>
      </c>
      <c r="IE123">
        <v>1.85234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-13.959</v>
      </c>
      <c r="IT123">
        <v>-2.4048</v>
      </c>
      <c r="IU123">
        <v>-9.111769021319263</v>
      </c>
      <c r="IV123">
        <v>-0.01431925071125703</v>
      </c>
      <c r="IW123">
        <v>4.89615414261653E-06</v>
      </c>
      <c r="IX123">
        <v>-8.989459798755491E-10</v>
      </c>
      <c r="IY123">
        <v>-1.251789581883141</v>
      </c>
      <c r="IZ123">
        <v>-0.1043539695207113</v>
      </c>
      <c r="JA123">
        <v>0.003109194328973147</v>
      </c>
      <c r="JB123">
        <v>-3.859871886814269E-05</v>
      </c>
      <c r="JC123">
        <v>3</v>
      </c>
      <c r="JD123">
        <v>1925</v>
      </c>
      <c r="JE123">
        <v>1</v>
      </c>
      <c r="JF123">
        <v>31</v>
      </c>
      <c r="JG123">
        <v>44.7</v>
      </c>
      <c r="JH123">
        <v>44.6</v>
      </c>
      <c r="JI123">
        <v>0.97168</v>
      </c>
      <c r="JJ123">
        <v>2.68311</v>
      </c>
      <c r="JK123">
        <v>1.49658</v>
      </c>
      <c r="JL123">
        <v>2.31934</v>
      </c>
      <c r="JM123">
        <v>1.54785</v>
      </c>
      <c r="JN123">
        <v>2.41699</v>
      </c>
      <c r="JO123">
        <v>47.2123</v>
      </c>
      <c r="JP123">
        <v>13.738</v>
      </c>
      <c r="JQ123">
        <v>18</v>
      </c>
      <c r="JR123">
        <v>500.699</v>
      </c>
      <c r="JS123">
        <v>494.816</v>
      </c>
      <c r="JT123">
        <v>23.205</v>
      </c>
      <c r="JU123">
        <v>37.1893</v>
      </c>
      <c r="JV123">
        <v>30.0006</v>
      </c>
      <c r="JW123">
        <v>37.2804</v>
      </c>
      <c r="JX123">
        <v>37.2271</v>
      </c>
      <c r="JY123">
        <v>19.5578</v>
      </c>
      <c r="JZ123">
        <v>57.1243</v>
      </c>
      <c r="KA123">
        <v>0</v>
      </c>
      <c r="KB123">
        <v>23.1958</v>
      </c>
      <c r="KC123">
        <v>333.204</v>
      </c>
      <c r="KD123">
        <v>15.848</v>
      </c>
      <c r="KE123">
        <v>99.2381</v>
      </c>
      <c r="KF123">
        <v>95.288</v>
      </c>
    </row>
    <row r="124" spans="1:292">
      <c r="A124">
        <v>104</v>
      </c>
      <c r="B124">
        <v>1687532387.5</v>
      </c>
      <c r="C124">
        <v>6259</v>
      </c>
      <c r="D124" t="s">
        <v>647</v>
      </c>
      <c r="E124" t="s">
        <v>648</v>
      </c>
      <c r="F124">
        <v>5</v>
      </c>
      <c r="G124" t="s">
        <v>635</v>
      </c>
      <c r="H124">
        <v>1687532379.714286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357.3892088897003</v>
      </c>
      <c r="AJ124">
        <v>364.7583818181819</v>
      </c>
      <c r="AK124">
        <v>-3.052724848463596</v>
      </c>
      <c r="AL124">
        <v>66.55955968552477</v>
      </c>
      <c r="AM124">
        <f>(AO124 - AN124 + DX124*1E3/(8.314*(DZ124+273.15)) * AQ124/DW124 * AP124) * DW124/(100*DK124) * 1000/(1000 - AO124)</f>
        <v>0</v>
      </c>
      <c r="AN124">
        <v>15.86339591732694</v>
      </c>
      <c r="AO124">
        <v>17.62837575757575</v>
      </c>
      <c r="AP124">
        <v>2.898456826863277E-06</v>
      </c>
      <c r="AQ124">
        <v>110.0673919238895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1.65</v>
      </c>
      <c r="DL124">
        <v>0.5</v>
      </c>
      <c r="DM124" t="s">
        <v>430</v>
      </c>
      <c r="DN124">
        <v>2</v>
      </c>
      <c r="DO124" t="b">
        <v>1</v>
      </c>
      <c r="DP124">
        <v>1687532379.714286</v>
      </c>
      <c r="DQ124">
        <v>379.1066428571429</v>
      </c>
      <c r="DR124">
        <v>366.8978928571428</v>
      </c>
      <c r="DS124">
        <v>17.62924642857143</v>
      </c>
      <c r="DT124">
        <v>15.86622142857143</v>
      </c>
      <c r="DU124">
        <v>393.1451785714286</v>
      </c>
      <c r="DV124">
        <v>20.034125</v>
      </c>
      <c r="DW124">
        <v>499.9988571428571</v>
      </c>
      <c r="DX124">
        <v>101.8265</v>
      </c>
      <c r="DY124">
        <v>0.10005135</v>
      </c>
      <c r="DZ124">
        <v>27.14143928571429</v>
      </c>
      <c r="EA124">
        <v>28.01654642857143</v>
      </c>
      <c r="EB124">
        <v>999.9000000000002</v>
      </c>
      <c r="EC124">
        <v>0</v>
      </c>
      <c r="ED124">
        <v>0</v>
      </c>
      <c r="EE124">
        <v>9998.619285714285</v>
      </c>
      <c r="EF124">
        <v>0</v>
      </c>
      <c r="EG124">
        <v>132.7808928571429</v>
      </c>
      <c r="EH124">
        <v>12.20878142857143</v>
      </c>
      <c r="EI124">
        <v>385.9099285714286</v>
      </c>
      <c r="EJ124">
        <v>372.8129285714286</v>
      </c>
      <c r="EK124">
        <v>1.763025357142858</v>
      </c>
      <c r="EL124">
        <v>366.8978928571428</v>
      </c>
      <c r="EM124">
        <v>15.86622142857143</v>
      </c>
      <c r="EN124">
        <v>1.795125</v>
      </c>
      <c r="EO124">
        <v>1.615601785714286</v>
      </c>
      <c r="EP124">
        <v>15.74440357142857</v>
      </c>
      <c r="EQ124">
        <v>14.10843214285714</v>
      </c>
      <c r="ER124">
        <v>1999.993214285714</v>
      </c>
      <c r="ES124">
        <v>0.9800072499999999</v>
      </c>
      <c r="ET124">
        <v>0.01999284285714286</v>
      </c>
      <c r="EU124">
        <v>0</v>
      </c>
      <c r="EV124">
        <v>343.0366785714286</v>
      </c>
      <c r="EW124">
        <v>5.00078</v>
      </c>
      <c r="EX124">
        <v>8409.694642857143</v>
      </c>
      <c r="EY124">
        <v>16379.62857142857</v>
      </c>
      <c r="EZ124">
        <v>45.33014285714285</v>
      </c>
      <c r="FA124">
        <v>46.7942857142857</v>
      </c>
      <c r="FB124">
        <v>46.25207142857143</v>
      </c>
      <c r="FC124">
        <v>46.18964285714286</v>
      </c>
      <c r="FD124">
        <v>45.72514285714284</v>
      </c>
      <c r="FE124">
        <v>1955.103214285714</v>
      </c>
      <c r="FF124">
        <v>39.89000000000001</v>
      </c>
      <c r="FG124">
        <v>0</v>
      </c>
      <c r="FH124">
        <v>1687532387.7</v>
      </c>
      <c r="FI124">
        <v>0</v>
      </c>
      <c r="FJ124">
        <v>343.0415384615384</v>
      </c>
      <c r="FK124">
        <v>-1.993435913394665</v>
      </c>
      <c r="FL124">
        <v>239.7928206324267</v>
      </c>
      <c r="FM124">
        <v>8410.349999999999</v>
      </c>
      <c r="FN124">
        <v>15</v>
      </c>
      <c r="FO124">
        <v>1687529704.5</v>
      </c>
      <c r="FP124" t="s">
        <v>636</v>
      </c>
      <c r="FQ124">
        <v>1687529702.5</v>
      </c>
      <c r="FR124">
        <v>1687529704.5</v>
      </c>
      <c r="FS124">
        <v>2</v>
      </c>
      <c r="FT124">
        <v>-0.178</v>
      </c>
      <c r="FU124">
        <v>-0.012</v>
      </c>
      <c r="FV124">
        <v>-14.483</v>
      </c>
      <c r="FW124">
        <v>-2.335</v>
      </c>
      <c r="FX124">
        <v>420</v>
      </c>
      <c r="FY124">
        <v>15</v>
      </c>
      <c r="FZ124">
        <v>0.26</v>
      </c>
      <c r="GA124">
        <v>0.01</v>
      </c>
      <c r="GB124">
        <v>9.694067731707317</v>
      </c>
      <c r="GC124">
        <v>48.38771826480835</v>
      </c>
      <c r="GD124">
        <v>4.937207022898176</v>
      </c>
      <c r="GE124">
        <v>0</v>
      </c>
      <c r="GF124">
        <v>1.761995609756097</v>
      </c>
      <c r="GG124">
        <v>0.02246822299652081</v>
      </c>
      <c r="GH124">
        <v>0.002534716079525924</v>
      </c>
      <c r="GI124">
        <v>1</v>
      </c>
      <c r="GJ124">
        <v>1</v>
      </c>
      <c r="GK124">
        <v>2</v>
      </c>
      <c r="GL124" t="s">
        <v>443</v>
      </c>
      <c r="GM124">
        <v>3.09835</v>
      </c>
      <c r="GN124">
        <v>2.75804</v>
      </c>
      <c r="GO124">
        <v>0.0877859</v>
      </c>
      <c r="GP124">
        <v>0.08228199999999999</v>
      </c>
      <c r="GQ124">
        <v>0.105348</v>
      </c>
      <c r="GR124">
        <v>0.0895175</v>
      </c>
      <c r="GS124">
        <v>23175.3</v>
      </c>
      <c r="GT124">
        <v>22490.9</v>
      </c>
      <c r="GU124">
        <v>25973.8</v>
      </c>
      <c r="GV124">
        <v>24869</v>
      </c>
      <c r="GW124">
        <v>37294.5</v>
      </c>
      <c r="GX124">
        <v>33338.3</v>
      </c>
      <c r="GY124">
        <v>45406.5</v>
      </c>
      <c r="GZ124">
        <v>39616.3</v>
      </c>
      <c r="HA124">
        <v>1.80295</v>
      </c>
      <c r="HB124">
        <v>1.77213</v>
      </c>
      <c r="HC124">
        <v>-0.0330172</v>
      </c>
      <c r="HD124">
        <v>0</v>
      </c>
      <c r="HE124">
        <v>28.5577</v>
      </c>
      <c r="HF124">
        <v>999.9</v>
      </c>
      <c r="HG124">
        <v>53.9</v>
      </c>
      <c r="HH124">
        <v>43.7</v>
      </c>
      <c r="HI124">
        <v>47.6993</v>
      </c>
      <c r="HJ124">
        <v>62.8303</v>
      </c>
      <c r="HK124">
        <v>23.5056</v>
      </c>
      <c r="HL124">
        <v>1</v>
      </c>
      <c r="HM124">
        <v>0.865582</v>
      </c>
      <c r="HN124">
        <v>6.07857</v>
      </c>
      <c r="HO124">
        <v>20.1957</v>
      </c>
      <c r="HP124">
        <v>5.20786</v>
      </c>
      <c r="HQ124">
        <v>11.986</v>
      </c>
      <c r="HR124">
        <v>4.96235</v>
      </c>
      <c r="HS124">
        <v>3.27408</v>
      </c>
      <c r="HT124">
        <v>9999</v>
      </c>
      <c r="HU124">
        <v>9999</v>
      </c>
      <c r="HV124">
        <v>9999</v>
      </c>
      <c r="HW124">
        <v>89.09999999999999</v>
      </c>
      <c r="HX124">
        <v>1.86387</v>
      </c>
      <c r="HY124">
        <v>1.8602</v>
      </c>
      <c r="HZ124">
        <v>1.85853</v>
      </c>
      <c r="IA124">
        <v>1.85989</v>
      </c>
      <c r="IB124">
        <v>1.85981</v>
      </c>
      <c r="IC124">
        <v>1.85851</v>
      </c>
      <c r="ID124">
        <v>1.8576</v>
      </c>
      <c r="IE124">
        <v>1.85237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-13.791</v>
      </c>
      <c r="IT124">
        <v>-2.4048</v>
      </c>
      <c r="IU124">
        <v>-9.111769021319263</v>
      </c>
      <c r="IV124">
        <v>-0.01431925071125703</v>
      </c>
      <c r="IW124">
        <v>4.89615414261653E-06</v>
      </c>
      <c r="IX124">
        <v>-8.989459798755491E-10</v>
      </c>
      <c r="IY124">
        <v>-1.251789581883141</v>
      </c>
      <c r="IZ124">
        <v>-0.1043539695207113</v>
      </c>
      <c r="JA124">
        <v>0.003109194328973147</v>
      </c>
      <c r="JB124">
        <v>-3.859871886814269E-05</v>
      </c>
      <c r="JC124">
        <v>3</v>
      </c>
      <c r="JD124">
        <v>1925</v>
      </c>
      <c r="JE124">
        <v>1</v>
      </c>
      <c r="JF124">
        <v>31</v>
      </c>
      <c r="JG124">
        <v>44.8</v>
      </c>
      <c r="JH124">
        <v>44.7</v>
      </c>
      <c r="JI124">
        <v>0.936279</v>
      </c>
      <c r="JJ124">
        <v>2.68311</v>
      </c>
      <c r="JK124">
        <v>1.49658</v>
      </c>
      <c r="JL124">
        <v>2.31934</v>
      </c>
      <c r="JM124">
        <v>1.54785</v>
      </c>
      <c r="JN124">
        <v>2.45361</v>
      </c>
      <c r="JO124">
        <v>47.2123</v>
      </c>
      <c r="JP124">
        <v>13.738</v>
      </c>
      <c r="JQ124">
        <v>18</v>
      </c>
      <c r="JR124">
        <v>500.611</v>
      </c>
      <c r="JS124">
        <v>494.768</v>
      </c>
      <c r="JT124">
        <v>23.1898</v>
      </c>
      <c r="JU124">
        <v>37.1928</v>
      </c>
      <c r="JV124">
        <v>30.0007</v>
      </c>
      <c r="JW124">
        <v>37.2838</v>
      </c>
      <c r="JX124">
        <v>37.2299</v>
      </c>
      <c r="JY124">
        <v>18.8526</v>
      </c>
      <c r="JZ124">
        <v>57.1243</v>
      </c>
      <c r="KA124">
        <v>0</v>
      </c>
      <c r="KB124">
        <v>23.1806</v>
      </c>
      <c r="KC124">
        <v>319.847</v>
      </c>
      <c r="KD124">
        <v>15.8481</v>
      </c>
      <c r="KE124">
        <v>99.23739999999999</v>
      </c>
      <c r="KF124">
        <v>95.2867</v>
      </c>
    </row>
    <row r="125" spans="1:292">
      <c r="A125">
        <v>105</v>
      </c>
      <c r="B125">
        <v>1687532392.5</v>
      </c>
      <c r="C125">
        <v>6264</v>
      </c>
      <c r="D125" t="s">
        <v>649</v>
      </c>
      <c r="E125" t="s">
        <v>650</v>
      </c>
      <c r="F125">
        <v>5</v>
      </c>
      <c r="G125" t="s">
        <v>635</v>
      </c>
      <c r="H125">
        <v>1687532385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340.6575028827568</v>
      </c>
      <c r="AJ125">
        <v>348.9899393939393</v>
      </c>
      <c r="AK125">
        <v>-3.152903205587259</v>
      </c>
      <c r="AL125">
        <v>66.55955968552477</v>
      </c>
      <c r="AM125">
        <f>(AO125 - AN125 + DX125*1E3/(8.314*(DZ125+273.15)) * AQ125/DW125 * AP125) * DW125/(100*DK125) * 1000/(1000 - AO125)</f>
        <v>0</v>
      </c>
      <c r="AN125">
        <v>15.86039801259857</v>
      </c>
      <c r="AO125">
        <v>17.62565575757576</v>
      </c>
      <c r="AP125">
        <v>-3.493521060174149E-06</v>
      </c>
      <c r="AQ125">
        <v>110.0673919238895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1.65</v>
      </c>
      <c r="DL125">
        <v>0.5</v>
      </c>
      <c r="DM125" t="s">
        <v>430</v>
      </c>
      <c r="DN125">
        <v>2</v>
      </c>
      <c r="DO125" t="b">
        <v>1</v>
      </c>
      <c r="DP125">
        <v>1687532385</v>
      </c>
      <c r="DQ125">
        <v>364.1032222222221</v>
      </c>
      <c r="DR125">
        <v>349.4765925925926</v>
      </c>
      <c r="DS125">
        <v>17.62738888888889</v>
      </c>
      <c r="DT125">
        <v>15.86295925925926</v>
      </c>
      <c r="DU125">
        <v>377.9757037037037</v>
      </c>
      <c r="DV125">
        <v>20.03222222222222</v>
      </c>
      <c r="DW125">
        <v>500.0023703703704</v>
      </c>
      <c r="DX125">
        <v>101.827</v>
      </c>
      <c r="DY125">
        <v>0.1000209925925926</v>
      </c>
      <c r="DZ125">
        <v>27.14216666666666</v>
      </c>
      <c r="EA125">
        <v>28.01755555555555</v>
      </c>
      <c r="EB125">
        <v>999.9000000000001</v>
      </c>
      <c r="EC125">
        <v>0</v>
      </c>
      <c r="ED125">
        <v>0</v>
      </c>
      <c r="EE125">
        <v>10001.92592592593</v>
      </c>
      <c r="EF125">
        <v>0</v>
      </c>
      <c r="EG125">
        <v>137.3888148148148</v>
      </c>
      <c r="EH125">
        <v>14.62667037037037</v>
      </c>
      <c r="EI125">
        <v>370.6364814814814</v>
      </c>
      <c r="EJ125">
        <v>355.1095555555556</v>
      </c>
      <c r="EK125">
        <v>1.764429259259259</v>
      </c>
      <c r="EL125">
        <v>349.4765925925926</v>
      </c>
      <c r="EM125">
        <v>15.86295925925926</v>
      </c>
      <c r="EN125">
        <v>1.794943703703703</v>
      </c>
      <c r="EO125">
        <v>1.615278148148148</v>
      </c>
      <c r="EP125">
        <v>15.74283333333334</v>
      </c>
      <c r="EQ125">
        <v>14.10532592592592</v>
      </c>
      <c r="ER125">
        <v>1999.992962962963</v>
      </c>
      <c r="ES125">
        <v>0.9800071111111109</v>
      </c>
      <c r="ET125">
        <v>0.01999298148148148</v>
      </c>
      <c r="EU125">
        <v>0</v>
      </c>
      <c r="EV125">
        <v>342.7848518518519</v>
      </c>
      <c r="EW125">
        <v>5.00078</v>
      </c>
      <c r="EX125">
        <v>8427.968518518519</v>
      </c>
      <c r="EY125">
        <v>16379.62592592593</v>
      </c>
      <c r="EZ125">
        <v>45.34459259259259</v>
      </c>
      <c r="FA125">
        <v>46.79592592592592</v>
      </c>
      <c r="FB125">
        <v>46.17581481481482</v>
      </c>
      <c r="FC125">
        <v>46.20818518518519</v>
      </c>
      <c r="FD125">
        <v>45.71962962962962</v>
      </c>
      <c r="FE125">
        <v>1955.102962962963</v>
      </c>
      <c r="FF125">
        <v>39.89000000000001</v>
      </c>
      <c r="FG125">
        <v>0</v>
      </c>
      <c r="FH125">
        <v>1687532392.5</v>
      </c>
      <c r="FI125">
        <v>0</v>
      </c>
      <c r="FJ125">
        <v>342.8126923076924</v>
      </c>
      <c r="FK125">
        <v>-3.572854715566056</v>
      </c>
      <c r="FL125">
        <v>190.1107689262142</v>
      </c>
      <c r="FM125">
        <v>8426.563076923077</v>
      </c>
      <c r="FN125">
        <v>15</v>
      </c>
      <c r="FO125">
        <v>1687529704.5</v>
      </c>
      <c r="FP125" t="s">
        <v>636</v>
      </c>
      <c r="FQ125">
        <v>1687529702.5</v>
      </c>
      <c r="FR125">
        <v>1687529704.5</v>
      </c>
      <c r="FS125">
        <v>2</v>
      </c>
      <c r="FT125">
        <v>-0.178</v>
      </c>
      <c r="FU125">
        <v>-0.012</v>
      </c>
      <c r="FV125">
        <v>-14.483</v>
      </c>
      <c r="FW125">
        <v>-2.335</v>
      </c>
      <c r="FX125">
        <v>420</v>
      </c>
      <c r="FY125">
        <v>15</v>
      </c>
      <c r="FZ125">
        <v>0.26</v>
      </c>
      <c r="GA125">
        <v>0.01</v>
      </c>
      <c r="GB125">
        <v>12.48963536585366</v>
      </c>
      <c r="GC125">
        <v>31.62958285714286</v>
      </c>
      <c r="GD125">
        <v>3.250323491125376</v>
      </c>
      <c r="GE125">
        <v>0</v>
      </c>
      <c r="GF125">
        <v>1.763313902439025</v>
      </c>
      <c r="GG125">
        <v>0.0144219512195135</v>
      </c>
      <c r="GH125">
        <v>0.001739915722726021</v>
      </c>
      <c r="GI125">
        <v>1</v>
      </c>
      <c r="GJ125">
        <v>1</v>
      </c>
      <c r="GK125">
        <v>2</v>
      </c>
      <c r="GL125" t="s">
        <v>443</v>
      </c>
      <c r="GM125">
        <v>3.0982</v>
      </c>
      <c r="GN125">
        <v>2.75806</v>
      </c>
      <c r="GO125">
        <v>0.0848684</v>
      </c>
      <c r="GP125">
        <v>0.07916430000000001</v>
      </c>
      <c r="GQ125">
        <v>0.105335</v>
      </c>
      <c r="GR125">
        <v>0.0894974</v>
      </c>
      <c r="GS125">
        <v>23249.5</v>
      </c>
      <c r="GT125">
        <v>22566.9</v>
      </c>
      <c r="GU125">
        <v>25974</v>
      </c>
      <c r="GV125">
        <v>24868.6</v>
      </c>
      <c r="GW125">
        <v>37294.2</v>
      </c>
      <c r="GX125">
        <v>33338.3</v>
      </c>
      <c r="GY125">
        <v>45405.9</v>
      </c>
      <c r="GZ125">
        <v>39615.8</v>
      </c>
      <c r="HA125">
        <v>1.80265</v>
      </c>
      <c r="HB125">
        <v>1.77223</v>
      </c>
      <c r="HC125">
        <v>-0.0342205</v>
      </c>
      <c r="HD125">
        <v>0</v>
      </c>
      <c r="HE125">
        <v>28.5729</v>
      </c>
      <c r="HF125">
        <v>999.9</v>
      </c>
      <c r="HG125">
        <v>53.9</v>
      </c>
      <c r="HH125">
        <v>43.7</v>
      </c>
      <c r="HI125">
        <v>47.6975</v>
      </c>
      <c r="HJ125">
        <v>62.8404</v>
      </c>
      <c r="HK125">
        <v>23.5176</v>
      </c>
      <c r="HL125">
        <v>1</v>
      </c>
      <c r="HM125">
        <v>0.866456</v>
      </c>
      <c r="HN125">
        <v>6.12855</v>
      </c>
      <c r="HO125">
        <v>20.1936</v>
      </c>
      <c r="HP125">
        <v>5.20681</v>
      </c>
      <c r="HQ125">
        <v>11.986</v>
      </c>
      <c r="HR125">
        <v>4.962</v>
      </c>
      <c r="HS125">
        <v>3.27398</v>
      </c>
      <c r="HT125">
        <v>9999</v>
      </c>
      <c r="HU125">
        <v>9999</v>
      </c>
      <c r="HV125">
        <v>9999</v>
      </c>
      <c r="HW125">
        <v>89.09999999999999</v>
      </c>
      <c r="HX125">
        <v>1.86387</v>
      </c>
      <c r="HY125">
        <v>1.8602</v>
      </c>
      <c r="HZ125">
        <v>1.85854</v>
      </c>
      <c r="IA125">
        <v>1.85989</v>
      </c>
      <c r="IB125">
        <v>1.85983</v>
      </c>
      <c r="IC125">
        <v>1.85852</v>
      </c>
      <c r="ID125">
        <v>1.8576</v>
      </c>
      <c r="IE125">
        <v>1.85237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-13.618</v>
      </c>
      <c r="IT125">
        <v>-2.4048</v>
      </c>
      <c r="IU125">
        <v>-9.111769021319263</v>
      </c>
      <c r="IV125">
        <v>-0.01431925071125703</v>
      </c>
      <c r="IW125">
        <v>4.89615414261653E-06</v>
      </c>
      <c r="IX125">
        <v>-8.989459798755491E-10</v>
      </c>
      <c r="IY125">
        <v>-1.251789581883141</v>
      </c>
      <c r="IZ125">
        <v>-0.1043539695207113</v>
      </c>
      <c r="JA125">
        <v>0.003109194328973147</v>
      </c>
      <c r="JB125">
        <v>-3.859871886814269E-05</v>
      </c>
      <c r="JC125">
        <v>3</v>
      </c>
      <c r="JD125">
        <v>1925</v>
      </c>
      <c r="JE125">
        <v>1</v>
      </c>
      <c r="JF125">
        <v>31</v>
      </c>
      <c r="JG125">
        <v>44.8</v>
      </c>
      <c r="JH125">
        <v>44.8</v>
      </c>
      <c r="JI125">
        <v>0.897217</v>
      </c>
      <c r="JJ125">
        <v>2.69409</v>
      </c>
      <c r="JK125">
        <v>1.49658</v>
      </c>
      <c r="JL125">
        <v>2.31934</v>
      </c>
      <c r="JM125">
        <v>1.54785</v>
      </c>
      <c r="JN125">
        <v>2.37915</v>
      </c>
      <c r="JO125">
        <v>47.2123</v>
      </c>
      <c r="JP125">
        <v>13.7293</v>
      </c>
      <c r="JQ125">
        <v>18</v>
      </c>
      <c r="JR125">
        <v>500.423</v>
      </c>
      <c r="JS125">
        <v>494.837</v>
      </c>
      <c r="JT125">
        <v>23.17</v>
      </c>
      <c r="JU125">
        <v>37.1964</v>
      </c>
      <c r="JV125">
        <v>30.0008</v>
      </c>
      <c r="JW125">
        <v>37.2839</v>
      </c>
      <c r="JX125">
        <v>37.2299</v>
      </c>
      <c r="JY125">
        <v>18.0695</v>
      </c>
      <c r="JZ125">
        <v>57.1243</v>
      </c>
      <c r="KA125">
        <v>0</v>
      </c>
      <c r="KB125">
        <v>23.1601</v>
      </c>
      <c r="KC125">
        <v>299.727</v>
      </c>
      <c r="KD125">
        <v>15.8481</v>
      </c>
      <c r="KE125">
        <v>99.23690000000001</v>
      </c>
      <c r="KF125">
        <v>95.2855</v>
      </c>
    </row>
    <row r="126" spans="1:292">
      <c r="A126">
        <v>106</v>
      </c>
      <c r="B126">
        <v>1687532397.5</v>
      </c>
      <c r="C126">
        <v>6269</v>
      </c>
      <c r="D126" t="s">
        <v>651</v>
      </c>
      <c r="E126" t="s">
        <v>652</v>
      </c>
      <c r="F126">
        <v>5</v>
      </c>
      <c r="G126" t="s">
        <v>635</v>
      </c>
      <c r="H126">
        <v>1687532389.714286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324.1894185474589</v>
      </c>
      <c r="AJ126">
        <v>333.0510181818182</v>
      </c>
      <c r="AK126">
        <v>-3.19270624144204</v>
      </c>
      <c r="AL126">
        <v>66.55955968552477</v>
      </c>
      <c r="AM126">
        <f>(AO126 - AN126 + DX126*1E3/(8.314*(DZ126+273.15)) * AQ126/DW126 * AP126) * DW126/(100*DK126) * 1000/(1000 - AO126)</f>
        <v>0</v>
      </c>
      <c r="AN126">
        <v>15.85722542168969</v>
      </c>
      <c r="AO126">
        <v>17.62340545454546</v>
      </c>
      <c r="AP126">
        <v>-2.371549021849496E-06</v>
      </c>
      <c r="AQ126">
        <v>110.0673919238895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1.65</v>
      </c>
      <c r="DL126">
        <v>0.5</v>
      </c>
      <c r="DM126" t="s">
        <v>430</v>
      </c>
      <c r="DN126">
        <v>2</v>
      </c>
      <c r="DO126" t="b">
        <v>1</v>
      </c>
      <c r="DP126">
        <v>1687532389.714286</v>
      </c>
      <c r="DQ126">
        <v>349.8355</v>
      </c>
      <c r="DR126">
        <v>333.9660714285714</v>
      </c>
      <c r="DS126">
        <v>17.62607142857143</v>
      </c>
      <c r="DT126">
        <v>15.860325</v>
      </c>
      <c r="DU126">
        <v>363.5484285714286</v>
      </c>
      <c r="DV126">
        <v>20.03087142857143</v>
      </c>
      <c r="DW126">
        <v>500.0208214285713</v>
      </c>
      <c r="DX126">
        <v>101.8266071428572</v>
      </c>
      <c r="DY126">
        <v>0.1000532071428571</v>
      </c>
      <c r="DZ126">
        <v>27.14612142857143</v>
      </c>
      <c r="EA126">
        <v>28.01555</v>
      </c>
      <c r="EB126">
        <v>999.9000000000002</v>
      </c>
      <c r="EC126">
        <v>0</v>
      </c>
      <c r="ED126">
        <v>0</v>
      </c>
      <c r="EE126">
        <v>10001.37964285714</v>
      </c>
      <c r="EF126">
        <v>0</v>
      </c>
      <c r="EG126">
        <v>131.6296071428571</v>
      </c>
      <c r="EH126">
        <v>15.86952142857143</v>
      </c>
      <c r="EI126">
        <v>356.1123928571429</v>
      </c>
      <c r="EJ126">
        <v>339.3481785714285</v>
      </c>
      <c r="EK126">
        <v>1.765743928571429</v>
      </c>
      <c r="EL126">
        <v>333.9660714285714</v>
      </c>
      <c r="EM126">
        <v>15.860325</v>
      </c>
      <c r="EN126">
        <v>1.794801428571429</v>
      </c>
      <c r="EO126">
        <v>1.615002857142857</v>
      </c>
      <c r="EP126">
        <v>15.74159642857143</v>
      </c>
      <c r="EQ126">
        <v>14.10268928571429</v>
      </c>
      <c r="ER126">
        <v>1999.981785714286</v>
      </c>
      <c r="ES126">
        <v>0.9800068214285714</v>
      </c>
      <c r="ET126">
        <v>0.01999327142857143</v>
      </c>
      <c r="EU126">
        <v>0</v>
      </c>
      <c r="EV126">
        <v>342.56175</v>
      </c>
      <c r="EW126">
        <v>5.00078</v>
      </c>
      <c r="EX126">
        <v>8438.642142857143</v>
      </c>
      <c r="EY126">
        <v>16379.525</v>
      </c>
      <c r="EZ126">
        <v>45.35007142857142</v>
      </c>
      <c r="FA126">
        <v>46.80092857142855</v>
      </c>
      <c r="FB126">
        <v>46.06460714285713</v>
      </c>
      <c r="FC126">
        <v>46.20964285714286</v>
      </c>
      <c r="FD126">
        <v>45.74528571428571</v>
      </c>
      <c r="FE126">
        <v>1955.091785714286</v>
      </c>
      <c r="FF126">
        <v>39.89000000000001</v>
      </c>
      <c r="FG126">
        <v>0</v>
      </c>
      <c r="FH126">
        <v>1687532397.9</v>
      </c>
      <c r="FI126">
        <v>0</v>
      </c>
      <c r="FJ126">
        <v>342.5356</v>
      </c>
      <c r="FK126">
        <v>-3.433923083805412</v>
      </c>
      <c r="FL126">
        <v>72.01538451168965</v>
      </c>
      <c r="FM126">
        <v>8439.8976</v>
      </c>
      <c r="FN126">
        <v>15</v>
      </c>
      <c r="FO126">
        <v>1687529704.5</v>
      </c>
      <c r="FP126" t="s">
        <v>636</v>
      </c>
      <c r="FQ126">
        <v>1687529702.5</v>
      </c>
      <c r="FR126">
        <v>1687529704.5</v>
      </c>
      <c r="FS126">
        <v>2</v>
      </c>
      <c r="FT126">
        <v>-0.178</v>
      </c>
      <c r="FU126">
        <v>-0.012</v>
      </c>
      <c r="FV126">
        <v>-14.483</v>
      </c>
      <c r="FW126">
        <v>-2.335</v>
      </c>
      <c r="FX126">
        <v>420</v>
      </c>
      <c r="FY126">
        <v>15</v>
      </c>
      <c r="FZ126">
        <v>0.26</v>
      </c>
      <c r="GA126">
        <v>0.01</v>
      </c>
      <c r="GB126">
        <v>15.00332195121951</v>
      </c>
      <c r="GC126">
        <v>16.50880139372823</v>
      </c>
      <c r="GD126">
        <v>1.686324794470203</v>
      </c>
      <c r="GE126">
        <v>0</v>
      </c>
      <c r="GF126">
        <v>1.764978780487805</v>
      </c>
      <c r="GG126">
        <v>0.01542773519163628</v>
      </c>
      <c r="GH126">
        <v>0.001731403202427266</v>
      </c>
      <c r="GI126">
        <v>1</v>
      </c>
      <c r="GJ126">
        <v>1</v>
      </c>
      <c r="GK126">
        <v>2</v>
      </c>
      <c r="GL126" t="s">
        <v>443</v>
      </c>
      <c r="GM126">
        <v>3.09844</v>
      </c>
      <c r="GN126">
        <v>2.75836</v>
      </c>
      <c r="GO126">
        <v>0.08185820000000001</v>
      </c>
      <c r="GP126">
        <v>0.0758412</v>
      </c>
      <c r="GQ126">
        <v>0.105328</v>
      </c>
      <c r="GR126">
        <v>0.0894843</v>
      </c>
      <c r="GS126">
        <v>23325.5</v>
      </c>
      <c r="GT126">
        <v>22648</v>
      </c>
      <c r="GU126">
        <v>25973.5</v>
      </c>
      <c r="GV126">
        <v>24868.4</v>
      </c>
      <c r="GW126">
        <v>37293.6</v>
      </c>
      <c r="GX126">
        <v>33338.3</v>
      </c>
      <c r="GY126">
        <v>45405.3</v>
      </c>
      <c r="GZ126">
        <v>39615.6</v>
      </c>
      <c r="HA126">
        <v>1.8029</v>
      </c>
      <c r="HB126">
        <v>1.77185</v>
      </c>
      <c r="HC126">
        <v>-0.035584</v>
      </c>
      <c r="HD126">
        <v>0</v>
      </c>
      <c r="HE126">
        <v>28.5876</v>
      </c>
      <c r="HF126">
        <v>999.9</v>
      </c>
      <c r="HG126">
        <v>53.9</v>
      </c>
      <c r="HH126">
        <v>43.7</v>
      </c>
      <c r="HI126">
        <v>47.6957</v>
      </c>
      <c r="HJ126">
        <v>62.7304</v>
      </c>
      <c r="HK126">
        <v>23.4215</v>
      </c>
      <c r="HL126">
        <v>1</v>
      </c>
      <c r="HM126">
        <v>0.866961</v>
      </c>
      <c r="HN126">
        <v>6.14241</v>
      </c>
      <c r="HO126">
        <v>20.1931</v>
      </c>
      <c r="HP126">
        <v>5.20816</v>
      </c>
      <c r="HQ126">
        <v>11.986</v>
      </c>
      <c r="HR126">
        <v>4.96225</v>
      </c>
      <c r="HS126">
        <v>3.27418</v>
      </c>
      <c r="HT126">
        <v>9999</v>
      </c>
      <c r="HU126">
        <v>9999</v>
      </c>
      <c r="HV126">
        <v>9999</v>
      </c>
      <c r="HW126">
        <v>89.09999999999999</v>
      </c>
      <c r="HX126">
        <v>1.86387</v>
      </c>
      <c r="HY126">
        <v>1.8602</v>
      </c>
      <c r="HZ126">
        <v>1.85854</v>
      </c>
      <c r="IA126">
        <v>1.85987</v>
      </c>
      <c r="IB126">
        <v>1.85982</v>
      </c>
      <c r="IC126">
        <v>1.85851</v>
      </c>
      <c r="ID126">
        <v>1.85758</v>
      </c>
      <c r="IE126">
        <v>1.8524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-13.439</v>
      </c>
      <c r="IT126">
        <v>-2.4048</v>
      </c>
      <c r="IU126">
        <v>-9.111769021319263</v>
      </c>
      <c r="IV126">
        <v>-0.01431925071125703</v>
      </c>
      <c r="IW126">
        <v>4.89615414261653E-06</v>
      </c>
      <c r="IX126">
        <v>-8.989459798755491E-10</v>
      </c>
      <c r="IY126">
        <v>-1.251789581883141</v>
      </c>
      <c r="IZ126">
        <v>-0.1043539695207113</v>
      </c>
      <c r="JA126">
        <v>0.003109194328973147</v>
      </c>
      <c r="JB126">
        <v>-3.859871886814269E-05</v>
      </c>
      <c r="JC126">
        <v>3</v>
      </c>
      <c r="JD126">
        <v>1925</v>
      </c>
      <c r="JE126">
        <v>1</v>
      </c>
      <c r="JF126">
        <v>31</v>
      </c>
      <c r="JG126">
        <v>44.9</v>
      </c>
      <c r="JH126">
        <v>44.9</v>
      </c>
      <c r="JI126">
        <v>0.861816</v>
      </c>
      <c r="JJ126">
        <v>2.69531</v>
      </c>
      <c r="JK126">
        <v>1.49658</v>
      </c>
      <c r="JL126">
        <v>2.31934</v>
      </c>
      <c r="JM126">
        <v>1.54785</v>
      </c>
      <c r="JN126">
        <v>2.37793</v>
      </c>
      <c r="JO126">
        <v>47.2123</v>
      </c>
      <c r="JP126">
        <v>13.7205</v>
      </c>
      <c r="JQ126">
        <v>18</v>
      </c>
      <c r="JR126">
        <v>500.581</v>
      </c>
      <c r="JS126">
        <v>494.578</v>
      </c>
      <c r="JT126">
        <v>23.1486</v>
      </c>
      <c r="JU126">
        <v>37.2007</v>
      </c>
      <c r="JV126">
        <v>30.0007</v>
      </c>
      <c r="JW126">
        <v>37.2839</v>
      </c>
      <c r="JX126">
        <v>37.2299</v>
      </c>
      <c r="JY126">
        <v>17.3402</v>
      </c>
      <c r="JZ126">
        <v>57.1243</v>
      </c>
      <c r="KA126">
        <v>0</v>
      </c>
      <c r="KB126">
        <v>23.1433</v>
      </c>
      <c r="KC126">
        <v>286.202</v>
      </c>
      <c r="KD126">
        <v>15.8483</v>
      </c>
      <c r="KE126">
        <v>99.2354</v>
      </c>
      <c r="KF126">
        <v>95.2848</v>
      </c>
    </row>
    <row r="127" spans="1:292">
      <c r="A127">
        <v>107</v>
      </c>
      <c r="B127">
        <v>1687532402.5</v>
      </c>
      <c r="C127">
        <v>6274</v>
      </c>
      <c r="D127" t="s">
        <v>653</v>
      </c>
      <c r="E127" t="s">
        <v>654</v>
      </c>
      <c r="F127">
        <v>5</v>
      </c>
      <c r="G127" t="s">
        <v>635</v>
      </c>
      <c r="H127">
        <v>1687532395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306.8486371050687</v>
      </c>
      <c r="AJ127">
        <v>316.7144242424244</v>
      </c>
      <c r="AK127">
        <v>-3.274453446127146</v>
      </c>
      <c r="AL127">
        <v>66.55955968552477</v>
      </c>
      <c r="AM127">
        <f>(AO127 - AN127 + DX127*1E3/(8.314*(DZ127+273.15)) * AQ127/DW127 * AP127) * DW127/(100*DK127) * 1000/(1000 - AO127)</f>
        <v>0</v>
      </c>
      <c r="AN127">
        <v>15.85457235111924</v>
      </c>
      <c r="AO127">
        <v>17.62463393939393</v>
      </c>
      <c r="AP127">
        <v>1.897577388327449E-06</v>
      </c>
      <c r="AQ127">
        <v>110.0673919238895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1.65</v>
      </c>
      <c r="DL127">
        <v>0.5</v>
      </c>
      <c r="DM127" t="s">
        <v>430</v>
      </c>
      <c r="DN127">
        <v>2</v>
      </c>
      <c r="DO127" t="b">
        <v>1</v>
      </c>
      <c r="DP127">
        <v>1687532395</v>
      </c>
      <c r="DQ127">
        <v>333.3655925925926</v>
      </c>
      <c r="DR127">
        <v>316.464037037037</v>
      </c>
      <c r="DS127">
        <v>17.62454444444445</v>
      </c>
      <c r="DT127">
        <v>15.8571037037037</v>
      </c>
      <c r="DU127">
        <v>346.8922962962963</v>
      </c>
      <c r="DV127">
        <v>20.0293037037037</v>
      </c>
      <c r="DW127">
        <v>500.0153703703704</v>
      </c>
      <c r="DX127">
        <v>101.8263703703704</v>
      </c>
      <c r="DY127">
        <v>0.09999017407407405</v>
      </c>
      <c r="DZ127">
        <v>27.14620740740741</v>
      </c>
      <c r="EA127">
        <v>28.01463333333334</v>
      </c>
      <c r="EB127">
        <v>999.9000000000001</v>
      </c>
      <c r="EC127">
        <v>0</v>
      </c>
      <c r="ED127">
        <v>0</v>
      </c>
      <c r="EE127">
        <v>10003.95037037037</v>
      </c>
      <c r="EF127">
        <v>0</v>
      </c>
      <c r="EG127">
        <v>128.3382592592593</v>
      </c>
      <c r="EH127">
        <v>16.90155925925926</v>
      </c>
      <c r="EI127">
        <v>339.3464444444445</v>
      </c>
      <c r="EJ127">
        <v>321.5631851851852</v>
      </c>
      <c r="EK127">
        <v>1.767437037037037</v>
      </c>
      <c r="EL127">
        <v>316.464037037037</v>
      </c>
      <c r="EM127">
        <v>15.8571037037037</v>
      </c>
      <c r="EN127">
        <v>1.794641851851852</v>
      </c>
      <c r="EO127">
        <v>1.614671481481482</v>
      </c>
      <c r="EP127">
        <v>15.74020740740741</v>
      </c>
      <c r="EQ127">
        <v>14.09952592592593</v>
      </c>
      <c r="ER127">
        <v>1999.98962962963</v>
      </c>
      <c r="ES127">
        <v>0.9800066666666666</v>
      </c>
      <c r="ET127">
        <v>0.01999343333333333</v>
      </c>
      <c r="EU127">
        <v>0</v>
      </c>
      <c r="EV127">
        <v>342.3231481481482</v>
      </c>
      <c r="EW127">
        <v>5.00078</v>
      </c>
      <c r="EX127">
        <v>8446.926296296295</v>
      </c>
      <c r="EY127">
        <v>16379.58518518518</v>
      </c>
      <c r="EZ127">
        <v>45.35844444444444</v>
      </c>
      <c r="FA127">
        <v>46.80288888888889</v>
      </c>
      <c r="FB127">
        <v>46.0924074074074</v>
      </c>
      <c r="FC127">
        <v>46.21048148148148</v>
      </c>
      <c r="FD127">
        <v>45.7821111111111</v>
      </c>
      <c r="FE127">
        <v>1955.09962962963</v>
      </c>
      <c r="FF127">
        <v>39.89000000000001</v>
      </c>
      <c r="FG127">
        <v>0</v>
      </c>
      <c r="FH127">
        <v>1687532402.7</v>
      </c>
      <c r="FI127">
        <v>0</v>
      </c>
      <c r="FJ127">
        <v>342.3074</v>
      </c>
      <c r="FK127">
        <v>-2.376384622470263</v>
      </c>
      <c r="FL127">
        <v>88.55076921933424</v>
      </c>
      <c r="FM127">
        <v>8447.3716</v>
      </c>
      <c r="FN127">
        <v>15</v>
      </c>
      <c r="FO127">
        <v>1687529704.5</v>
      </c>
      <c r="FP127" t="s">
        <v>636</v>
      </c>
      <c r="FQ127">
        <v>1687529702.5</v>
      </c>
      <c r="FR127">
        <v>1687529704.5</v>
      </c>
      <c r="FS127">
        <v>2</v>
      </c>
      <c r="FT127">
        <v>-0.178</v>
      </c>
      <c r="FU127">
        <v>-0.012</v>
      </c>
      <c r="FV127">
        <v>-14.483</v>
      </c>
      <c r="FW127">
        <v>-2.335</v>
      </c>
      <c r="FX127">
        <v>420</v>
      </c>
      <c r="FY127">
        <v>15</v>
      </c>
      <c r="FZ127">
        <v>0.26</v>
      </c>
      <c r="GA127">
        <v>0.01</v>
      </c>
      <c r="GB127">
        <v>16.30461707317073</v>
      </c>
      <c r="GC127">
        <v>11.79010662020907</v>
      </c>
      <c r="GD127">
        <v>1.175727993244505</v>
      </c>
      <c r="GE127">
        <v>0</v>
      </c>
      <c r="GF127">
        <v>1.766634146341463</v>
      </c>
      <c r="GG127">
        <v>0.02051477351916107</v>
      </c>
      <c r="GH127">
        <v>0.00237988212006675</v>
      </c>
      <c r="GI127">
        <v>1</v>
      </c>
      <c r="GJ127">
        <v>1</v>
      </c>
      <c r="GK127">
        <v>2</v>
      </c>
      <c r="GL127" t="s">
        <v>443</v>
      </c>
      <c r="GM127">
        <v>3.09814</v>
      </c>
      <c r="GN127">
        <v>2.75798</v>
      </c>
      <c r="GO127">
        <v>0.0787128</v>
      </c>
      <c r="GP127">
        <v>0.0725232</v>
      </c>
      <c r="GQ127">
        <v>0.105333</v>
      </c>
      <c r="GR127">
        <v>0.0894643</v>
      </c>
      <c r="GS127">
        <v>23405.2</v>
      </c>
      <c r="GT127">
        <v>22729.1</v>
      </c>
      <c r="GU127">
        <v>25973.4</v>
      </c>
      <c r="GV127">
        <v>24868.3</v>
      </c>
      <c r="GW127">
        <v>37292.8</v>
      </c>
      <c r="GX127">
        <v>33338.2</v>
      </c>
      <c r="GY127">
        <v>45404.9</v>
      </c>
      <c r="GZ127">
        <v>39615.1</v>
      </c>
      <c r="HA127">
        <v>1.8023</v>
      </c>
      <c r="HB127">
        <v>1.77215</v>
      </c>
      <c r="HC127">
        <v>-0.0356846</v>
      </c>
      <c r="HD127">
        <v>0</v>
      </c>
      <c r="HE127">
        <v>28.6017</v>
      </c>
      <c r="HF127">
        <v>999.9</v>
      </c>
      <c r="HG127">
        <v>53.9</v>
      </c>
      <c r="HH127">
        <v>43.7</v>
      </c>
      <c r="HI127">
        <v>47.6964</v>
      </c>
      <c r="HJ127">
        <v>62.9203</v>
      </c>
      <c r="HK127">
        <v>23.4736</v>
      </c>
      <c r="HL127">
        <v>1</v>
      </c>
      <c r="HM127">
        <v>0.867266</v>
      </c>
      <c r="HN127">
        <v>6.12298</v>
      </c>
      <c r="HO127">
        <v>20.1936</v>
      </c>
      <c r="HP127">
        <v>5.20741</v>
      </c>
      <c r="HQ127">
        <v>11.9858</v>
      </c>
      <c r="HR127">
        <v>4.9623</v>
      </c>
      <c r="HS127">
        <v>3.2741</v>
      </c>
      <c r="HT127">
        <v>9999</v>
      </c>
      <c r="HU127">
        <v>9999</v>
      </c>
      <c r="HV127">
        <v>9999</v>
      </c>
      <c r="HW127">
        <v>89.09999999999999</v>
      </c>
      <c r="HX127">
        <v>1.86387</v>
      </c>
      <c r="HY127">
        <v>1.8602</v>
      </c>
      <c r="HZ127">
        <v>1.85853</v>
      </c>
      <c r="IA127">
        <v>1.85987</v>
      </c>
      <c r="IB127">
        <v>1.85987</v>
      </c>
      <c r="IC127">
        <v>1.85852</v>
      </c>
      <c r="ID127">
        <v>1.85757</v>
      </c>
      <c r="IE127">
        <v>1.85236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-13.254</v>
      </c>
      <c r="IT127">
        <v>-2.4047</v>
      </c>
      <c r="IU127">
        <v>-9.111769021319263</v>
      </c>
      <c r="IV127">
        <v>-0.01431925071125703</v>
      </c>
      <c r="IW127">
        <v>4.89615414261653E-06</v>
      </c>
      <c r="IX127">
        <v>-8.989459798755491E-10</v>
      </c>
      <c r="IY127">
        <v>-1.251789581883141</v>
      </c>
      <c r="IZ127">
        <v>-0.1043539695207113</v>
      </c>
      <c r="JA127">
        <v>0.003109194328973147</v>
      </c>
      <c r="JB127">
        <v>-3.859871886814269E-05</v>
      </c>
      <c r="JC127">
        <v>3</v>
      </c>
      <c r="JD127">
        <v>1925</v>
      </c>
      <c r="JE127">
        <v>1</v>
      </c>
      <c r="JF127">
        <v>31</v>
      </c>
      <c r="JG127">
        <v>45</v>
      </c>
      <c r="JH127">
        <v>45</v>
      </c>
      <c r="JI127">
        <v>0.821533</v>
      </c>
      <c r="JJ127">
        <v>2.70508</v>
      </c>
      <c r="JK127">
        <v>1.49658</v>
      </c>
      <c r="JL127">
        <v>2.31934</v>
      </c>
      <c r="JM127">
        <v>1.54785</v>
      </c>
      <c r="JN127">
        <v>2.35229</v>
      </c>
      <c r="JO127">
        <v>47.2123</v>
      </c>
      <c r="JP127">
        <v>13.7118</v>
      </c>
      <c r="JQ127">
        <v>18</v>
      </c>
      <c r="JR127">
        <v>500.225</v>
      </c>
      <c r="JS127">
        <v>494.789</v>
      </c>
      <c r="JT127">
        <v>23.1354</v>
      </c>
      <c r="JU127">
        <v>37.2051</v>
      </c>
      <c r="JV127">
        <v>30.0005</v>
      </c>
      <c r="JW127">
        <v>37.2873</v>
      </c>
      <c r="JX127">
        <v>37.2305</v>
      </c>
      <c r="JY127">
        <v>16.5455</v>
      </c>
      <c r="JZ127">
        <v>57.1243</v>
      </c>
      <c r="KA127">
        <v>0</v>
      </c>
      <c r="KB127">
        <v>23.1355</v>
      </c>
      <c r="KC127">
        <v>266.069</v>
      </c>
      <c r="KD127">
        <v>15.8485</v>
      </c>
      <c r="KE127">
        <v>99.2347</v>
      </c>
      <c r="KF127">
        <v>95.2839</v>
      </c>
    </row>
    <row r="128" spans="1:292">
      <c r="A128">
        <v>108</v>
      </c>
      <c r="B128">
        <v>1687532407.5</v>
      </c>
      <c r="C128">
        <v>6279</v>
      </c>
      <c r="D128" t="s">
        <v>655</v>
      </c>
      <c r="E128" t="s">
        <v>656</v>
      </c>
      <c r="F128">
        <v>5</v>
      </c>
      <c r="G128" t="s">
        <v>635</v>
      </c>
      <c r="H128">
        <v>1687532399.714286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290.3198754920215</v>
      </c>
      <c r="AJ128">
        <v>300.436987878788</v>
      </c>
      <c r="AK128">
        <v>-3.252524102606907</v>
      </c>
      <c r="AL128">
        <v>66.55955968552477</v>
      </c>
      <c r="AM128">
        <f>(AO128 - AN128 + DX128*1E3/(8.314*(DZ128+273.15)) * AQ128/DW128 * AP128) * DW128/(100*DK128) * 1000/(1000 - AO128)</f>
        <v>0</v>
      </c>
      <c r="AN128">
        <v>15.85319420798113</v>
      </c>
      <c r="AO128">
        <v>17.62533272727272</v>
      </c>
      <c r="AP128">
        <v>-1.364346593319362E-07</v>
      </c>
      <c r="AQ128">
        <v>110.0673919238895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1.65</v>
      </c>
      <c r="DL128">
        <v>0.5</v>
      </c>
      <c r="DM128" t="s">
        <v>430</v>
      </c>
      <c r="DN128">
        <v>2</v>
      </c>
      <c r="DO128" t="b">
        <v>1</v>
      </c>
      <c r="DP128">
        <v>1687532399.714286</v>
      </c>
      <c r="DQ128">
        <v>318.443</v>
      </c>
      <c r="DR128">
        <v>300.8430357142857</v>
      </c>
      <c r="DS128">
        <v>17.62427142857143</v>
      </c>
      <c r="DT128">
        <v>15.85444642857143</v>
      </c>
      <c r="DU128">
        <v>331.7988928571428</v>
      </c>
      <c r="DV128">
        <v>20.029025</v>
      </c>
      <c r="DW128">
        <v>500.0011428571428</v>
      </c>
      <c r="DX128">
        <v>101.8263928571429</v>
      </c>
      <c r="DY128">
        <v>0.09998960714285712</v>
      </c>
      <c r="DZ128">
        <v>27.14802142857143</v>
      </c>
      <c r="EA128">
        <v>28.01483928571428</v>
      </c>
      <c r="EB128">
        <v>999.9000000000002</v>
      </c>
      <c r="EC128">
        <v>0</v>
      </c>
      <c r="ED128">
        <v>0</v>
      </c>
      <c r="EE128">
        <v>10002.98071428571</v>
      </c>
      <c r="EF128">
        <v>0</v>
      </c>
      <c r="EG128">
        <v>145.0946428571429</v>
      </c>
      <c r="EH128">
        <v>17.6</v>
      </c>
      <c r="EI128">
        <v>324.1560714285715</v>
      </c>
      <c r="EJ128">
        <v>305.6895714285714</v>
      </c>
      <c r="EK128">
        <v>1.769821428571429</v>
      </c>
      <c r="EL128">
        <v>300.8430357142857</v>
      </c>
      <c r="EM128">
        <v>15.85444642857143</v>
      </c>
      <c r="EN128">
        <v>1.794614642857143</v>
      </c>
      <c r="EO128">
        <v>1.614400714285714</v>
      </c>
      <c r="EP128">
        <v>15.73996428571428</v>
      </c>
      <c r="EQ128">
        <v>14.09694285714286</v>
      </c>
      <c r="ER128">
        <v>1999.990714285714</v>
      </c>
      <c r="ES128">
        <v>0.9800066071428573</v>
      </c>
      <c r="ET128">
        <v>0.01999349285714286</v>
      </c>
      <c r="EU128">
        <v>0</v>
      </c>
      <c r="EV128">
        <v>342.1690714285714</v>
      </c>
      <c r="EW128">
        <v>5.00078</v>
      </c>
      <c r="EX128">
        <v>8458.900714285714</v>
      </c>
      <c r="EY128">
        <v>16379.58214285715</v>
      </c>
      <c r="EZ128">
        <v>45.36564285714284</v>
      </c>
      <c r="FA128">
        <v>46.80764285714285</v>
      </c>
      <c r="FB128">
        <v>46.17160714285713</v>
      </c>
      <c r="FC128">
        <v>46.2162857142857</v>
      </c>
      <c r="FD128">
        <v>45.77649999999999</v>
      </c>
      <c r="FE128">
        <v>1955.100714285714</v>
      </c>
      <c r="FF128">
        <v>39.89000000000001</v>
      </c>
      <c r="FG128">
        <v>0</v>
      </c>
      <c r="FH128">
        <v>1687532407.5</v>
      </c>
      <c r="FI128">
        <v>0</v>
      </c>
      <c r="FJ128">
        <v>342.16244</v>
      </c>
      <c r="FK128">
        <v>-1.982769233751142</v>
      </c>
      <c r="FL128">
        <v>206.236153454563</v>
      </c>
      <c r="FM128">
        <v>8459.499599999999</v>
      </c>
      <c r="FN128">
        <v>15</v>
      </c>
      <c r="FO128">
        <v>1687529704.5</v>
      </c>
      <c r="FP128" t="s">
        <v>636</v>
      </c>
      <c r="FQ128">
        <v>1687529702.5</v>
      </c>
      <c r="FR128">
        <v>1687529704.5</v>
      </c>
      <c r="FS128">
        <v>2</v>
      </c>
      <c r="FT128">
        <v>-0.178</v>
      </c>
      <c r="FU128">
        <v>-0.012</v>
      </c>
      <c r="FV128">
        <v>-14.483</v>
      </c>
      <c r="FW128">
        <v>-2.335</v>
      </c>
      <c r="FX128">
        <v>420</v>
      </c>
      <c r="FY128">
        <v>15</v>
      </c>
      <c r="FZ128">
        <v>0.26</v>
      </c>
      <c r="GA128">
        <v>0.01</v>
      </c>
      <c r="GB128">
        <v>17.117275</v>
      </c>
      <c r="GC128">
        <v>9.41866941838652</v>
      </c>
      <c r="GD128">
        <v>0.9232280346019612</v>
      </c>
      <c r="GE128">
        <v>0</v>
      </c>
      <c r="GF128">
        <v>1.7685345</v>
      </c>
      <c r="GG128">
        <v>0.02980750469043111</v>
      </c>
      <c r="GH128">
        <v>0.003225740186375821</v>
      </c>
      <c r="GI128">
        <v>1</v>
      </c>
      <c r="GJ128">
        <v>1</v>
      </c>
      <c r="GK128">
        <v>2</v>
      </c>
      <c r="GL128" t="s">
        <v>443</v>
      </c>
      <c r="GM128">
        <v>3.09831</v>
      </c>
      <c r="GN128">
        <v>2.75834</v>
      </c>
      <c r="GO128">
        <v>0.0755121</v>
      </c>
      <c r="GP128">
        <v>0.0690429</v>
      </c>
      <c r="GQ128">
        <v>0.105332</v>
      </c>
      <c r="GR128">
        <v>0.08946610000000001</v>
      </c>
      <c r="GS128">
        <v>23486.1</v>
      </c>
      <c r="GT128">
        <v>22814.1</v>
      </c>
      <c r="GU128">
        <v>25973</v>
      </c>
      <c r="GV128">
        <v>24868.1</v>
      </c>
      <c r="GW128">
        <v>37292</v>
      </c>
      <c r="GX128">
        <v>33337.9</v>
      </c>
      <c r="GY128">
        <v>45404.4</v>
      </c>
      <c r="GZ128">
        <v>39615.2</v>
      </c>
      <c r="HA128">
        <v>1.80268</v>
      </c>
      <c r="HB128">
        <v>1.77183</v>
      </c>
      <c r="HC128">
        <v>-0.036668</v>
      </c>
      <c r="HD128">
        <v>0</v>
      </c>
      <c r="HE128">
        <v>28.6174</v>
      </c>
      <c r="HF128">
        <v>999.9</v>
      </c>
      <c r="HG128">
        <v>53.9</v>
      </c>
      <c r="HH128">
        <v>43.7</v>
      </c>
      <c r="HI128">
        <v>47.6932</v>
      </c>
      <c r="HJ128">
        <v>62.8703</v>
      </c>
      <c r="HK128">
        <v>23.4816</v>
      </c>
      <c r="HL128">
        <v>1</v>
      </c>
      <c r="HM128">
        <v>0.867797</v>
      </c>
      <c r="HN128">
        <v>6.16568</v>
      </c>
      <c r="HO128">
        <v>20.1921</v>
      </c>
      <c r="HP128">
        <v>5.2083</v>
      </c>
      <c r="HQ128">
        <v>11.986</v>
      </c>
      <c r="HR128">
        <v>4.96215</v>
      </c>
      <c r="HS128">
        <v>3.27423</v>
      </c>
      <c r="HT128">
        <v>9999</v>
      </c>
      <c r="HU128">
        <v>9999</v>
      </c>
      <c r="HV128">
        <v>9999</v>
      </c>
      <c r="HW128">
        <v>89.09999999999999</v>
      </c>
      <c r="HX128">
        <v>1.86387</v>
      </c>
      <c r="HY128">
        <v>1.8602</v>
      </c>
      <c r="HZ128">
        <v>1.85852</v>
      </c>
      <c r="IA128">
        <v>1.85988</v>
      </c>
      <c r="IB128">
        <v>1.85984</v>
      </c>
      <c r="IC128">
        <v>1.85852</v>
      </c>
      <c r="ID128">
        <v>1.85758</v>
      </c>
      <c r="IE128">
        <v>1.85238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-13.068</v>
      </c>
      <c r="IT128">
        <v>-2.4047</v>
      </c>
      <c r="IU128">
        <v>-9.111769021319263</v>
      </c>
      <c r="IV128">
        <v>-0.01431925071125703</v>
      </c>
      <c r="IW128">
        <v>4.89615414261653E-06</v>
      </c>
      <c r="IX128">
        <v>-8.989459798755491E-10</v>
      </c>
      <c r="IY128">
        <v>-1.251789581883141</v>
      </c>
      <c r="IZ128">
        <v>-0.1043539695207113</v>
      </c>
      <c r="JA128">
        <v>0.003109194328973147</v>
      </c>
      <c r="JB128">
        <v>-3.859871886814269E-05</v>
      </c>
      <c r="JC128">
        <v>3</v>
      </c>
      <c r="JD128">
        <v>1925</v>
      </c>
      <c r="JE128">
        <v>1</v>
      </c>
      <c r="JF128">
        <v>31</v>
      </c>
      <c r="JG128">
        <v>45.1</v>
      </c>
      <c r="JH128">
        <v>45</v>
      </c>
      <c r="JI128">
        <v>0.786133</v>
      </c>
      <c r="JJ128">
        <v>2.70386</v>
      </c>
      <c r="JK128">
        <v>1.49658</v>
      </c>
      <c r="JL128">
        <v>2.31934</v>
      </c>
      <c r="JM128">
        <v>1.54785</v>
      </c>
      <c r="JN128">
        <v>2.38159</v>
      </c>
      <c r="JO128">
        <v>47.2123</v>
      </c>
      <c r="JP128">
        <v>13.7205</v>
      </c>
      <c r="JQ128">
        <v>18</v>
      </c>
      <c r="JR128">
        <v>500.463</v>
      </c>
      <c r="JS128">
        <v>494.586</v>
      </c>
      <c r="JT128">
        <v>23.1215</v>
      </c>
      <c r="JU128">
        <v>37.2095</v>
      </c>
      <c r="JV128">
        <v>30.0006</v>
      </c>
      <c r="JW128">
        <v>37.2873</v>
      </c>
      <c r="JX128">
        <v>37.2334</v>
      </c>
      <c r="JY128">
        <v>15.8141</v>
      </c>
      <c r="JZ128">
        <v>57.1243</v>
      </c>
      <c r="KA128">
        <v>0</v>
      </c>
      <c r="KB128">
        <v>23.1165</v>
      </c>
      <c r="KC128">
        <v>252.694</v>
      </c>
      <c r="KD128">
        <v>15.8485</v>
      </c>
      <c r="KE128">
        <v>99.23350000000001</v>
      </c>
      <c r="KF128">
        <v>95.2838</v>
      </c>
    </row>
    <row r="129" spans="1:292">
      <c r="A129">
        <v>109</v>
      </c>
      <c r="B129">
        <v>1687532412.5</v>
      </c>
      <c r="C129">
        <v>6284</v>
      </c>
      <c r="D129" t="s">
        <v>657</v>
      </c>
      <c r="E129" t="s">
        <v>658</v>
      </c>
      <c r="F129">
        <v>5</v>
      </c>
      <c r="G129" t="s">
        <v>635</v>
      </c>
      <c r="H129">
        <v>1687532405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272.9230909534795</v>
      </c>
      <c r="AJ129">
        <v>283.8729090909091</v>
      </c>
      <c r="AK129">
        <v>-3.316101924172486</v>
      </c>
      <c r="AL129">
        <v>66.55955968552477</v>
      </c>
      <c r="AM129">
        <f>(AO129 - AN129 + DX129*1E3/(8.314*(DZ129+273.15)) * AQ129/DW129 * AP129) * DW129/(100*DK129) * 1000/(1000 - AO129)</f>
        <v>0</v>
      </c>
      <c r="AN129">
        <v>15.84862355115452</v>
      </c>
      <c r="AO129">
        <v>17.62383878787879</v>
      </c>
      <c r="AP129">
        <v>-1.268557992056299E-06</v>
      </c>
      <c r="AQ129">
        <v>110.0673919238895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1.65</v>
      </c>
      <c r="DL129">
        <v>0.5</v>
      </c>
      <c r="DM129" t="s">
        <v>430</v>
      </c>
      <c r="DN129">
        <v>2</v>
      </c>
      <c r="DO129" t="b">
        <v>1</v>
      </c>
      <c r="DP129">
        <v>1687532405</v>
      </c>
      <c r="DQ129">
        <v>301.5065925925926</v>
      </c>
      <c r="DR129">
        <v>283.1257407407408</v>
      </c>
      <c r="DS129">
        <v>17.6244037037037</v>
      </c>
      <c r="DT129">
        <v>15.85157777777778</v>
      </c>
      <c r="DU129">
        <v>314.6664814814815</v>
      </c>
      <c r="DV129">
        <v>20.02914814814815</v>
      </c>
      <c r="DW129">
        <v>499.9922592592592</v>
      </c>
      <c r="DX129">
        <v>101.8265185185185</v>
      </c>
      <c r="DY129">
        <v>0.09993992962962962</v>
      </c>
      <c r="DZ129">
        <v>27.14982962962963</v>
      </c>
      <c r="EA129">
        <v>28.01936296296297</v>
      </c>
      <c r="EB129">
        <v>999.9000000000001</v>
      </c>
      <c r="EC129">
        <v>0</v>
      </c>
      <c r="ED129">
        <v>0</v>
      </c>
      <c r="EE129">
        <v>10005.38962962963</v>
      </c>
      <c r="EF129">
        <v>0</v>
      </c>
      <c r="EG129">
        <v>150.3963703703703</v>
      </c>
      <c r="EH129">
        <v>18.38084814814815</v>
      </c>
      <c r="EI129">
        <v>306.9158148148148</v>
      </c>
      <c r="EJ129">
        <v>287.686</v>
      </c>
      <c r="EK129">
        <v>1.772823703703704</v>
      </c>
      <c r="EL129">
        <v>283.1257407407408</v>
      </c>
      <c r="EM129">
        <v>15.85157777777778</v>
      </c>
      <c r="EN129">
        <v>1.794632222222223</v>
      </c>
      <c r="EO129">
        <v>1.614111851851852</v>
      </c>
      <c r="EP129">
        <v>15.74011481481482</v>
      </c>
      <c r="EQ129">
        <v>14.0941925925926</v>
      </c>
      <c r="ER129">
        <v>2000.005185185185</v>
      </c>
      <c r="ES129">
        <v>0.9800065555555555</v>
      </c>
      <c r="ET129">
        <v>0.01999355185185185</v>
      </c>
      <c r="EU129">
        <v>0</v>
      </c>
      <c r="EV129">
        <v>342.1393703703703</v>
      </c>
      <c r="EW129">
        <v>5.00078</v>
      </c>
      <c r="EX129">
        <v>8480.020740740742</v>
      </c>
      <c r="EY129">
        <v>16379.7</v>
      </c>
      <c r="EZ129">
        <v>45.35844444444444</v>
      </c>
      <c r="FA129">
        <v>46.80288888888889</v>
      </c>
      <c r="FB129">
        <v>46.22662962962963</v>
      </c>
      <c r="FC129">
        <v>46.21737037037038</v>
      </c>
      <c r="FD129">
        <v>45.75662962962961</v>
      </c>
      <c r="FE129">
        <v>1955.115185185185</v>
      </c>
      <c r="FF129">
        <v>39.89000000000001</v>
      </c>
      <c r="FG129">
        <v>0</v>
      </c>
      <c r="FH129">
        <v>1687532412.9</v>
      </c>
      <c r="FI129">
        <v>0</v>
      </c>
      <c r="FJ129">
        <v>342.1303846153846</v>
      </c>
      <c r="FK129">
        <v>0.4393846109679195</v>
      </c>
      <c r="FL129">
        <v>314.2283760349678</v>
      </c>
      <c r="FM129">
        <v>8480.664615384616</v>
      </c>
      <c r="FN129">
        <v>15</v>
      </c>
      <c r="FO129">
        <v>1687529704.5</v>
      </c>
      <c r="FP129" t="s">
        <v>636</v>
      </c>
      <c r="FQ129">
        <v>1687529702.5</v>
      </c>
      <c r="FR129">
        <v>1687529704.5</v>
      </c>
      <c r="FS129">
        <v>2</v>
      </c>
      <c r="FT129">
        <v>-0.178</v>
      </c>
      <c r="FU129">
        <v>-0.012</v>
      </c>
      <c r="FV129">
        <v>-14.483</v>
      </c>
      <c r="FW129">
        <v>-2.335</v>
      </c>
      <c r="FX129">
        <v>420</v>
      </c>
      <c r="FY129">
        <v>15</v>
      </c>
      <c r="FZ129">
        <v>0.26</v>
      </c>
      <c r="GA129">
        <v>0.01</v>
      </c>
      <c r="GB129">
        <v>17.8897</v>
      </c>
      <c r="GC129">
        <v>8.789045403377072</v>
      </c>
      <c r="GD129">
        <v>0.8654601747047636</v>
      </c>
      <c r="GE129">
        <v>0</v>
      </c>
      <c r="GF129">
        <v>1.7710555</v>
      </c>
      <c r="GG129">
        <v>0.03316187617260545</v>
      </c>
      <c r="GH129">
        <v>0.003488013725603721</v>
      </c>
      <c r="GI129">
        <v>1</v>
      </c>
      <c r="GJ129">
        <v>1</v>
      </c>
      <c r="GK129">
        <v>2</v>
      </c>
      <c r="GL129" t="s">
        <v>443</v>
      </c>
      <c r="GM129">
        <v>3.0983</v>
      </c>
      <c r="GN129">
        <v>2.75805</v>
      </c>
      <c r="GO129">
        <v>0.0721961</v>
      </c>
      <c r="GP129">
        <v>0.0655959</v>
      </c>
      <c r="GQ129">
        <v>0.105328</v>
      </c>
      <c r="GR129">
        <v>0.089448</v>
      </c>
      <c r="GS129">
        <v>23569.9</v>
      </c>
      <c r="GT129">
        <v>22898.4</v>
      </c>
      <c r="GU129">
        <v>25972.7</v>
      </c>
      <c r="GV129">
        <v>24868</v>
      </c>
      <c r="GW129">
        <v>37291.6</v>
      </c>
      <c r="GX129">
        <v>33338</v>
      </c>
      <c r="GY129">
        <v>45404.1</v>
      </c>
      <c r="GZ129">
        <v>39614.9</v>
      </c>
      <c r="HA129">
        <v>1.8027</v>
      </c>
      <c r="HB129">
        <v>1.77178</v>
      </c>
      <c r="HC129">
        <v>-0.0375398</v>
      </c>
      <c r="HD129">
        <v>0</v>
      </c>
      <c r="HE129">
        <v>28.6346</v>
      </c>
      <c r="HF129">
        <v>999.9</v>
      </c>
      <c r="HG129">
        <v>53.9</v>
      </c>
      <c r="HH129">
        <v>43.7</v>
      </c>
      <c r="HI129">
        <v>47.6955</v>
      </c>
      <c r="HJ129">
        <v>62.7004</v>
      </c>
      <c r="HK129">
        <v>23.5657</v>
      </c>
      <c r="HL129">
        <v>1</v>
      </c>
      <c r="HM129">
        <v>0.868384</v>
      </c>
      <c r="HN129">
        <v>6.1858</v>
      </c>
      <c r="HO129">
        <v>20.1912</v>
      </c>
      <c r="HP129">
        <v>5.2083</v>
      </c>
      <c r="HQ129">
        <v>11.986</v>
      </c>
      <c r="HR129">
        <v>4.9625</v>
      </c>
      <c r="HS129">
        <v>3.27413</v>
      </c>
      <c r="HT129">
        <v>9999</v>
      </c>
      <c r="HU129">
        <v>9999</v>
      </c>
      <c r="HV129">
        <v>9999</v>
      </c>
      <c r="HW129">
        <v>89.09999999999999</v>
      </c>
      <c r="HX129">
        <v>1.86386</v>
      </c>
      <c r="HY129">
        <v>1.8602</v>
      </c>
      <c r="HZ129">
        <v>1.85852</v>
      </c>
      <c r="IA129">
        <v>1.85989</v>
      </c>
      <c r="IB129">
        <v>1.85982</v>
      </c>
      <c r="IC129">
        <v>1.85852</v>
      </c>
      <c r="ID129">
        <v>1.8576</v>
      </c>
      <c r="IE129">
        <v>1.85235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-12.876</v>
      </c>
      <c r="IT129">
        <v>-2.4047</v>
      </c>
      <c r="IU129">
        <v>-9.111769021319263</v>
      </c>
      <c r="IV129">
        <v>-0.01431925071125703</v>
      </c>
      <c r="IW129">
        <v>4.89615414261653E-06</v>
      </c>
      <c r="IX129">
        <v>-8.989459798755491E-10</v>
      </c>
      <c r="IY129">
        <v>-1.251789581883141</v>
      </c>
      <c r="IZ129">
        <v>-0.1043539695207113</v>
      </c>
      <c r="JA129">
        <v>0.003109194328973147</v>
      </c>
      <c r="JB129">
        <v>-3.859871886814269E-05</v>
      </c>
      <c r="JC129">
        <v>3</v>
      </c>
      <c r="JD129">
        <v>1925</v>
      </c>
      <c r="JE129">
        <v>1</v>
      </c>
      <c r="JF129">
        <v>31</v>
      </c>
      <c r="JG129">
        <v>45.2</v>
      </c>
      <c r="JH129">
        <v>45.1</v>
      </c>
      <c r="JI129">
        <v>0.74585</v>
      </c>
      <c r="JJ129">
        <v>2.71118</v>
      </c>
      <c r="JK129">
        <v>1.49658</v>
      </c>
      <c r="JL129">
        <v>2.31934</v>
      </c>
      <c r="JM129">
        <v>1.54785</v>
      </c>
      <c r="JN129">
        <v>2.39014</v>
      </c>
      <c r="JO129">
        <v>47.2123</v>
      </c>
      <c r="JP129">
        <v>13.7118</v>
      </c>
      <c r="JQ129">
        <v>18</v>
      </c>
      <c r="JR129">
        <v>500.496</v>
      </c>
      <c r="JS129">
        <v>494.551</v>
      </c>
      <c r="JT129">
        <v>23.1025</v>
      </c>
      <c r="JU129">
        <v>37.2138</v>
      </c>
      <c r="JV129">
        <v>30.0006</v>
      </c>
      <c r="JW129">
        <v>37.2899</v>
      </c>
      <c r="JX129">
        <v>37.2334</v>
      </c>
      <c r="JY129">
        <v>15.0127</v>
      </c>
      <c r="JZ129">
        <v>57.1243</v>
      </c>
      <c r="KA129">
        <v>0</v>
      </c>
      <c r="KB129">
        <v>23.098</v>
      </c>
      <c r="KC129">
        <v>232.623</v>
      </c>
      <c r="KD129">
        <v>15.8491</v>
      </c>
      <c r="KE129">
        <v>99.23260000000001</v>
      </c>
      <c r="KF129">
        <v>95.28319999999999</v>
      </c>
    </row>
    <row r="130" spans="1:292">
      <c r="A130">
        <v>110</v>
      </c>
      <c r="B130">
        <v>1687532417.5</v>
      </c>
      <c r="C130">
        <v>6289</v>
      </c>
      <c r="D130" t="s">
        <v>659</v>
      </c>
      <c r="E130" t="s">
        <v>660</v>
      </c>
      <c r="F130">
        <v>5</v>
      </c>
      <c r="G130" t="s">
        <v>635</v>
      </c>
      <c r="H130">
        <v>1687532409.714286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256.4509161602305</v>
      </c>
      <c r="AJ130">
        <v>267.4985939393939</v>
      </c>
      <c r="AK130">
        <v>-3.270766391784882</v>
      </c>
      <c r="AL130">
        <v>66.55955968552477</v>
      </c>
      <c r="AM130">
        <f>(AO130 - AN130 + DX130*1E3/(8.314*(DZ130+273.15)) * AQ130/DW130 * AP130) * DW130/(100*DK130) * 1000/(1000 - AO130)</f>
        <v>0</v>
      </c>
      <c r="AN130">
        <v>15.84564098954877</v>
      </c>
      <c r="AO130">
        <v>17.62235939393938</v>
      </c>
      <c r="AP130">
        <v>-1.884094859324518E-06</v>
      </c>
      <c r="AQ130">
        <v>110.0673919238895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1.65</v>
      </c>
      <c r="DL130">
        <v>0.5</v>
      </c>
      <c r="DM130" t="s">
        <v>430</v>
      </c>
      <c r="DN130">
        <v>2</v>
      </c>
      <c r="DO130" t="b">
        <v>1</v>
      </c>
      <c r="DP130">
        <v>1687532409.714286</v>
      </c>
      <c r="DQ130">
        <v>286.3028214285715</v>
      </c>
      <c r="DR130">
        <v>267.4982857142857</v>
      </c>
      <c r="DS130">
        <v>17.62413214285714</v>
      </c>
      <c r="DT130">
        <v>15.84887857142857</v>
      </c>
      <c r="DU130">
        <v>299.2847142857143</v>
      </c>
      <c r="DV130">
        <v>20.02886428571429</v>
      </c>
      <c r="DW130">
        <v>499.9922142857143</v>
      </c>
      <c r="DX130">
        <v>101.8266428571429</v>
      </c>
      <c r="DY130">
        <v>0.09996201785714286</v>
      </c>
      <c r="DZ130">
        <v>27.15038928571428</v>
      </c>
      <c r="EA130">
        <v>28.02074285714286</v>
      </c>
      <c r="EB130">
        <v>999.9000000000002</v>
      </c>
      <c r="EC130">
        <v>0</v>
      </c>
      <c r="ED130">
        <v>0</v>
      </c>
      <c r="EE130">
        <v>10004.75285714286</v>
      </c>
      <c r="EF130">
        <v>0</v>
      </c>
      <c r="EG130">
        <v>148.0034285714285</v>
      </c>
      <c r="EH130">
        <v>18.80456071428572</v>
      </c>
      <c r="EI130">
        <v>291.43925</v>
      </c>
      <c r="EJ130">
        <v>271.8060357142857</v>
      </c>
      <c r="EK130">
        <v>1.775253928571429</v>
      </c>
      <c r="EL130">
        <v>267.4982857142857</v>
      </c>
      <c r="EM130">
        <v>15.84887857142857</v>
      </c>
      <c r="EN130">
        <v>1.7946075</v>
      </c>
      <c r="EO130">
        <v>1.613838928571429</v>
      </c>
      <c r="EP130">
        <v>15.73989642857143</v>
      </c>
      <c r="EQ130">
        <v>14.09157857142857</v>
      </c>
      <c r="ER130">
        <v>2000.023928571429</v>
      </c>
      <c r="ES130">
        <v>0.9800066071428571</v>
      </c>
      <c r="ET130">
        <v>0.0199935</v>
      </c>
      <c r="EU130">
        <v>0</v>
      </c>
      <c r="EV130">
        <v>342.1704285714286</v>
      </c>
      <c r="EW130">
        <v>5.00078</v>
      </c>
      <c r="EX130">
        <v>8503.56107142857</v>
      </c>
      <c r="EY130">
        <v>16379.85357142857</v>
      </c>
      <c r="EZ130">
        <v>45.35235714285714</v>
      </c>
      <c r="FA130">
        <v>46.80764285714285</v>
      </c>
      <c r="FB130">
        <v>46.21407142857142</v>
      </c>
      <c r="FC130">
        <v>46.21628571428572</v>
      </c>
      <c r="FD130">
        <v>45.75192857142856</v>
      </c>
      <c r="FE130">
        <v>1955.133928571429</v>
      </c>
      <c r="FF130">
        <v>39.89000000000001</v>
      </c>
      <c r="FG130">
        <v>0</v>
      </c>
      <c r="FH130">
        <v>1687532417.7</v>
      </c>
      <c r="FI130">
        <v>0</v>
      </c>
      <c r="FJ130">
        <v>342.1751923076923</v>
      </c>
      <c r="FK130">
        <v>1.758666670434704</v>
      </c>
      <c r="FL130">
        <v>293.9087181400359</v>
      </c>
      <c r="FM130">
        <v>8504.540384615386</v>
      </c>
      <c r="FN130">
        <v>15</v>
      </c>
      <c r="FO130">
        <v>1687529704.5</v>
      </c>
      <c r="FP130" t="s">
        <v>636</v>
      </c>
      <c r="FQ130">
        <v>1687529702.5</v>
      </c>
      <c r="FR130">
        <v>1687529704.5</v>
      </c>
      <c r="FS130">
        <v>2</v>
      </c>
      <c r="FT130">
        <v>-0.178</v>
      </c>
      <c r="FU130">
        <v>-0.012</v>
      </c>
      <c r="FV130">
        <v>-14.483</v>
      </c>
      <c r="FW130">
        <v>-2.335</v>
      </c>
      <c r="FX130">
        <v>420</v>
      </c>
      <c r="FY130">
        <v>15</v>
      </c>
      <c r="FZ130">
        <v>0.26</v>
      </c>
      <c r="GA130">
        <v>0.01</v>
      </c>
      <c r="GB130">
        <v>18.53077317073171</v>
      </c>
      <c r="GC130">
        <v>6.091053658536582</v>
      </c>
      <c r="GD130">
        <v>0.6251661090576939</v>
      </c>
      <c r="GE130">
        <v>0</v>
      </c>
      <c r="GF130">
        <v>1.773704390243903</v>
      </c>
      <c r="GG130">
        <v>0.0299809756097558</v>
      </c>
      <c r="GH130">
        <v>0.003260778037322578</v>
      </c>
      <c r="GI130">
        <v>1</v>
      </c>
      <c r="GJ130">
        <v>1</v>
      </c>
      <c r="GK130">
        <v>2</v>
      </c>
      <c r="GL130" t="s">
        <v>443</v>
      </c>
      <c r="GM130">
        <v>3.09828</v>
      </c>
      <c r="GN130">
        <v>2.75806</v>
      </c>
      <c r="GO130">
        <v>0.06884949999999999</v>
      </c>
      <c r="GP130">
        <v>0.0619769</v>
      </c>
      <c r="GQ130">
        <v>0.105327</v>
      </c>
      <c r="GR130">
        <v>0.0894351</v>
      </c>
      <c r="GS130">
        <v>23654.7</v>
      </c>
      <c r="GT130">
        <v>22986.8</v>
      </c>
      <c r="GU130">
        <v>25972.6</v>
      </c>
      <c r="GV130">
        <v>24867.9</v>
      </c>
      <c r="GW130">
        <v>37290.9</v>
      </c>
      <c r="GX130">
        <v>33338</v>
      </c>
      <c r="GY130">
        <v>45403.7</v>
      </c>
      <c r="GZ130">
        <v>39614.8</v>
      </c>
      <c r="HA130">
        <v>1.80263</v>
      </c>
      <c r="HB130">
        <v>1.77167</v>
      </c>
      <c r="HC130">
        <v>-0.0385493</v>
      </c>
      <c r="HD130">
        <v>0</v>
      </c>
      <c r="HE130">
        <v>28.6501</v>
      </c>
      <c r="HF130">
        <v>999.9</v>
      </c>
      <c r="HG130">
        <v>53.9</v>
      </c>
      <c r="HH130">
        <v>43.7</v>
      </c>
      <c r="HI130">
        <v>47.6954</v>
      </c>
      <c r="HJ130">
        <v>62.7404</v>
      </c>
      <c r="HK130">
        <v>23.6258</v>
      </c>
      <c r="HL130">
        <v>1</v>
      </c>
      <c r="HM130">
        <v>0.86909</v>
      </c>
      <c r="HN130">
        <v>6.22642</v>
      </c>
      <c r="HO130">
        <v>20.19</v>
      </c>
      <c r="HP130">
        <v>5.20875</v>
      </c>
      <c r="HQ130">
        <v>11.986</v>
      </c>
      <c r="HR130">
        <v>4.96205</v>
      </c>
      <c r="HS130">
        <v>3.2741</v>
      </c>
      <c r="HT130">
        <v>9999</v>
      </c>
      <c r="HU130">
        <v>9999</v>
      </c>
      <c r="HV130">
        <v>9999</v>
      </c>
      <c r="HW130">
        <v>89.09999999999999</v>
      </c>
      <c r="HX130">
        <v>1.86388</v>
      </c>
      <c r="HY130">
        <v>1.8602</v>
      </c>
      <c r="HZ130">
        <v>1.85853</v>
      </c>
      <c r="IA130">
        <v>1.85989</v>
      </c>
      <c r="IB130">
        <v>1.8598</v>
      </c>
      <c r="IC130">
        <v>1.85851</v>
      </c>
      <c r="ID130">
        <v>1.8576</v>
      </c>
      <c r="IE130">
        <v>1.85237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-12.684</v>
      </c>
      <c r="IT130">
        <v>-2.4047</v>
      </c>
      <c r="IU130">
        <v>-9.111769021319263</v>
      </c>
      <c r="IV130">
        <v>-0.01431925071125703</v>
      </c>
      <c r="IW130">
        <v>4.89615414261653E-06</v>
      </c>
      <c r="IX130">
        <v>-8.989459798755491E-10</v>
      </c>
      <c r="IY130">
        <v>-1.251789581883141</v>
      </c>
      <c r="IZ130">
        <v>-0.1043539695207113</v>
      </c>
      <c r="JA130">
        <v>0.003109194328973147</v>
      </c>
      <c r="JB130">
        <v>-3.859871886814269E-05</v>
      </c>
      <c r="JC130">
        <v>3</v>
      </c>
      <c r="JD130">
        <v>1925</v>
      </c>
      <c r="JE130">
        <v>1</v>
      </c>
      <c r="JF130">
        <v>31</v>
      </c>
      <c r="JG130">
        <v>45.2</v>
      </c>
      <c r="JH130">
        <v>45.2</v>
      </c>
      <c r="JI130">
        <v>0.709229</v>
      </c>
      <c r="JJ130">
        <v>2.70996</v>
      </c>
      <c r="JK130">
        <v>1.49658</v>
      </c>
      <c r="JL130">
        <v>2.31934</v>
      </c>
      <c r="JM130">
        <v>1.54907</v>
      </c>
      <c r="JN130">
        <v>2.39868</v>
      </c>
      <c r="JO130">
        <v>47.2123</v>
      </c>
      <c r="JP130">
        <v>13.7118</v>
      </c>
      <c r="JQ130">
        <v>18</v>
      </c>
      <c r="JR130">
        <v>500.455</v>
      </c>
      <c r="JS130">
        <v>494.486</v>
      </c>
      <c r="JT130">
        <v>23.0828</v>
      </c>
      <c r="JU130">
        <v>37.2191</v>
      </c>
      <c r="JV130">
        <v>30.0008</v>
      </c>
      <c r="JW130">
        <v>37.2909</v>
      </c>
      <c r="JX130">
        <v>37.234</v>
      </c>
      <c r="JY130">
        <v>14.2736</v>
      </c>
      <c r="JZ130">
        <v>57.1243</v>
      </c>
      <c r="KA130">
        <v>0</v>
      </c>
      <c r="KB130">
        <v>23.0758</v>
      </c>
      <c r="KC130">
        <v>219.254</v>
      </c>
      <c r="KD130">
        <v>15.8494</v>
      </c>
      <c r="KE130">
        <v>99.2319</v>
      </c>
      <c r="KF130">
        <v>95.2829</v>
      </c>
    </row>
    <row r="131" spans="1:292">
      <c r="A131">
        <v>111</v>
      </c>
      <c r="B131">
        <v>1687532422.5</v>
      </c>
      <c r="C131">
        <v>6294</v>
      </c>
      <c r="D131" t="s">
        <v>661</v>
      </c>
      <c r="E131" t="s">
        <v>662</v>
      </c>
      <c r="F131">
        <v>5</v>
      </c>
      <c r="G131" t="s">
        <v>635</v>
      </c>
      <c r="H131">
        <v>1687532415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239.18670693007</v>
      </c>
      <c r="AJ131">
        <v>251.0016000000001</v>
      </c>
      <c r="AK131">
        <v>-3.298433018032071</v>
      </c>
      <c r="AL131">
        <v>66.55955968552477</v>
      </c>
      <c r="AM131">
        <f>(AO131 - AN131 + DX131*1E3/(8.314*(DZ131+273.15)) * AQ131/DW131 * AP131) * DW131/(100*DK131) * 1000/(1000 - AO131)</f>
        <v>0</v>
      </c>
      <c r="AN131">
        <v>15.84287008231795</v>
      </c>
      <c r="AO131">
        <v>17.62065939393939</v>
      </c>
      <c r="AP131">
        <v>-2.839706425051182E-06</v>
      </c>
      <c r="AQ131">
        <v>110.0673919238895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1.65</v>
      </c>
      <c r="DL131">
        <v>0.5</v>
      </c>
      <c r="DM131" t="s">
        <v>430</v>
      </c>
      <c r="DN131">
        <v>2</v>
      </c>
      <c r="DO131" t="b">
        <v>1</v>
      </c>
      <c r="DP131">
        <v>1687532415</v>
      </c>
      <c r="DQ131">
        <v>269.221962962963</v>
      </c>
      <c r="DR131">
        <v>249.8253333333334</v>
      </c>
      <c r="DS131">
        <v>17.62302592592593</v>
      </c>
      <c r="DT131">
        <v>15.84586296296296</v>
      </c>
      <c r="DU131">
        <v>282.0016666666667</v>
      </c>
      <c r="DV131">
        <v>20.02772962962963</v>
      </c>
      <c r="DW131">
        <v>500.0164074074074</v>
      </c>
      <c r="DX131">
        <v>101.8270740740741</v>
      </c>
      <c r="DY131">
        <v>0.09997731111111111</v>
      </c>
      <c r="DZ131">
        <v>27.14906296296296</v>
      </c>
      <c r="EA131">
        <v>28.02004074074074</v>
      </c>
      <c r="EB131">
        <v>999.9000000000001</v>
      </c>
      <c r="EC131">
        <v>0</v>
      </c>
      <c r="ED131">
        <v>0</v>
      </c>
      <c r="EE131">
        <v>9998.818518518519</v>
      </c>
      <c r="EF131">
        <v>0</v>
      </c>
      <c r="EG131">
        <v>134.6492962962963</v>
      </c>
      <c r="EH131">
        <v>19.39663703703704</v>
      </c>
      <c r="EI131">
        <v>274.0516296296296</v>
      </c>
      <c r="EJ131">
        <v>253.8477407407408</v>
      </c>
      <c r="EK131">
        <v>1.777172222222222</v>
      </c>
      <c r="EL131">
        <v>249.8253333333334</v>
      </c>
      <c r="EM131">
        <v>15.84586296296296</v>
      </c>
      <c r="EN131">
        <v>1.794503333333333</v>
      </c>
      <c r="EO131">
        <v>1.613538148148148</v>
      </c>
      <c r="EP131">
        <v>15.73898518518518</v>
      </c>
      <c r="EQ131">
        <v>14.08870740740741</v>
      </c>
      <c r="ER131">
        <v>2000.021111111111</v>
      </c>
      <c r="ES131">
        <v>0.9800064444444444</v>
      </c>
      <c r="ET131">
        <v>0.01999366666666667</v>
      </c>
      <c r="EU131">
        <v>0</v>
      </c>
      <c r="EV131">
        <v>342.4227037037036</v>
      </c>
      <c r="EW131">
        <v>5.00078</v>
      </c>
      <c r="EX131">
        <v>8527.695925925926</v>
      </c>
      <c r="EY131">
        <v>16379.82962962963</v>
      </c>
      <c r="EZ131">
        <v>45.35155555555554</v>
      </c>
      <c r="FA131">
        <v>46.8168148148148</v>
      </c>
      <c r="FB131">
        <v>46.22903703703704</v>
      </c>
      <c r="FC131">
        <v>46.20588888888889</v>
      </c>
      <c r="FD131">
        <v>45.75896296296295</v>
      </c>
      <c r="FE131">
        <v>1955.131111111111</v>
      </c>
      <c r="FF131">
        <v>39.89000000000001</v>
      </c>
      <c r="FG131">
        <v>0</v>
      </c>
      <c r="FH131">
        <v>1687532422.5</v>
      </c>
      <c r="FI131">
        <v>0</v>
      </c>
      <c r="FJ131">
        <v>342.3972307692308</v>
      </c>
      <c r="FK131">
        <v>3.384820514786078</v>
      </c>
      <c r="FL131">
        <v>249.4738458531277</v>
      </c>
      <c r="FM131">
        <v>8526.466538461538</v>
      </c>
      <c r="FN131">
        <v>15</v>
      </c>
      <c r="FO131">
        <v>1687529704.5</v>
      </c>
      <c r="FP131" t="s">
        <v>636</v>
      </c>
      <c r="FQ131">
        <v>1687529702.5</v>
      </c>
      <c r="FR131">
        <v>1687529704.5</v>
      </c>
      <c r="FS131">
        <v>2</v>
      </c>
      <c r="FT131">
        <v>-0.178</v>
      </c>
      <c r="FU131">
        <v>-0.012</v>
      </c>
      <c r="FV131">
        <v>-14.483</v>
      </c>
      <c r="FW131">
        <v>-2.335</v>
      </c>
      <c r="FX131">
        <v>420</v>
      </c>
      <c r="FY131">
        <v>15</v>
      </c>
      <c r="FZ131">
        <v>0.26</v>
      </c>
      <c r="GA131">
        <v>0.01</v>
      </c>
      <c r="GB131">
        <v>18.95502195121951</v>
      </c>
      <c r="GC131">
        <v>6.489980487804903</v>
      </c>
      <c r="GD131">
        <v>0.6622526131805636</v>
      </c>
      <c r="GE131">
        <v>0</v>
      </c>
      <c r="GF131">
        <v>1.775766585365854</v>
      </c>
      <c r="GG131">
        <v>0.02211554006968686</v>
      </c>
      <c r="GH131">
        <v>0.002461125669238744</v>
      </c>
      <c r="GI131">
        <v>1</v>
      </c>
      <c r="GJ131">
        <v>1</v>
      </c>
      <c r="GK131">
        <v>2</v>
      </c>
      <c r="GL131" t="s">
        <v>443</v>
      </c>
      <c r="GM131">
        <v>3.09828</v>
      </c>
      <c r="GN131">
        <v>2.75798</v>
      </c>
      <c r="GO131">
        <v>0.065403</v>
      </c>
      <c r="GP131">
        <v>0.0583683</v>
      </c>
      <c r="GQ131">
        <v>0.105316</v>
      </c>
      <c r="GR131">
        <v>0.0894291</v>
      </c>
      <c r="GS131">
        <v>23742</v>
      </c>
      <c r="GT131">
        <v>23074.9</v>
      </c>
      <c r="GU131">
        <v>25972.5</v>
      </c>
      <c r="GV131">
        <v>24867.7</v>
      </c>
      <c r="GW131">
        <v>37290.8</v>
      </c>
      <c r="GX131">
        <v>33337.7</v>
      </c>
      <c r="GY131">
        <v>45403.6</v>
      </c>
      <c r="GZ131">
        <v>39614.7</v>
      </c>
      <c r="HA131">
        <v>1.80247</v>
      </c>
      <c r="HB131">
        <v>1.77148</v>
      </c>
      <c r="HC131">
        <v>-0.0402443</v>
      </c>
      <c r="HD131">
        <v>0</v>
      </c>
      <c r="HE131">
        <v>28.6648</v>
      </c>
      <c r="HF131">
        <v>999.9</v>
      </c>
      <c r="HG131">
        <v>53.9</v>
      </c>
      <c r="HH131">
        <v>43.7</v>
      </c>
      <c r="HI131">
        <v>47.6993</v>
      </c>
      <c r="HJ131">
        <v>62.8104</v>
      </c>
      <c r="HK131">
        <v>23.758</v>
      </c>
      <c r="HL131">
        <v>1</v>
      </c>
      <c r="HM131">
        <v>0.869662</v>
      </c>
      <c r="HN131">
        <v>6.25667</v>
      </c>
      <c r="HO131">
        <v>20.189</v>
      </c>
      <c r="HP131">
        <v>5.2092</v>
      </c>
      <c r="HQ131">
        <v>11.986</v>
      </c>
      <c r="HR131">
        <v>4.96235</v>
      </c>
      <c r="HS131">
        <v>3.2743</v>
      </c>
      <c r="HT131">
        <v>9999</v>
      </c>
      <c r="HU131">
        <v>9999</v>
      </c>
      <c r="HV131">
        <v>9999</v>
      </c>
      <c r="HW131">
        <v>89.09999999999999</v>
      </c>
      <c r="HX131">
        <v>1.86389</v>
      </c>
      <c r="HY131">
        <v>1.8602</v>
      </c>
      <c r="HZ131">
        <v>1.85853</v>
      </c>
      <c r="IA131">
        <v>1.85988</v>
      </c>
      <c r="IB131">
        <v>1.8598</v>
      </c>
      <c r="IC131">
        <v>1.85852</v>
      </c>
      <c r="ID131">
        <v>1.85759</v>
      </c>
      <c r="IE131">
        <v>1.85241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-12.49</v>
      </c>
      <c r="IT131">
        <v>-2.4047</v>
      </c>
      <c r="IU131">
        <v>-9.111769021319263</v>
      </c>
      <c r="IV131">
        <v>-0.01431925071125703</v>
      </c>
      <c r="IW131">
        <v>4.89615414261653E-06</v>
      </c>
      <c r="IX131">
        <v>-8.989459798755491E-10</v>
      </c>
      <c r="IY131">
        <v>-1.251789581883141</v>
      </c>
      <c r="IZ131">
        <v>-0.1043539695207113</v>
      </c>
      <c r="JA131">
        <v>0.003109194328973147</v>
      </c>
      <c r="JB131">
        <v>-3.859871886814269E-05</v>
      </c>
      <c r="JC131">
        <v>3</v>
      </c>
      <c r="JD131">
        <v>1925</v>
      </c>
      <c r="JE131">
        <v>1</v>
      </c>
      <c r="JF131">
        <v>31</v>
      </c>
      <c r="JG131">
        <v>45.3</v>
      </c>
      <c r="JH131">
        <v>45.3</v>
      </c>
      <c r="JI131">
        <v>0.668945</v>
      </c>
      <c r="JJ131">
        <v>2.71118</v>
      </c>
      <c r="JK131">
        <v>1.49658</v>
      </c>
      <c r="JL131">
        <v>2.31812</v>
      </c>
      <c r="JM131">
        <v>1.54785</v>
      </c>
      <c r="JN131">
        <v>2.42798</v>
      </c>
      <c r="JO131">
        <v>47.2123</v>
      </c>
      <c r="JP131">
        <v>13.7205</v>
      </c>
      <c r="JQ131">
        <v>18</v>
      </c>
      <c r="JR131">
        <v>500.383</v>
      </c>
      <c r="JS131">
        <v>494.369</v>
      </c>
      <c r="JT131">
        <v>23.0606</v>
      </c>
      <c r="JU131">
        <v>37.2235</v>
      </c>
      <c r="JV131">
        <v>30.0006</v>
      </c>
      <c r="JW131">
        <v>37.2942</v>
      </c>
      <c r="JX131">
        <v>37.2369</v>
      </c>
      <c r="JY131">
        <v>13.4615</v>
      </c>
      <c r="JZ131">
        <v>57.1243</v>
      </c>
      <c r="KA131">
        <v>0</v>
      </c>
      <c r="KB131">
        <v>23.0541</v>
      </c>
      <c r="KC131">
        <v>199.178</v>
      </c>
      <c r="KD131">
        <v>15.8539</v>
      </c>
      <c r="KE131">
        <v>99.2315</v>
      </c>
      <c r="KF131">
        <v>95.2825</v>
      </c>
    </row>
    <row r="132" spans="1:292">
      <c r="A132">
        <v>112</v>
      </c>
      <c r="B132">
        <v>1687532427.5</v>
      </c>
      <c r="C132">
        <v>6299</v>
      </c>
      <c r="D132" t="s">
        <v>663</v>
      </c>
      <c r="E132" t="s">
        <v>664</v>
      </c>
      <c r="F132">
        <v>5</v>
      </c>
      <c r="G132" t="s">
        <v>635</v>
      </c>
      <c r="H132">
        <v>1687532419.714286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222.813989315445</v>
      </c>
      <c r="AJ132">
        <v>234.7372545454544</v>
      </c>
      <c r="AK132">
        <v>-3.249943022879466</v>
      </c>
      <c r="AL132">
        <v>66.55955968552477</v>
      </c>
      <c r="AM132">
        <f>(AO132 - AN132 + DX132*1E3/(8.314*(DZ132+273.15)) * AQ132/DW132 * AP132) * DW132/(100*DK132) * 1000/(1000 - AO132)</f>
        <v>0</v>
      </c>
      <c r="AN132">
        <v>15.84135823234815</v>
      </c>
      <c r="AO132">
        <v>17.62215272727272</v>
      </c>
      <c r="AP132">
        <v>1.340165610629983E-06</v>
      </c>
      <c r="AQ132">
        <v>110.0673919238895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1.65</v>
      </c>
      <c r="DL132">
        <v>0.5</v>
      </c>
      <c r="DM132" t="s">
        <v>430</v>
      </c>
      <c r="DN132">
        <v>2</v>
      </c>
      <c r="DO132" t="b">
        <v>1</v>
      </c>
      <c r="DP132">
        <v>1687532419.714286</v>
      </c>
      <c r="DQ132">
        <v>254.0065714285715</v>
      </c>
      <c r="DR132">
        <v>234.2814642857143</v>
      </c>
      <c r="DS132">
        <v>17.62230714285715</v>
      </c>
      <c r="DT132">
        <v>15.84364642857143</v>
      </c>
      <c r="DU132">
        <v>266.6040357142857</v>
      </c>
      <c r="DV132">
        <v>20.027</v>
      </c>
      <c r="DW132">
        <v>500.0191785714286</v>
      </c>
      <c r="DX132">
        <v>101.8276428571429</v>
      </c>
      <c r="DY132">
        <v>0.1000017892857143</v>
      </c>
      <c r="DZ132">
        <v>27.14483214285714</v>
      </c>
      <c r="EA132">
        <v>28.01848571428571</v>
      </c>
      <c r="EB132">
        <v>999.9000000000002</v>
      </c>
      <c r="EC132">
        <v>0</v>
      </c>
      <c r="ED132">
        <v>0</v>
      </c>
      <c r="EE132">
        <v>9996.072857142859</v>
      </c>
      <c r="EF132">
        <v>0</v>
      </c>
      <c r="EG132">
        <v>150.0990714285714</v>
      </c>
      <c r="EH132">
        <v>19.72512857142857</v>
      </c>
      <c r="EI132">
        <v>258.5631071428571</v>
      </c>
      <c r="EJ132">
        <v>238.0530714285714</v>
      </c>
      <c r="EK132">
        <v>1.778683214285714</v>
      </c>
      <c r="EL132">
        <v>234.2814642857143</v>
      </c>
      <c r="EM132">
        <v>15.84364642857143</v>
      </c>
      <c r="EN132">
        <v>1.794441428571428</v>
      </c>
      <c r="EO132">
        <v>1.613321428571429</v>
      </c>
      <c r="EP132">
        <v>15.73843928571429</v>
      </c>
      <c r="EQ132">
        <v>14.08662857142857</v>
      </c>
      <c r="ER132">
        <v>2000.011785714286</v>
      </c>
      <c r="ES132">
        <v>0.9800062857142856</v>
      </c>
      <c r="ET132">
        <v>0.01999381785714286</v>
      </c>
      <c r="EU132">
        <v>0</v>
      </c>
      <c r="EV132">
        <v>342.71625</v>
      </c>
      <c r="EW132">
        <v>5.00078</v>
      </c>
      <c r="EX132">
        <v>8540.760714285714</v>
      </c>
      <c r="EY132">
        <v>16379.75</v>
      </c>
      <c r="EZ132">
        <v>45.35014285714284</v>
      </c>
      <c r="FA132">
        <v>46.83449999999999</v>
      </c>
      <c r="FB132">
        <v>46.19403571428571</v>
      </c>
      <c r="FC132">
        <v>46.19857142857143</v>
      </c>
      <c r="FD132">
        <v>45.76085714285713</v>
      </c>
      <c r="FE132">
        <v>1955.121785714286</v>
      </c>
      <c r="FF132">
        <v>39.89000000000001</v>
      </c>
      <c r="FG132">
        <v>0</v>
      </c>
      <c r="FH132">
        <v>1687532427.9</v>
      </c>
      <c r="FI132">
        <v>0</v>
      </c>
      <c r="FJ132">
        <v>342.74796</v>
      </c>
      <c r="FK132">
        <v>5.057538449553166</v>
      </c>
      <c r="FL132">
        <v>78.17923049887618</v>
      </c>
      <c r="FM132">
        <v>8541.346799999999</v>
      </c>
      <c r="FN132">
        <v>15</v>
      </c>
      <c r="FO132">
        <v>1687529704.5</v>
      </c>
      <c r="FP132" t="s">
        <v>636</v>
      </c>
      <c r="FQ132">
        <v>1687529702.5</v>
      </c>
      <c r="FR132">
        <v>1687529704.5</v>
      </c>
      <c r="FS132">
        <v>2</v>
      </c>
      <c r="FT132">
        <v>-0.178</v>
      </c>
      <c r="FU132">
        <v>-0.012</v>
      </c>
      <c r="FV132">
        <v>-14.483</v>
      </c>
      <c r="FW132">
        <v>-2.335</v>
      </c>
      <c r="FX132">
        <v>420</v>
      </c>
      <c r="FY132">
        <v>15</v>
      </c>
      <c r="FZ132">
        <v>0.26</v>
      </c>
      <c r="GA132">
        <v>0.01</v>
      </c>
      <c r="GB132">
        <v>19.52945121951219</v>
      </c>
      <c r="GC132">
        <v>4.811078048780531</v>
      </c>
      <c r="GD132">
        <v>0.500604092205267</v>
      </c>
      <c r="GE132">
        <v>0</v>
      </c>
      <c r="GF132">
        <v>1.777800243902439</v>
      </c>
      <c r="GG132">
        <v>0.01943581881533528</v>
      </c>
      <c r="GH132">
        <v>0.002149880867720266</v>
      </c>
      <c r="GI132">
        <v>1</v>
      </c>
      <c r="GJ132">
        <v>1</v>
      </c>
      <c r="GK132">
        <v>2</v>
      </c>
      <c r="GL132" t="s">
        <v>443</v>
      </c>
      <c r="GM132">
        <v>3.09833</v>
      </c>
      <c r="GN132">
        <v>2.75815</v>
      </c>
      <c r="GO132">
        <v>0.0619281</v>
      </c>
      <c r="GP132">
        <v>0.0546128</v>
      </c>
      <c r="GQ132">
        <v>0.105324</v>
      </c>
      <c r="GR132">
        <v>0.0894211</v>
      </c>
      <c r="GS132">
        <v>23830</v>
      </c>
      <c r="GT132">
        <v>23166.7</v>
      </c>
      <c r="GU132">
        <v>25972.3</v>
      </c>
      <c r="GV132">
        <v>24867.6</v>
      </c>
      <c r="GW132">
        <v>37290</v>
      </c>
      <c r="GX132">
        <v>33337.5</v>
      </c>
      <c r="GY132">
        <v>45403.5</v>
      </c>
      <c r="GZ132">
        <v>39614.5</v>
      </c>
      <c r="HA132">
        <v>1.8025</v>
      </c>
      <c r="HB132">
        <v>1.77108</v>
      </c>
      <c r="HC132">
        <v>-0.0402369</v>
      </c>
      <c r="HD132">
        <v>0</v>
      </c>
      <c r="HE132">
        <v>28.6795</v>
      </c>
      <c r="HF132">
        <v>999.9</v>
      </c>
      <c r="HG132">
        <v>53.9</v>
      </c>
      <c r="HH132">
        <v>43.7</v>
      </c>
      <c r="HI132">
        <v>47.6979</v>
      </c>
      <c r="HJ132">
        <v>62.7904</v>
      </c>
      <c r="HK132">
        <v>23.8261</v>
      </c>
      <c r="HL132">
        <v>1</v>
      </c>
      <c r="HM132">
        <v>0.870048</v>
      </c>
      <c r="HN132">
        <v>6.25428</v>
      </c>
      <c r="HO132">
        <v>20.1891</v>
      </c>
      <c r="HP132">
        <v>5.20965</v>
      </c>
      <c r="HQ132">
        <v>11.986</v>
      </c>
      <c r="HR132">
        <v>4.9622</v>
      </c>
      <c r="HS132">
        <v>3.2743</v>
      </c>
      <c r="HT132">
        <v>9999</v>
      </c>
      <c r="HU132">
        <v>9999</v>
      </c>
      <c r="HV132">
        <v>9999</v>
      </c>
      <c r="HW132">
        <v>89.09999999999999</v>
      </c>
      <c r="HX132">
        <v>1.86388</v>
      </c>
      <c r="HY132">
        <v>1.8602</v>
      </c>
      <c r="HZ132">
        <v>1.85853</v>
      </c>
      <c r="IA132">
        <v>1.85989</v>
      </c>
      <c r="IB132">
        <v>1.85979</v>
      </c>
      <c r="IC132">
        <v>1.85852</v>
      </c>
      <c r="ID132">
        <v>1.8576</v>
      </c>
      <c r="IE132">
        <v>1.8524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-12.294</v>
      </c>
      <c r="IT132">
        <v>-2.4047</v>
      </c>
      <c r="IU132">
        <v>-9.111769021319263</v>
      </c>
      <c r="IV132">
        <v>-0.01431925071125703</v>
      </c>
      <c r="IW132">
        <v>4.89615414261653E-06</v>
      </c>
      <c r="IX132">
        <v>-8.989459798755491E-10</v>
      </c>
      <c r="IY132">
        <v>-1.251789581883141</v>
      </c>
      <c r="IZ132">
        <v>-0.1043539695207113</v>
      </c>
      <c r="JA132">
        <v>0.003109194328973147</v>
      </c>
      <c r="JB132">
        <v>-3.859871886814269E-05</v>
      </c>
      <c r="JC132">
        <v>3</v>
      </c>
      <c r="JD132">
        <v>1925</v>
      </c>
      <c r="JE132">
        <v>1</v>
      </c>
      <c r="JF132">
        <v>31</v>
      </c>
      <c r="JG132">
        <v>45.4</v>
      </c>
      <c r="JH132">
        <v>45.4</v>
      </c>
      <c r="JI132">
        <v>0.631104</v>
      </c>
      <c r="JJ132">
        <v>2.70752</v>
      </c>
      <c r="JK132">
        <v>1.49658</v>
      </c>
      <c r="JL132">
        <v>2.31934</v>
      </c>
      <c r="JM132">
        <v>1.54907</v>
      </c>
      <c r="JN132">
        <v>2.45483</v>
      </c>
      <c r="JO132">
        <v>47.2123</v>
      </c>
      <c r="JP132">
        <v>13.7205</v>
      </c>
      <c r="JQ132">
        <v>18</v>
      </c>
      <c r="JR132">
        <v>500.4</v>
      </c>
      <c r="JS132">
        <v>494.092</v>
      </c>
      <c r="JT132">
        <v>23.042</v>
      </c>
      <c r="JU132">
        <v>37.2288</v>
      </c>
      <c r="JV132">
        <v>30.0006</v>
      </c>
      <c r="JW132">
        <v>37.2943</v>
      </c>
      <c r="JX132">
        <v>37.2369</v>
      </c>
      <c r="JY132">
        <v>12.7094</v>
      </c>
      <c r="JZ132">
        <v>57.1243</v>
      </c>
      <c r="KA132">
        <v>0</v>
      </c>
      <c r="KB132">
        <v>23.0397</v>
      </c>
      <c r="KC132">
        <v>185.788</v>
      </c>
      <c r="KD132">
        <v>15.8527</v>
      </c>
      <c r="KE132">
        <v>99.2312</v>
      </c>
      <c r="KF132">
        <v>95.2821</v>
      </c>
    </row>
    <row r="133" spans="1:292">
      <c r="A133">
        <v>113</v>
      </c>
      <c r="B133">
        <v>1687532432.5</v>
      </c>
      <c r="C133">
        <v>6304</v>
      </c>
      <c r="D133" t="s">
        <v>665</v>
      </c>
      <c r="E133" t="s">
        <v>666</v>
      </c>
      <c r="F133">
        <v>5</v>
      </c>
      <c r="G133" t="s">
        <v>635</v>
      </c>
      <c r="H133">
        <v>1687532425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205.4967886474933</v>
      </c>
      <c r="AJ133">
        <v>218.2937696969697</v>
      </c>
      <c r="AK133">
        <v>-3.292528082315152</v>
      </c>
      <c r="AL133">
        <v>66.55955968552477</v>
      </c>
      <c r="AM133">
        <f>(AO133 - AN133 + DX133*1E3/(8.314*(DZ133+273.15)) * AQ133/DW133 * AP133) * DW133/(100*DK133) * 1000/(1000 - AO133)</f>
        <v>0</v>
      </c>
      <c r="AN133">
        <v>15.83791611109015</v>
      </c>
      <c r="AO133">
        <v>17.62205696969697</v>
      </c>
      <c r="AP133">
        <v>-3.904539270374698E-07</v>
      </c>
      <c r="AQ133">
        <v>110.0673919238895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1.65</v>
      </c>
      <c r="DL133">
        <v>0.5</v>
      </c>
      <c r="DM133" t="s">
        <v>430</v>
      </c>
      <c r="DN133">
        <v>2</v>
      </c>
      <c r="DO133" t="b">
        <v>1</v>
      </c>
      <c r="DP133">
        <v>1687532425</v>
      </c>
      <c r="DQ133">
        <v>236.9931851851852</v>
      </c>
      <c r="DR133">
        <v>216.6592592592593</v>
      </c>
      <c r="DS133">
        <v>17.62180740740741</v>
      </c>
      <c r="DT133">
        <v>15.84083333333333</v>
      </c>
      <c r="DU133">
        <v>249.3845925925926</v>
      </c>
      <c r="DV133">
        <v>20.02648888888889</v>
      </c>
      <c r="DW133">
        <v>500.0064444444444</v>
      </c>
      <c r="DX133">
        <v>101.8284074074074</v>
      </c>
      <c r="DY133">
        <v>0.1000031851851852</v>
      </c>
      <c r="DZ133">
        <v>27.14147037037037</v>
      </c>
      <c r="EA133">
        <v>28.01631481481482</v>
      </c>
      <c r="EB133">
        <v>999.9000000000001</v>
      </c>
      <c r="EC133">
        <v>0</v>
      </c>
      <c r="ED133">
        <v>0</v>
      </c>
      <c r="EE133">
        <v>9995.229259259258</v>
      </c>
      <c r="EF133">
        <v>0</v>
      </c>
      <c r="EG133">
        <v>168.8057777777778</v>
      </c>
      <c r="EH133">
        <v>20.33400740740741</v>
      </c>
      <c r="EI133">
        <v>241.2443333333333</v>
      </c>
      <c r="EJ133">
        <v>220.1465185185185</v>
      </c>
      <c r="EK133">
        <v>1.780988518518519</v>
      </c>
      <c r="EL133">
        <v>216.6592592592593</v>
      </c>
      <c r="EM133">
        <v>15.84083333333333</v>
      </c>
      <c r="EN133">
        <v>1.794400740740741</v>
      </c>
      <c r="EO133">
        <v>1.613045925925926</v>
      </c>
      <c r="EP133">
        <v>15.7380962962963</v>
      </c>
      <c r="EQ133">
        <v>14.0839962962963</v>
      </c>
      <c r="ER133">
        <v>1999.994444444444</v>
      </c>
      <c r="ES133">
        <v>0.980006</v>
      </c>
      <c r="ET133">
        <v>0.0199941037037037</v>
      </c>
      <c r="EU133">
        <v>0</v>
      </c>
      <c r="EV133">
        <v>343.176925925926</v>
      </c>
      <c r="EW133">
        <v>5.00078</v>
      </c>
      <c r="EX133">
        <v>8544.682222222224</v>
      </c>
      <c r="EY133">
        <v>16379.61481481481</v>
      </c>
      <c r="EZ133">
        <v>45.35155555555554</v>
      </c>
      <c r="FA133">
        <v>46.83299999999999</v>
      </c>
      <c r="FB133">
        <v>46.19885185185184</v>
      </c>
      <c r="FC133">
        <v>46.20588888888888</v>
      </c>
      <c r="FD133">
        <v>45.77281481481481</v>
      </c>
      <c r="FE133">
        <v>1955.104444444444</v>
      </c>
      <c r="FF133">
        <v>39.89000000000001</v>
      </c>
      <c r="FG133">
        <v>0</v>
      </c>
      <c r="FH133">
        <v>1687532432.7</v>
      </c>
      <c r="FI133">
        <v>0</v>
      </c>
      <c r="FJ133">
        <v>343.2013200000001</v>
      </c>
      <c r="FK133">
        <v>5.608999991784006</v>
      </c>
      <c r="FL133">
        <v>-1.836922969280465</v>
      </c>
      <c r="FM133">
        <v>8545.153600000001</v>
      </c>
      <c r="FN133">
        <v>15</v>
      </c>
      <c r="FO133">
        <v>1687529704.5</v>
      </c>
      <c r="FP133" t="s">
        <v>636</v>
      </c>
      <c r="FQ133">
        <v>1687529702.5</v>
      </c>
      <c r="FR133">
        <v>1687529704.5</v>
      </c>
      <c r="FS133">
        <v>2</v>
      </c>
      <c r="FT133">
        <v>-0.178</v>
      </c>
      <c r="FU133">
        <v>-0.012</v>
      </c>
      <c r="FV133">
        <v>-14.483</v>
      </c>
      <c r="FW133">
        <v>-2.335</v>
      </c>
      <c r="FX133">
        <v>420</v>
      </c>
      <c r="FY133">
        <v>15</v>
      </c>
      <c r="FZ133">
        <v>0.26</v>
      </c>
      <c r="GA133">
        <v>0.01</v>
      </c>
      <c r="GB133">
        <v>20.0050243902439</v>
      </c>
      <c r="GC133">
        <v>6.477733797909412</v>
      </c>
      <c r="GD133">
        <v>0.6593355649515612</v>
      </c>
      <c r="GE133">
        <v>0</v>
      </c>
      <c r="GF133">
        <v>1.779893658536585</v>
      </c>
      <c r="GG133">
        <v>0.02554515679442316</v>
      </c>
      <c r="GH133">
        <v>0.002820772905755043</v>
      </c>
      <c r="GI133">
        <v>1</v>
      </c>
      <c r="GJ133">
        <v>1</v>
      </c>
      <c r="GK133">
        <v>2</v>
      </c>
      <c r="GL133" t="s">
        <v>443</v>
      </c>
      <c r="GM133">
        <v>3.09831</v>
      </c>
      <c r="GN133">
        <v>2.75802</v>
      </c>
      <c r="GO133">
        <v>0.0583357</v>
      </c>
      <c r="GP133">
        <v>0.0508014</v>
      </c>
      <c r="GQ133">
        <v>0.10532</v>
      </c>
      <c r="GR133">
        <v>0.0893996</v>
      </c>
      <c r="GS133">
        <v>23921</v>
      </c>
      <c r="GT133">
        <v>23259.6</v>
      </c>
      <c r="GU133">
        <v>25972.2</v>
      </c>
      <c r="GV133">
        <v>24867.3</v>
      </c>
      <c r="GW133">
        <v>37289.5</v>
      </c>
      <c r="GX133">
        <v>33337.3</v>
      </c>
      <c r="GY133">
        <v>45403.2</v>
      </c>
      <c r="GZ133">
        <v>39613.9</v>
      </c>
      <c r="HA133">
        <v>1.80228</v>
      </c>
      <c r="HB133">
        <v>1.77113</v>
      </c>
      <c r="HC133">
        <v>-0.0418574</v>
      </c>
      <c r="HD133">
        <v>0</v>
      </c>
      <c r="HE133">
        <v>28.6949</v>
      </c>
      <c r="HF133">
        <v>999.9</v>
      </c>
      <c r="HG133">
        <v>53.9</v>
      </c>
      <c r="HH133">
        <v>43.7</v>
      </c>
      <c r="HI133">
        <v>47.7001</v>
      </c>
      <c r="HJ133">
        <v>62.5304</v>
      </c>
      <c r="HK133">
        <v>23.8622</v>
      </c>
      <c r="HL133">
        <v>1</v>
      </c>
      <c r="HM133">
        <v>0.870501</v>
      </c>
      <c r="HN133">
        <v>6.27763</v>
      </c>
      <c r="HO133">
        <v>20.1882</v>
      </c>
      <c r="HP133">
        <v>5.2092</v>
      </c>
      <c r="HQ133">
        <v>11.986</v>
      </c>
      <c r="HR133">
        <v>4.9622</v>
      </c>
      <c r="HS133">
        <v>3.2741</v>
      </c>
      <c r="HT133">
        <v>9999</v>
      </c>
      <c r="HU133">
        <v>9999</v>
      </c>
      <c r="HV133">
        <v>9999</v>
      </c>
      <c r="HW133">
        <v>89.09999999999999</v>
      </c>
      <c r="HX133">
        <v>1.86387</v>
      </c>
      <c r="HY133">
        <v>1.8602</v>
      </c>
      <c r="HZ133">
        <v>1.85854</v>
      </c>
      <c r="IA133">
        <v>1.85989</v>
      </c>
      <c r="IB133">
        <v>1.85981</v>
      </c>
      <c r="IC133">
        <v>1.85852</v>
      </c>
      <c r="ID133">
        <v>1.85758</v>
      </c>
      <c r="IE133">
        <v>1.85242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-12.095</v>
      </c>
      <c r="IT133">
        <v>-2.4047</v>
      </c>
      <c r="IU133">
        <v>-9.111769021319263</v>
      </c>
      <c r="IV133">
        <v>-0.01431925071125703</v>
      </c>
      <c r="IW133">
        <v>4.89615414261653E-06</v>
      </c>
      <c r="IX133">
        <v>-8.989459798755491E-10</v>
      </c>
      <c r="IY133">
        <v>-1.251789581883141</v>
      </c>
      <c r="IZ133">
        <v>-0.1043539695207113</v>
      </c>
      <c r="JA133">
        <v>0.003109194328973147</v>
      </c>
      <c r="JB133">
        <v>-3.859871886814269E-05</v>
      </c>
      <c r="JC133">
        <v>3</v>
      </c>
      <c r="JD133">
        <v>1925</v>
      </c>
      <c r="JE133">
        <v>1</v>
      </c>
      <c r="JF133">
        <v>31</v>
      </c>
      <c r="JG133">
        <v>45.5</v>
      </c>
      <c r="JH133">
        <v>45.5</v>
      </c>
      <c r="JI133">
        <v>0.5896</v>
      </c>
      <c r="JJ133">
        <v>2.70874</v>
      </c>
      <c r="JK133">
        <v>1.49658</v>
      </c>
      <c r="JL133">
        <v>2.31934</v>
      </c>
      <c r="JM133">
        <v>1.54785</v>
      </c>
      <c r="JN133">
        <v>2.48779</v>
      </c>
      <c r="JO133">
        <v>47.2123</v>
      </c>
      <c r="JP133">
        <v>13.7293</v>
      </c>
      <c r="JQ133">
        <v>18</v>
      </c>
      <c r="JR133">
        <v>500.281</v>
      </c>
      <c r="JS133">
        <v>494.143</v>
      </c>
      <c r="JT133">
        <v>23.0251</v>
      </c>
      <c r="JU133">
        <v>37.2332</v>
      </c>
      <c r="JV133">
        <v>30.0005</v>
      </c>
      <c r="JW133">
        <v>37.2978</v>
      </c>
      <c r="JX133">
        <v>37.2393</v>
      </c>
      <c r="JY133">
        <v>11.8882</v>
      </c>
      <c r="JZ133">
        <v>57.1243</v>
      </c>
      <c r="KA133">
        <v>0</v>
      </c>
      <c r="KB133">
        <v>23.021</v>
      </c>
      <c r="KC133">
        <v>165.746</v>
      </c>
      <c r="KD133">
        <v>15.8513</v>
      </c>
      <c r="KE133">
        <v>99.2307</v>
      </c>
      <c r="KF133">
        <v>95.2807</v>
      </c>
    </row>
    <row r="134" spans="1:292">
      <c r="A134">
        <v>114</v>
      </c>
      <c r="B134">
        <v>1687532437.5</v>
      </c>
      <c r="C134">
        <v>6309</v>
      </c>
      <c r="D134" t="s">
        <v>667</v>
      </c>
      <c r="E134" t="s">
        <v>668</v>
      </c>
      <c r="F134">
        <v>5</v>
      </c>
      <c r="G134" t="s">
        <v>635</v>
      </c>
      <c r="H134">
        <v>1687532429.714286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188.9851500642858</v>
      </c>
      <c r="AJ134">
        <v>201.9849454545455</v>
      </c>
      <c r="AK134">
        <v>-3.257476305688421</v>
      </c>
      <c r="AL134">
        <v>66.55955968552477</v>
      </c>
      <c r="AM134">
        <f>(AO134 - AN134 + DX134*1E3/(8.314*(DZ134+273.15)) * AQ134/DW134 * AP134) * DW134/(100*DK134) * 1000/(1000 - AO134)</f>
        <v>0</v>
      </c>
      <c r="AN134">
        <v>15.83551364392575</v>
      </c>
      <c r="AO134">
        <v>17.62193636363636</v>
      </c>
      <c r="AP134">
        <v>-1.190786571621891E-06</v>
      </c>
      <c r="AQ134">
        <v>110.0673919238895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1.65</v>
      </c>
      <c r="DL134">
        <v>0.5</v>
      </c>
      <c r="DM134" t="s">
        <v>430</v>
      </c>
      <c r="DN134">
        <v>2</v>
      </c>
      <c r="DO134" t="b">
        <v>1</v>
      </c>
      <c r="DP134">
        <v>1687532429.714286</v>
      </c>
      <c r="DQ134">
        <v>221.8328214285714</v>
      </c>
      <c r="DR134">
        <v>201.0931071428571</v>
      </c>
      <c r="DS134">
        <v>17.62193214285714</v>
      </c>
      <c r="DT134">
        <v>15.83829642857143</v>
      </c>
      <c r="DU134">
        <v>234.0383214285714</v>
      </c>
      <c r="DV134">
        <v>20.02661071428571</v>
      </c>
      <c r="DW134">
        <v>500.01275</v>
      </c>
      <c r="DX134">
        <v>101.8285</v>
      </c>
      <c r="DY134">
        <v>0.1000381285714286</v>
      </c>
      <c r="DZ134">
        <v>27.14002857142858</v>
      </c>
      <c r="EA134">
        <v>28.01299642857143</v>
      </c>
      <c r="EB134">
        <v>999.9000000000002</v>
      </c>
      <c r="EC134">
        <v>0</v>
      </c>
      <c r="ED134">
        <v>0</v>
      </c>
      <c r="EE134">
        <v>9997.6075</v>
      </c>
      <c r="EF134">
        <v>0</v>
      </c>
      <c r="EG134">
        <v>170.30125</v>
      </c>
      <c r="EH134">
        <v>20.73973928571429</v>
      </c>
      <c r="EI134">
        <v>225.8120714285714</v>
      </c>
      <c r="EJ134">
        <v>204.3293214285714</v>
      </c>
      <c r="EK134">
        <v>1.783639285714286</v>
      </c>
      <c r="EL134">
        <v>201.0931071428571</v>
      </c>
      <c r="EM134">
        <v>15.83829642857143</v>
      </c>
      <c r="EN134">
        <v>1.794413214285714</v>
      </c>
      <c r="EO134">
        <v>1.612788214285714</v>
      </c>
      <c r="EP134">
        <v>15.73821428571429</v>
      </c>
      <c r="EQ134">
        <v>14.08153928571429</v>
      </c>
      <c r="ER134">
        <v>1999.981428571429</v>
      </c>
      <c r="ES134">
        <v>0.9800057499999999</v>
      </c>
      <c r="ET134">
        <v>0.01999435357142857</v>
      </c>
      <c r="EU134">
        <v>0</v>
      </c>
      <c r="EV134">
        <v>343.6812857142856</v>
      </c>
      <c r="EW134">
        <v>5.00078</v>
      </c>
      <c r="EX134">
        <v>8554.011785714287</v>
      </c>
      <c r="EY134">
        <v>16379.51428571429</v>
      </c>
      <c r="EZ134">
        <v>45.35457142857141</v>
      </c>
      <c r="FA134">
        <v>46.83224999999999</v>
      </c>
      <c r="FB134">
        <v>46.11578571428571</v>
      </c>
      <c r="FC134">
        <v>46.20078571428571</v>
      </c>
      <c r="FD134">
        <v>45.7652857142857</v>
      </c>
      <c r="FE134">
        <v>1955.091428571429</v>
      </c>
      <c r="FF134">
        <v>39.89000000000001</v>
      </c>
      <c r="FG134">
        <v>0</v>
      </c>
      <c r="FH134">
        <v>1687532437.5</v>
      </c>
      <c r="FI134">
        <v>0</v>
      </c>
      <c r="FJ134">
        <v>343.72728</v>
      </c>
      <c r="FK134">
        <v>7.369999969358576</v>
      </c>
      <c r="FL134">
        <v>180.9153842638981</v>
      </c>
      <c r="FM134">
        <v>8554.021199999999</v>
      </c>
      <c r="FN134">
        <v>15</v>
      </c>
      <c r="FO134">
        <v>1687529704.5</v>
      </c>
      <c r="FP134" t="s">
        <v>636</v>
      </c>
      <c r="FQ134">
        <v>1687529702.5</v>
      </c>
      <c r="FR134">
        <v>1687529704.5</v>
      </c>
      <c r="FS134">
        <v>2</v>
      </c>
      <c r="FT134">
        <v>-0.178</v>
      </c>
      <c r="FU134">
        <v>-0.012</v>
      </c>
      <c r="FV134">
        <v>-14.483</v>
      </c>
      <c r="FW134">
        <v>-2.335</v>
      </c>
      <c r="FX134">
        <v>420</v>
      </c>
      <c r="FY134">
        <v>15</v>
      </c>
      <c r="FZ134">
        <v>0.26</v>
      </c>
      <c r="GA134">
        <v>0.01</v>
      </c>
      <c r="GB134">
        <v>20.41188536585366</v>
      </c>
      <c r="GC134">
        <v>5.654629965156768</v>
      </c>
      <c r="GD134">
        <v>0.5804752903549564</v>
      </c>
      <c r="GE134">
        <v>0</v>
      </c>
      <c r="GF134">
        <v>1.781753902439024</v>
      </c>
      <c r="GG134">
        <v>0.03224759581881377</v>
      </c>
      <c r="GH134">
        <v>0.003409931605099645</v>
      </c>
      <c r="GI134">
        <v>1</v>
      </c>
      <c r="GJ134">
        <v>1</v>
      </c>
      <c r="GK134">
        <v>2</v>
      </c>
      <c r="GL134" t="s">
        <v>443</v>
      </c>
      <c r="GM134">
        <v>3.09825</v>
      </c>
      <c r="GN134">
        <v>2.75824</v>
      </c>
      <c r="GO134">
        <v>0.054688</v>
      </c>
      <c r="GP134">
        <v>0.0468636</v>
      </c>
      <c r="GQ134">
        <v>0.105326</v>
      </c>
      <c r="GR134">
        <v>0.0893902</v>
      </c>
      <c r="GS134">
        <v>24013.3</v>
      </c>
      <c r="GT134">
        <v>23355.8</v>
      </c>
      <c r="GU134">
        <v>25972</v>
      </c>
      <c r="GV134">
        <v>24867.2</v>
      </c>
      <c r="GW134">
        <v>37288.5</v>
      </c>
      <c r="GX134">
        <v>33337.2</v>
      </c>
      <c r="GY134">
        <v>45402.8</v>
      </c>
      <c r="GZ134">
        <v>39613.9</v>
      </c>
      <c r="HA134">
        <v>1.80273</v>
      </c>
      <c r="HB134">
        <v>1.77092</v>
      </c>
      <c r="HC134">
        <v>-0.0432506</v>
      </c>
      <c r="HD134">
        <v>0</v>
      </c>
      <c r="HE134">
        <v>28.7103</v>
      </c>
      <c r="HF134">
        <v>999.9</v>
      </c>
      <c r="HG134">
        <v>53.9</v>
      </c>
      <c r="HH134">
        <v>43.7</v>
      </c>
      <c r="HI134">
        <v>47.6922</v>
      </c>
      <c r="HJ134">
        <v>62.7804</v>
      </c>
      <c r="HK134">
        <v>23.8862</v>
      </c>
      <c r="HL134">
        <v>1</v>
      </c>
      <c r="HM134">
        <v>0.871021</v>
      </c>
      <c r="HN134">
        <v>6.27709</v>
      </c>
      <c r="HO134">
        <v>20.1885</v>
      </c>
      <c r="HP134">
        <v>5.2098</v>
      </c>
      <c r="HQ134">
        <v>11.986</v>
      </c>
      <c r="HR134">
        <v>4.96215</v>
      </c>
      <c r="HS134">
        <v>3.27438</v>
      </c>
      <c r="HT134">
        <v>9999</v>
      </c>
      <c r="HU134">
        <v>9999</v>
      </c>
      <c r="HV134">
        <v>9999</v>
      </c>
      <c r="HW134">
        <v>89.2</v>
      </c>
      <c r="HX134">
        <v>1.86387</v>
      </c>
      <c r="HY134">
        <v>1.8602</v>
      </c>
      <c r="HZ134">
        <v>1.85852</v>
      </c>
      <c r="IA134">
        <v>1.85989</v>
      </c>
      <c r="IB134">
        <v>1.85982</v>
      </c>
      <c r="IC134">
        <v>1.85851</v>
      </c>
      <c r="ID134">
        <v>1.8576</v>
      </c>
      <c r="IE134">
        <v>1.85241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-11.895</v>
      </c>
      <c r="IT134">
        <v>-2.4047</v>
      </c>
      <c r="IU134">
        <v>-9.111769021319263</v>
      </c>
      <c r="IV134">
        <v>-0.01431925071125703</v>
      </c>
      <c r="IW134">
        <v>4.89615414261653E-06</v>
      </c>
      <c r="IX134">
        <v>-8.989459798755491E-10</v>
      </c>
      <c r="IY134">
        <v>-1.251789581883141</v>
      </c>
      <c r="IZ134">
        <v>-0.1043539695207113</v>
      </c>
      <c r="JA134">
        <v>0.003109194328973147</v>
      </c>
      <c r="JB134">
        <v>-3.859871886814269E-05</v>
      </c>
      <c r="JC134">
        <v>3</v>
      </c>
      <c r="JD134">
        <v>1925</v>
      </c>
      <c r="JE134">
        <v>1</v>
      </c>
      <c r="JF134">
        <v>31</v>
      </c>
      <c r="JG134">
        <v>45.6</v>
      </c>
      <c r="JH134">
        <v>45.5</v>
      </c>
      <c r="JI134">
        <v>0.551758</v>
      </c>
      <c r="JJ134">
        <v>2.7063</v>
      </c>
      <c r="JK134">
        <v>1.49658</v>
      </c>
      <c r="JL134">
        <v>2.31934</v>
      </c>
      <c r="JM134">
        <v>1.54785</v>
      </c>
      <c r="JN134">
        <v>2.5061</v>
      </c>
      <c r="JO134">
        <v>47.2123</v>
      </c>
      <c r="JP134">
        <v>13.7205</v>
      </c>
      <c r="JQ134">
        <v>18</v>
      </c>
      <c r="JR134">
        <v>500.571</v>
      </c>
      <c r="JS134">
        <v>494.014</v>
      </c>
      <c r="JT134">
        <v>23.0083</v>
      </c>
      <c r="JU134">
        <v>37.2384</v>
      </c>
      <c r="JV134">
        <v>30.0005</v>
      </c>
      <c r="JW134">
        <v>37.2986</v>
      </c>
      <c r="JX134">
        <v>37.2404</v>
      </c>
      <c r="JY134">
        <v>11.1296</v>
      </c>
      <c r="JZ134">
        <v>57.1243</v>
      </c>
      <c r="KA134">
        <v>0</v>
      </c>
      <c r="KB134">
        <v>23.0067</v>
      </c>
      <c r="KC134">
        <v>152.39</v>
      </c>
      <c r="KD134">
        <v>15.8548</v>
      </c>
      <c r="KE134">
        <v>99.2298</v>
      </c>
      <c r="KF134">
        <v>95.2805</v>
      </c>
    </row>
    <row r="135" spans="1:292">
      <c r="A135">
        <v>115</v>
      </c>
      <c r="B135">
        <v>1687532442.5</v>
      </c>
      <c r="C135">
        <v>6314</v>
      </c>
      <c r="D135" t="s">
        <v>669</v>
      </c>
      <c r="E135" t="s">
        <v>670</v>
      </c>
      <c r="F135">
        <v>5</v>
      </c>
      <c r="G135" t="s">
        <v>635</v>
      </c>
      <c r="H135">
        <v>1687532435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171.7295932499244</v>
      </c>
      <c r="AJ135">
        <v>185.540612121212</v>
      </c>
      <c r="AK135">
        <v>-3.289376509836222</v>
      </c>
      <c r="AL135">
        <v>66.55955968552477</v>
      </c>
      <c r="AM135">
        <f>(AO135 - AN135 + DX135*1E3/(8.314*(DZ135+273.15)) * AQ135/DW135 * AP135) * DW135/(100*DK135) * 1000/(1000 - AO135)</f>
        <v>0</v>
      </c>
      <c r="AN135">
        <v>15.83475724606993</v>
      </c>
      <c r="AO135">
        <v>17.62697939393939</v>
      </c>
      <c r="AP135">
        <v>5.196902319371173E-06</v>
      </c>
      <c r="AQ135">
        <v>110.0673919238895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1.65</v>
      </c>
      <c r="DL135">
        <v>0.5</v>
      </c>
      <c r="DM135" t="s">
        <v>430</v>
      </c>
      <c r="DN135">
        <v>2</v>
      </c>
      <c r="DO135" t="b">
        <v>1</v>
      </c>
      <c r="DP135">
        <v>1687532435</v>
      </c>
      <c r="DQ135">
        <v>204.837037037037</v>
      </c>
      <c r="DR135">
        <v>183.4281851851852</v>
      </c>
      <c r="DS135">
        <v>17.62297407407407</v>
      </c>
      <c r="DT135">
        <v>15.8356037037037</v>
      </c>
      <c r="DU135">
        <v>216.8318888888889</v>
      </c>
      <c r="DV135">
        <v>20.02767037037037</v>
      </c>
      <c r="DW135">
        <v>500.0171851851852</v>
      </c>
      <c r="DX135">
        <v>101.8288148148148</v>
      </c>
      <c r="DY135">
        <v>0.09999318518518517</v>
      </c>
      <c r="DZ135">
        <v>27.13897037037037</v>
      </c>
      <c r="EA135">
        <v>28.01026296296296</v>
      </c>
      <c r="EB135">
        <v>999.9000000000001</v>
      </c>
      <c r="EC135">
        <v>0</v>
      </c>
      <c r="ED135">
        <v>0</v>
      </c>
      <c r="EE135">
        <v>10001.93666666667</v>
      </c>
      <c r="EF135">
        <v>0</v>
      </c>
      <c r="EG135">
        <v>148.9020740740741</v>
      </c>
      <c r="EH135">
        <v>21.40882962962964</v>
      </c>
      <c r="EI135">
        <v>208.5116666666667</v>
      </c>
      <c r="EJ135">
        <v>186.3796296296296</v>
      </c>
      <c r="EK135">
        <v>1.787365185185185</v>
      </c>
      <c r="EL135">
        <v>183.4281851851852</v>
      </c>
      <c r="EM135">
        <v>15.8356037037037</v>
      </c>
      <c r="EN135">
        <v>1.794523703703704</v>
      </c>
      <c r="EO135">
        <v>1.612518518518518</v>
      </c>
      <c r="EP135">
        <v>15.73918148148148</v>
      </c>
      <c r="EQ135">
        <v>14.07896666666667</v>
      </c>
      <c r="ER135">
        <v>1999.961111111111</v>
      </c>
      <c r="ES135">
        <v>0.9800055555555554</v>
      </c>
      <c r="ET135">
        <v>0.01999454444444444</v>
      </c>
      <c r="EU135">
        <v>0</v>
      </c>
      <c r="EV135">
        <v>344.3715185185185</v>
      </c>
      <c r="EW135">
        <v>5.00078</v>
      </c>
      <c r="EX135">
        <v>8570.013703703704</v>
      </c>
      <c r="EY135">
        <v>16379.35925925926</v>
      </c>
      <c r="EZ135">
        <v>45.35385185185184</v>
      </c>
      <c r="FA135">
        <v>46.83299999999998</v>
      </c>
      <c r="FB135">
        <v>46.14322222222221</v>
      </c>
      <c r="FC135">
        <v>46.22196296296296</v>
      </c>
      <c r="FD135">
        <v>45.76585185185184</v>
      </c>
      <c r="FE135">
        <v>1955.071111111111</v>
      </c>
      <c r="FF135">
        <v>39.89000000000001</v>
      </c>
      <c r="FG135">
        <v>0</v>
      </c>
      <c r="FH135">
        <v>1687532442.9</v>
      </c>
      <c r="FI135">
        <v>0</v>
      </c>
      <c r="FJ135">
        <v>344.4303461538462</v>
      </c>
      <c r="FK135">
        <v>9.004478616890603</v>
      </c>
      <c r="FL135">
        <v>361.4331625506659</v>
      </c>
      <c r="FM135">
        <v>8570.73</v>
      </c>
      <c r="FN135">
        <v>15</v>
      </c>
      <c r="FO135">
        <v>1687529704.5</v>
      </c>
      <c r="FP135" t="s">
        <v>636</v>
      </c>
      <c r="FQ135">
        <v>1687529702.5</v>
      </c>
      <c r="FR135">
        <v>1687529704.5</v>
      </c>
      <c r="FS135">
        <v>2</v>
      </c>
      <c r="FT135">
        <v>-0.178</v>
      </c>
      <c r="FU135">
        <v>-0.012</v>
      </c>
      <c r="FV135">
        <v>-14.483</v>
      </c>
      <c r="FW135">
        <v>-2.335</v>
      </c>
      <c r="FX135">
        <v>420</v>
      </c>
      <c r="FY135">
        <v>15</v>
      </c>
      <c r="FZ135">
        <v>0.26</v>
      </c>
      <c r="GA135">
        <v>0.01</v>
      </c>
      <c r="GB135">
        <v>21.003035</v>
      </c>
      <c r="GC135">
        <v>7.172546341463384</v>
      </c>
      <c r="GD135">
        <v>0.7049496150612466</v>
      </c>
      <c r="GE135">
        <v>0</v>
      </c>
      <c r="GF135">
        <v>1.78510475</v>
      </c>
      <c r="GG135">
        <v>0.04245287054408516</v>
      </c>
      <c r="GH135">
        <v>0.00419755642457608</v>
      </c>
      <c r="GI135">
        <v>1</v>
      </c>
      <c r="GJ135">
        <v>1</v>
      </c>
      <c r="GK135">
        <v>2</v>
      </c>
      <c r="GL135" t="s">
        <v>443</v>
      </c>
      <c r="GM135">
        <v>3.09818</v>
      </c>
      <c r="GN135">
        <v>2.75793</v>
      </c>
      <c r="GO135">
        <v>0.0509262</v>
      </c>
      <c r="GP135">
        <v>0.0428782</v>
      </c>
      <c r="GQ135">
        <v>0.105344</v>
      </c>
      <c r="GR135">
        <v>0.089383</v>
      </c>
      <c r="GS135">
        <v>24108.6</v>
      </c>
      <c r="GT135">
        <v>23453.3</v>
      </c>
      <c r="GU135">
        <v>25971.9</v>
      </c>
      <c r="GV135">
        <v>24867.3</v>
      </c>
      <c r="GW135">
        <v>37287</v>
      </c>
      <c r="GX135">
        <v>33337.3</v>
      </c>
      <c r="GY135">
        <v>45402.4</v>
      </c>
      <c r="GZ135">
        <v>39614.2</v>
      </c>
      <c r="HA135">
        <v>1.8022</v>
      </c>
      <c r="HB135">
        <v>1.77087</v>
      </c>
      <c r="HC135">
        <v>-0.0441037</v>
      </c>
      <c r="HD135">
        <v>0</v>
      </c>
      <c r="HE135">
        <v>28.7263</v>
      </c>
      <c r="HF135">
        <v>999.9</v>
      </c>
      <c r="HG135">
        <v>53.9</v>
      </c>
      <c r="HH135">
        <v>43.7</v>
      </c>
      <c r="HI135">
        <v>47.6944</v>
      </c>
      <c r="HJ135">
        <v>62.7304</v>
      </c>
      <c r="HK135">
        <v>23.8181</v>
      </c>
      <c r="HL135">
        <v>1</v>
      </c>
      <c r="HM135">
        <v>0.871113</v>
      </c>
      <c r="HN135">
        <v>6.26773</v>
      </c>
      <c r="HO135">
        <v>20.1889</v>
      </c>
      <c r="HP135">
        <v>5.2092</v>
      </c>
      <c r="HQ135">
        <v>11.986</v>
      </c>
      <c r="HR135">
        <v>4.962</v>
      </c>
      <c r="HS135">
        <v>3.27428</v>
      </c>
      <c r="HT135">
        <v>9999</v>
      </c>
      <c r="HU135">
        <v>9999</v>
      </c>
      <c r="HV135">
        <v>9999</v>
      </c>
      <c r="HW135">
        <v>89.2</v>
      </c>
      <c r="HX135">
        <v>1.86389</v>
      </c>
      <c r="HY135">
        <v>1.8602</v>
      </c>
      <c r="HZ135">
        <v>1.85852</v>
      </c>
      <c r="IA135">
        <v>1.85986</v>
      </c>
      <c r="IB135">
        <v>1.85977</v>
      </c>
      <c r="IC135">
        <v>1.8585</v>
      </c>
      <c r="ID135">
        <v>1.85756</v>
      </c>
      <c r="IE135">
        <v>1.85239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-11.691</v>
      </c>
      <c r="IT135">
        <v>-2.4048</v>
      </c>
      <c r="IU135">
        <v>-9.111769021319263</v>
      </c>
      <c r="IV135">
        <v>-0.01431925071125703</v>
      </c>
      <c r="IW135">
        <v>4.89615414261653E-06</v>
      </c>
      <c r="IX135">
        <v>-8.989459798755491E-10</v>
      </c>
      <c r="IY135">
        <v>-1.251789581883141</v>
      </c>
      <c r="IZ135">
        <v>-0.1043539695207113</v>
      </c>
      <c r="JA135">
        <v>0.003109194328973147</v>
      </c>
      <c r="JB135">
        <v>-3.859871886814269E-05</v>
      </c>
      <c r="JC135">
        <v>3</v>
      </c>
      <c r="JD135">
        <v>1925</v>
      </c>
      <c r="JE135">
        <v>1</v>
      </c>
      <c r="JF135">
        <v>31</v>
      </c>
      <c r="JG135">
        <v>45.7</v>
      </c>
      <c r="JH135">
        <v>45.6</v>
      </c>
      <c r="JI135">
        <v>0.512695</v>
      </c>
      <c r="JJ135">
        <v>2.70874</v>
      </c>
      <c r="JK135">
        <v>1.49658</v>
      </c>
      <c r="JL135">
        <v>2.31934</v>
      </c>
      <c r="JM135">
        <v>1.54785</v>
      </c>
      <c r="JN135">
        <v>2.47925</v>
      </c>
      <c r="JO135">
        <v>47.2123</v>
      </c>
      <c r="JP135">
        <v>13.7118</v>
      </c>
      <c r="JQ135">
        <v>18</v>
      </c>
      <c r="JR135">
        <v>500.259</v>
      </c>
      <c r="JS135">
        <v>493.989</v>
      </c>
      <c r="JT135">
        <v>23.0007</v>
      </c>
      <c r="JU135">
        <v>37.2437</v>
      </c>
      <c r="JV135">
        <v>30.0003</v>
      </c>
      <c r="JW135">
        <v>37.3013</v>
      </c>
      <c r="JX135">
        <v>37.2419</v>
      </c>
      <c r="JY135">
        <v>10.3435</v>
      </c>
      <c r="JZ135">
        <v>57.1243</v>
      </c>
      <c r="KA135">
        <v>0</v>
      </c>
      <c r="KB135">
        <v>23.0006</v>
      </c>
      <c r="KC135">
        <v>132.082</v>
      </c>
      <c r="KD135">
        <v>15.8522</v>
      </c>
      <c r="KE135">
        <v>99.2291</v>
      </c>
      <c r="KF135">
        <v>95.2811</v>
      </c>
    </row>
    <row r="136" spans="1:292">
      <c r="A136">
        <v>116</v>
      </c>
      <c r="B136">
        <v>1687532447.5</v>
      </c>
      <c r="C136">
        <v>6319</v>
      </c>
      <c r="D136" t="s">
        <v>671</v>
      </c>
      <c r="E136" t="s">
        <v>672</v>
      </c>
      <c r="F136">
        <v>5</v>
      </c>
      <c r="G136" t="s">
        <v>635</v>
      </c>
      <c r="H136">
        <v>1687532439.714286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155.4183689983839</v>
      </c>
      <c r="AJ136">
        <v>169.2543090909091</v>
      </c>
      <c r="AK136">
        <v>-3.251125555804461</v>
      </c>
      <c r="AL136">
        <v>66.55955968552477</v>
      </c>
      <c r="AM136">
        <f>(AO136 - AN136 + DX136*1E3/(8.314*(DZ136+273.15)) * AQ136/DW136 * AP136) * DW136/(100*DK136) * 1000/(1000 - AO136)</f>
        <v>0</v>
      </c>
      <c r="AN136">
        <v>15.83051165812986</v>
      </c>
      <c r="AO136">
        <v>17.62910606060606</v>
      </c>
      <c r="AP136">
        <v>1.277319765282835E-06</v>
      </c>
      <c r="AQ136">
        <v>110.0673919238895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1.65</v>
      </c>
      <c r="DL136">
        <v>0.5</v>
      </c>
      <c r="DM136" t="s">
        <v>430</v>
      </c>
      <c r="DN136">
        <v>2</v>
      </c>
      <c r="DO136" t="b">
        <v>1</v>
      </c>
      <c r="DP136">
        <v>1687532439.714286</v>
      </c>
      <c r="DQ136">
        <v>189.6565357142857</v>
      </c>
      <c r="DR136">
        <v>167.9460357142857</v>
      </c>
      <c r="DS136">
        <v>17.62525</v>
      </c>
      <c r="DT136">
        <v>15.83312857142857</v>
      </c>
      <c r="DU136">
        <v>201.4608571428572</v>
      </c>
      <c r="DV136">
        <v>20.03001071428571</v>
      </c>
      <c r="DW136">
        <v>500.0167500000001</v>
      </c>
      <c r="DX136">
        <v>101.8287857142857</v>
      </c>
      <c r="DY136">
        <v>0.09997824285714285</v>
      </c>
      <c r="DZ136">
        <v>27.13908571428572</v>
      </c>
      <c r="EA136">
        <v>28.009925</v>
      </c>
      <c r="EB136">
        <v>999.9000000000002</v>
      </c>
      <c r="EC136">
        <v>0</v>
      </c>
      <c r="ED136">
        <v>0</v>
      </c>
      <c r="EE136">
        <v>10000.64071428572</v>
      </c>
      <c r="EF136">
        <v>0</v>
      </c>
      <c r="EG136">
        <v>132.932</v>
      </c>
      <c r="EH136">
        <v>21.71040714285714</v>
      </c>
      <c r="EI136">
        <v>193.0591785714286</v>
      </c>
      <c r="EJ136">
        <v>170.6479642857143</v>
      </c>
      <c r="EK136">
        <v>1.792121785714286</v>
      </c>
      <c r="EL136">
        <v>167.9460357142857</v>
      </c>
      <c r="EM136">
        <v>15.83312857142857</v>
      </c>
      <c r="EN136">
        <v>1.794756428571429</v>
      </c>
      <c r="EO136">
        <v>1.612266071428571</v>
      </c>
      <c r="EP136">
        <v>15.7412</v>
      </c>
      <c r="EQ136">
        <v>14.07655357142857</v>
      </c>
      <c r="ER136">
        <v>1999.968928571429</v>
      </c>
      <c r="ES136">
        <v>0.9800057499999999</v>
      </c>
      <c r="ET136">
        <v>0.01999434285714286</v>
      </c>
      <c r="EU136">
        <v>0</v>
      </c>
      <c r="EV136">
        <v>345.1081071428572</v>
      </c>
      <c r="EW136">
        <v>5.00078</v>
      </c>
      <c r="EX136">
        <v>8598.517857142857</v>
      </c>
      <c r="EY136">
        <v>16379.41071428571</v>
      </c>
      <c r="EZ136">
        <v>45.35014285714286</v>
      </c>
      <c r="FA136">
        <v>46.84575</v>
      </c>
      <c r="FB136">
        <v>46.05557142857142</v>
      </c>
      <c r="FC136">
        <v>46.22300000000001</v>
      </c>
      <c r="FD136">
        <v>45.75407142857141</v>
      </c>
      <c r="FE136">
        <v>1955.078928571429</v>
      </c>
      <c r="FF136">
        <v>39.89000000000001</v>
      </c>
      <c r="FG136">
        <v>0</v>
      </c>
      <c r="FH136">
        <v>1687532447.7</v>
      </c>
      <c r="FI136">
        <v>0</v>
      </c>
      <c r="FJ136">
        <v>345.1699230769231</v>
      </c>
      <c r="FK136">
        <v>9.643829055004076</v>
      </c>
      <c r="FL136">
        <v>301.2358977348497</v>
      </c>
      <c r="FM136">
        <v>8599.244230769231</v>
      </c>
      <c r="FN136">
        <v>15</v>
      </c>
      <c r="FO136">
        <v>1687529704.5</v>
      </c>
      <c r="FP136" t="s">
        <v>636</v>
      </c>
      <c r="FQ136">
        <v>1687529702.5</v>
      </c>
      <c r="FR136">
        <v>1687529704.5</v>
      </c>
      <c r="FS136">
        <v>2</v>
      </c>
      <c r="FT136">
        <v>-0.178</v>
      </c>
      <c r="FU136">
        <v>-0.012</v>
      </c>
      <c r="FV136">
        <v>-14.483</v>
      </c>
      <c r="FW136">
        <v>-2.335</v>
      </c>
      <c r="FX136">
        <v>420</v>
      </c>
      <c r="FY136">
        <v>15</v>
      </c>
      <c r="FZ136">
        <v>0.26</v>
      </c>
      <c r="GA136">
        <v>0.01</v>
      </c>
      <c r="GB136">
        <v>21.50036341463415</v>
      </c>
      <c r="GC136">
        <v>4.71625087108017</v>
      </c>
      <c r="GD136">
        <v>0.5034975702976703</v>
      </c>
      <c r="GE136">
        <v>0</v>
      </c>
      <c r="GF136">
        <v>1.789891219512195</v>
      </c>
      <c r="GG136">
        <v>0.05641045296166918</v>
      </c>
      <c r="GH136">
        <v>0.005774497420902497</v>
      </c>
      <c r="GI136">
        <v>1</v>
      </c>
      <c r="GJ136">
        <v>1</v>
      </c>
      <c r="GK136">
        <v>2</v>
      </c>
      <c r="GL136" t="s">
        <v>443</v>
      </c>
      <c r="GM136">
        <v>3.09829</v>
      </c>
      <c r="GN136">
        <v>2.75795</v>
      </c>
      <c r="GO136">
        <v>0.0471166</v>
      </c>
      <c r="GP136">
        <v>0.038926</v>
      </c>
      <c r="GQ136">
        <v>0.105349</v>
      </c>
      <c r="GR136">
        <v>0.0893756</v>
      </c>
      <c r="GS136">
        <v>24204.7</v>
      </c>
      <c r="GT136">
        <v>23549.7</v>
      </c>
      <c r="GU136">
        <v>25971.5</v>
      </c>
      <c r="GV136">
        <v>24867</v>
      </c>
      <c r="GW136">
        <v>37285.6</v>
      </c>
      <c r="GX136">
        <v>33336.8</v>
      </c>
      <c r="GY136">
        <v>45401.5</v>
      </c>
      <c r="GZ136">
        <v>39613.7</v>
      </c>
      <c r="HA136">
        <v>1.80212</v>
      </c>
      <c r="HB136">
        <v>1.77083</v>
      </c>
      <c r="HC136">
        <v>-0.0448897</v>
      </c>
      <c r="HD136">
        <v>0</v>
      </c>
      <c r="HE136">
        <v>28.7433</v>
      </c>
      <c r="HF136">
        <v>999.9</v>
      </c>
      <c r="HG136">
        <v>53.9</v>
      </c>
      <c r="HH136">
        <v>43.7</v>
      </c>
      <c r="HI136">
        <v>47.6955</v>
      </c>
      <c r="HJ136">
        <v>62.5304</v>
      </c>
      <c r="HK136">
        <v>23.6939</v>
      </c>
      <c r="HL136">
        <v>1</v>
      </c>
      <c r="HM136">
        <v>0.871804</v>
      </c>
      <c r="HN136">
        <v>6.30446</v>
      </c>
      <c r="HO136">
        <v>20.1875</v>
      </c>
      <c r="HP136">
        <v>5.20935</v>
      </c>
      <c r="HQ136">
        <v>11.986</v>
      </c>
      <c r="HR136">
        <v>4.96185</v>
      </c>
      <c r="HS136">
        <v>3.27428</v>
      </c>
      <c r="HT136">
        <v>9999</v>
      </c>
      <c r="HU136">
        <v>9999</v>
      </c>
      <c r="HV136">
        <v>9999</v>
      </c>
      <c r="HW136">
        <v>89.2</v>
      </c>
      <c r="HX136">
        <v>1.86388</v>
      </c>
      <c r="HY136">
        <v>1.8602</v>
      </c>
      <c r="HZ136">
        <v>1.85853</v>
      </c>
      <c r="IA136">
        <v>1.85987</v>
      </c>
      <c r="IB136">
        <v>1.85979</v>
      </c>
      <c r="IC136">
        <v>1.85852</v>
      </c>
      <c r="ID136">
        <v>1.8576</v>
      </c>
      <c r="IE136">
        <v>1.85239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-11.488</v>
      </c>
      <c r="IT136">
        <v>-2.4049</v>
      </c>
      <c r="IU136">
        <v>-9.111769021319263</v>
      </c>
      <c r="IV136">
        <v>-0.01431925071125703</v>
      </c>
      <c r="IW136">
        <v>4.89615414261653E-06</v>
      </c>
      <c r="IX136">
        <v>-8.989459798755491E-10</v>
      </c>
      <c r="IY136">
        <v>-1.251789581883141</v>
      </c>
      <c r="IZ136">
        <v>-0.1043539695207113</v>
      </c>
      <c r="JA136">
        <v>0.003109194328973147</v>
      </c>
      <c r="JB136">
        <v>-3.859871886814269E-05</v>
      </c>
      <c r="JC136">
        <v>3</v>
      </c>
      <c r="JD136">
        <v>1925</v>
      </c>
      <c r="JE136">
        <v>1</v>
      </c>
      <c r="JF136">
        <v>31</v>
      </c>
      <c r="JG136">
        <v>45.8</v>
      </c>
      <c r="JH136">
        <v>45.7</v>
      </c>
      <c r="JI136">
        <v>0.474854</v>
      </c>
      <c r="JJ136">
        <v>2.70996</v>
      </c>
      <c r="JK136">
        <v>1.49658</v>
      </c>
      <c r="JL136">
        <v>2.31812</v>
      </c>
      <c r="JM136">
        <v>1.54785</v>
      </c>
      <c r="JN136">
        <v>2.4353</v>
      </c>
      <c r="JO136">
        <v>47.2123</v>
      </c>
      <c r="JP136">
        <v>13.7118</v>
      </c>
      <c r="JQ136">
        <v>18</v>
      </c>
      <c r="JR136">
        <v>500.236</v>
      </c>
      <c r="JS136">
        <v>493.969</v>
      </c>
      <c r="JT136">
        <v>22.9971</v>
      </c>
      <c r="JU136">
        <v>37.2498</v>
      </c>
      <c r="JV136">
        <v>30.0006</v>
      </c>
      <c r="JW136">
        <v>37.3049</v>
      </c>
      <c r="JX136">
        <v>37.2438</v>
      </c>
      <c r="JY136">
        <v>9.58911</v>
      </c>
      <c r="JZ136">
        <v>57.1243</v>
      </c>
      <c r="KA136">
        <v>0</v>
      </c>
      <c r="KB136">
        <v>22.9922</v>
      </c>
      <c r="KC136">
        <v>118.723</v>
      </c>
      <c r="KD136">
        <v>15.8522</v>
      </c>
      <c r="KE136">
        <v>99.2273</v>
      </c>
      <c r="KF136">
        <v>95.28</v>
      </c>
    </row>
    <row r="137" spans="1:292">
      <c r="A137">
        <v>117</v>
      </c>
      <c r="B137">
        <v>1687532452.5</v>
      </c>
      <c r="C137">
        <v>6324</v>
      </c>
      <c r="D137" t="s">
        <v>673</v>
      </c>
      <c r="E137" t="s">
        <v>674</v>
      </c>
      <c r="F137">
        <v>5</v>
      </c>
      <c r="G137" t="s">
        <v>635</v>
      </c>
      <c r="H137">
        <v>1687532445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138.997255076711</v>
      </c>
      <c r="AJ137">
        <v>153.1719999999999</v>
      </c>
      <c r="AK137">
        <v>-3.218150992400858</v>
      </c>
      <c r="AL137">
        <v>66.55955968552477</v>
      </c>
      <c r="AM137">
        <f>(AO137 - AN137 + DX137*1E3/(8.314*(DZ137+273.15)) * AQ137/DW137 * AP137) * DW137/(100*DK137) * 1000/(1000 - AO137)</f>
        <v>0</v>
      </c>
      <c r="AN137">
        <v>15.82739830252885</v>
      </c>
      <c r="AO137">
        <v>17.62989636363636</v>
      </c>
      <c r="AP137">
        <v>7.73517050998052E-07</v>
      </c>
      <c r="AQ137">
        <v>110.0673919238895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1.65</v>
      </c>
      <c r="DL137">
        <v>0.5</v>
      </c>
      <c r="DM137" t="s">
        <v>430</v>
      </c>
      <c r="DN137">
        <v>2</v>
      </c>
      <c r="DO137" t="b">
        <v>1</v>
      </c>
      <c r="DP137">
        <v>1687532445</v>
      </c>
      <c r="DQ137">
        <v>172.7260370370371</v>
      </c>
      <c r="DR137">
        <v>150.6387037037037</v>
      </c>
      <c r="DS137">
        <v>17.62774814814815</v>
      </c>
      <c r="DT137">
        <v>15.83072222222222</v>
      </c>
      <c r="DU137">
        <v>184.3155185185185</v>
      </c>
      <c r="DV137">
        <v>20.03258888888888</v>
      </c>
      <c r="DW137">
        <v>499.9846296296296</v>
      </c>
      <c r="DX137">
        <v>101.8293703703704</v>
      </c>
      <c r="DY137">
        <v>0.0999305925925926</v>
      </c>
      <c r="DZ137">
        <v>27.14044814814815</v>
      </c>
      <c r="EA137">
        <v>28.01281851851852</v>
      </c>
      <c r="EB137">
        <v>999.9000000000001</v>
      </c>
      <c r="EC137">
        <v>0</v>
      </c>
      <c r="ED137">
        <v>0</v>
      </c>
      <c r="EE137">
        <v>9998.375555555556</v>
      </c>
      <c r="EF137">
        <v>0</v>
      </c>
      <c r="EG137">
        <v>119.7127407407407</v>
      </c>
      <c r="EH137">
        <v>22.08725925925926</v>
      </c>
      <c r="EI137">
        <v>175.8253333333334</v>
      </c>
      <c r="EJ137">
        <v>153.0618518518519</v>
      </c>
      <c r="EK137">
        <v>1.797042592592593</v>
      </c>
      <c r="EL137">
        <v>150.6387037037037</v>
      </c>
      <c r="EM137">
        <v>15.83072222222222</v>
      </c>
      <c r="EN137">
        <v>1.795024074074074</v>
      </c>
      <c r="EO137">
        <v>1.612031851851852</v>
      </c>
      <c r="EP137">
        <v>15.74352592592593</v>
      </c>
      <c r="EQ137">
        <v>14.0743</v>
      </c>
      <c r="ER137">
        <v>1999.968518518519</v>
      </c>
      <c r="ES137">
        <v>0.9800060000000002</v>
      </c>
      <c r="ET137">
        <v>0.01999409259259259</v>
      </c>
      <c r="EU137">
        <v>0</v>
      </c>
      <c r="EV137">
        <v>346.0298148148148</v>
      </c>
      <c r="EW137">
        <v>5.00078</v>
      </c>
      <c r="EX137">
        <v>8623.792592592592</v>
      </c>
      <c r="EY137">
        <v>16379.4037037037</v>
      </c>
      <c r="EZ137">
        <v>45.34466666666666</v>
      </c>
      <c r="FA137">
        <v>46.84233333333333</v>
      </c>
      <c r="FB137">
        <v>45.9905925925926</v>
      </c>
      <c r="FC137">
        <v>46.2381111111111</v>
      </c>
      <c r="FD137">
        <v>45.75892592592592</v>
      </c>
      <c r="FE137">
        <v>1955.078518518519</v>
      </c>
      <c r="FF137">
        <v>39.89000000000001</v>
      </c>
      <c r="FG137">
        <v>0</v>
      </c>
      <c r="FH137">
        <v>1687532452.5</v>
      </c>
      <c r="FI137">
        <v>0</v>
      </c>
      <c r="FJ137">
        <v>346.0185769230769</v>
      </c>
      <c r="FK137">
        <v>10.64659826570303</v>
      </c>
      <c r="FL137">
        <v>327.7699141180192</v>
      </c>
      <c r="FM137">
        <v>8621.801153846154</v>
      </c>
      <c r="FN137">
        <v>15</v>
      </c>
      <c r="FO137">
        <v>1687529704.5</v>
      </c>
      <c r="FP137" t="s">
        <v>636</v>
      </c>
      <c r="FQ137">
        <v>1687529702.5</v>
      </c>
      <c r="FR137">
        <v>1687529704.5</v>
      </c>
      <c r="FS137">
        <v>2</v>
      </c>
      <c r="FT137">
        <v>-0.178</v>
      </c>
      <c r="FU137">
        <v>-0.012</v>
      </c>
      <c r="FV137">
        <v>-14.483</v>
      </c>
      <c r="FW137">
        <v>-2.335</v>
      </c>
      <c r="FX137">
        <v>420</v>
      </c>
      <c r="FY137">
        <v>15</v>
      </c>
      <c r="FZ137">
        <v>0.26</v>
      </c>
      <c r="GA137">
        <v>0.01</v>
      </c>
      <c r="GB137">
        <v>21.83766097560976</v>
      </c>
      <c r="GC137">
        <v>3.874881533101045</v>
      </c>
      <c r="GD137">
        <v>0.4300278606277986</v>
      </c>
      <c r="GE137">
        <v>0</v>
      </c>
      <c r="GF137">
        <v>1.794278536585366</v>
      </c>
      <c r="GG137">
        <v>0.0572615331010449</v>
      </c>
      <c r="GH137">
        <v>0.00585548338425579</v>
      </c>
      <c r="GI137">
        <v>1</v>
      </c>
      <c r="GJ137">
        <v>1</v>
      </c>
      <c r="GK137">
        <v>2</v>
      </c>
      <c r="GL137" t="s">
        <v>443</v>
      </c>
      <c r="GM137">
        <v>3.09821</v>
      </c>
      <c r="GN137">
        <v>2.75821</v>
      </c>
      <c r="GO137">
        <v>0.0432662</v>
      </c>
      <c r="GP137">
        <v>0.0348094</v>
      </c>
      <c r="GQ137">
        <v>0.105354</v>
      </c>
      <c r="GR137">
        <v>0.0893693</v>
      </c>
      <c r="GS137">
        <v>24301.8</v>
      </c>
      <c r="GT137">
        <v>23650.2</v>
      </c>
      <c r="GU137">
        <v>25970.9</v>
      </c>
      <c r="GV137">
        <v>24866.9</v>
      </c>
      <c r="GW137">
        <v>37284.7</v>
      </c>
      <c r="GX137">
        <v>33336.4</v>
      </c>
      <c r="GY137">
        <v>45401.2</v>
      </c>
      <c r="GZ137">
        <v>39613.5</v>
      </c>
      <c r="HA137">
        <v>1.802</v>
      </c>
      <c r="HB137">
        <v>1.77073</v>
      </c>
      <c r="HC137">
        <v>-0.0451468</v>
      </c>
      <c r="HD137">
        <v>0</v>
      </c>
      <c r="HE137">
        <v>28.7618</v>
      </c>
      <c r="HF137">
        <v>999.9</v>
      </c>
      <c r="HG137">
        <v>53.9</v>
      </c>
      <c r="HH137">
        <v>43.7</v>
      </c>
      <c r="HI137">
        <v>47.6932</v>
      </c>
      <c r="HJ137">
        <v>62.6304</v>
      </c>
      <c r="HK137">
        <v>23.5777</v>
      </c>
      <c r="HL137">
        <v>1</v>
      </c>
      <c r="HM137">
        <v>0.872757</v>
      </c>
      <c r="HN137">
        <v>6.3638</v>
      </c>
      <c r="HO137">
        <v>20.1852</v>
      </c>
      <c r="HP137">
        <v>5.20935</v>
      </c>
      <c r="HQ137">
        <v>11.986</v>
      </c>
      <c r="HR137">
        <v>4.96195</v>
      </c>
      <c r="HS137">
        <v>3.27433</v>
      </c>
      <c r="HT137">
        <v>9999</v>
      </c>
      <c r="HU137">
        <v>9999</v>
      </c>
      <c r="HV137">
        <v>9999</v>
      </c>
      <c r="HW137">
        <v>89.2</v>
      </c>
      <c r="HX137">
        <v>1.8639</v>
      </c>
      <c r="HY137">
        <v>1.8602</v>
      </c>
      <c r="HZ137">
        <v>1.85853</v>
      </c>
      <c r="IA137">
        <v>1.85989</v>
      </c>
      <c r="IB137">
        <v>1.8598</v>
      </c>
      <c r="IC137">
        <v>1.85852</v>
      </c>
      <c r="ID137">
        <v>1.8576</v>
      </c>
      <c r="IE137">
        <v>1.85239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-11.283</v>
      </c>
      <c r="IT137">
        <v>-2.4049</v>
      </c>
      <c r="IU137">
        <v>-9.111769021319263</v>
      </c>
      <c r="IV137">
        <v>-0.01431925071125703</v>
      </c>
      <c r="IW137">
        <v>4.89615414261653E-06</v>
      </c>
      <c r="IX137">
        <v>-8.989459798755491E-10</v>
      </c>
      <c r="IY137">
        <v>-1.251789581883141</v>
      </c>
      <c r="IZ137">
        <v>-0.1043539695207113</v>
      </c>
      <c r="JA137">
        <v>0.003109194328973147</v>
      </c>
      <c r="JB137">
        <v>-3.859871886814269E-05</v>
      </c>
      <c r="JC137">
        <v>3</v>
      </c>
      <c r="JD137">
        <v>1925</v>
      </c>
      <c r="JE137">
        <v>1</v>
      </c>
      <c r="JF137">
        <v>31</v>
      </c>
      <c r="JG137">
        <v>45.8</v>
      </c>
      <c r="JH137">
        <v>45.8</v>
      </c>
      <c r="JI137">
        <v>0.43335</v>
      </c>
      <c r="JJ137">
        <v>2.72461</v>
      </c>
      <c r="JK137">
        <v>1.49658</v>
      </c>
      <c r="JL137">
        <v>2.31812</v>
      </c>
      <c r="JM137">
        <v>1.54785</v>
      </c>
      <c r="JN137">
        <v>2.38892</v>
      </c>
      <c r="JO137">
        <v>47.2123</v>
      </c>
      <c r="JP137">
        <v>13.703</v>
      </c>
      <c r="JQ137">
        <v>18</v>
      </c>
      <c r="JR137">
        <v>500.174</v>
      </c>
      <c r="JS137">
        <v>493.926</v>
      </c>
      <c r="JT137">
        <v>22.9877</v>
      </c>
      <c r="JU137">
        <v>37.2551</v>
      </c>
      <c r="JV137">
        <v>30.0008</v>
      </c>
      <c r="JW137">
        <v>37.3074</v>
      </c>
      <c r="JX137">
        <v>37.2473</v>
      </c>
      <c r="JY137">
        <v>8.76018</v>
      </c>
      <c r="JZ137">
        <v>57.1243</v>
      </c>
      <c r="KA137">
        <v>0</v>
      </c>
      <c r="KB137">
        <v>22.978</v>
      </c>
      <c r="KC137">
        <v>98.66249999999999</v>
      </c>
      <c r="KD137">
        <v>15.8522</v>
      </c>
      <c r="KE137">
        <v>99.226</v>
      </c>
      <c r="KF137">
        <v>95.2795</v>
      </c>
    </row>
    <row r="138" spans="1:292">
      <c r="A138">
        <v>118</v>
      </c>
      <c r="B138">
        <v>1687532457.5</v>
      </c>
      <c r="C138">
        <v>6329</v>
      </c>
      <c r="D138" t="s">
        <v>675</v>
      </c>
      <c r="E138" t="s">
        <v>676</v>
      </c>
      <c r="F138">
        <v>5</v>
      </c>
      <c r="G138" t="s">
        <v>635</v>
      </c>
      <c r="H138">
        <v>1687532449.714286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122.3266755810317</v>
      </c>
      <c r="AJ138">
        <v>137.1373818181818</v>
      </c>
      <c r="AK138">
        <v>-3.206626127828115</v>
      </c>
      <c r="AL138">
        <v>66.55955968552477</v>
      </c>
      <c r="AM138">
        <f>(AO138 - AN138 + DX138*1E3/(8.314*(DZ138+273.15)) * AQ138/DW138 * AP138) * DW138/(100*DK138) * 1000/(1000 - AO138)</f>
        <v>0</v>
      </c>
      <c r="AN138">
        <v>15.82461845132735</v>
      </c>
      <c r="AO138">
        <v>17.62896242424241</v>
      </c>
      <c r="AP138">
        <v>-2.007554162182313E-06</v>
      </c>
      <c r="AQ138">
        <v>110.0673919238895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1.65</v>
      </c>
      <c r="DL138">
        <v>0.5</v>
      </c>
      <c r="DM138" t="s">
        <v>430</v>
      </c>
      <c r="DN138">
        <v>2</v>
      </c>
      <c r="DO138" t="b">
        <v>1</v>
      </c>
      <c r="DP138">
        <v>1687532449.714286</v>
      </c>
      <c r="DQ138">
        <v>157.7288214285714</v>
      </c>
      <c r="DR138">
        <v>135.3390357142857</v>
      </c>
      <c r="DS138">
        <v>17.62923214285714</v>
      </c>
      <c r="DT138">
        <v>15.82789642857143</v>
      </c>
      <c r="DU138">
        <v>169.1256071428572</v>
      </c>
      <c r="DV138">
        <v>20.03411785714286</v>
      </c>
      <c r="DW138">
        <v>500.0101071428572</v>
      </c>
      <c r="DX138">
        <v>101.8293571428572</v>
      </c>
      <c r="DY138">
        <v>0.09999374999999999</v>
      </c>
      <c r="DZ138">
        <v>27.14322857142858</v>
      </c>
      <c r="EA138">
        <v>28.01728571428571</v>
      </c>
      <c r="EB138">
        <v>999.9000000000002</v>
      </c>
      <c r="EC138">
        <v>0</v>
      </c>
      <c r="ED138">
        <v>0</v>
      </c>
      <c r="EE138">
        <v>9992.118214285714</v>
      </c>
      <c r="EF138">
        <v>0</v>
      </c>
      <c r="EG138">
        <v>120.0509642857143</v>
      </c>
      <c r="EH138">
        <v>22.38971071428571</v>
      </c>
      <c r="EI138">
        <v>160.5591785714285</v>
      </c>
      <c r="EJ138">
        <v>137.5156785714286</v>
      </c>
      <c r="EK138">
        <v>1.801348214285714</v>
      </c>
      <c r="EL138">
        <v>135.3390357142857</v>
      </c>
      <c r="EM138">
        <v>15.82789642857143</v>
      </c>
      <c r="EN138">
        <v>1.795173214285714</v>
      </c>
      <c r="EO138">
        <v>1.611742857142857</v>
      </c>
      <c r="EP138">
        <v>15.74481428571428</v>
      </c>
      <c r="EQ138">
        <v>14.07153214285714</v>
      </c>
      <c r="ER138">
        <v>1999.974285714286</v>
      </c>
      <c r="ES138">
        <v>0.9800062857142857</v>
      </c>
      <c r="ET138">
        <v>0.01999380714285714</v>
      </c>
      <c r="EU138">
        <v>0</v>
      </c>
      <c r="EV138">
        <v>346.9250357142856</v>
      </c>
      <c r="EW138">
        <v>5.00078</v>
      </c>
      <c r="EX138">
        <v>8646.543214285713</v>
      </c>
      <c r="EY138">
        <v>16379.45357142857</v>
      </c>
      <c r="EZ138">
        <v>45.34792857142855</v>
      </c>
      <c r="FA138">
        <v>46.85017857142856</v>
      </c>
      <c r="FB138">
        <v>45.92167857142856</v>
      </c>
      <c r="FC138">
        <v>46.23185714285713</v>
      </c>
      <c r="FD138">
        <v>45.76524999999998</v>
      </c>
      <c r="FE138">
        <v>1955.084285714286</v>
      </c>
      <c r="FF138">
        <v>39.89000000000001</v>
      </c>
      <c r="FG138">
        <v>0</v>
      </c>
      <c r="FH138">
        <v>1687532457.9</v>
      </c>
      <c r="FI138">
        <v>0</v>
      </c>
      <c r="FJ138">
        <v>347.06528</v>
      </c>
      <c r="FK138">
        <v>11.8106922857075</v>
      </c>
      <c r="FL138">
        <v>244.6430765404521</v>
      </c>
      <c r="FM138">
        <v>8649.628000000001</v>
      </c>
      <c r="FN138">
        <v>15</v>
      </c>
      <c r="FO138">
        <v>1687529704.5</v>
      </c>
      <c r="FP138" t="s">
        <v>636</v>
      </c>
      <c r="FQ138">
        <v>1687529702.5</v>
      </c>
      <c r="FR138">
        <v>1687529704.5</v>
      </c>
      <c r="FS138">
        <v>2</v>
      </c>
      <c r="FT138">
        <v>-0.178</v>
      </c>
      <c r="FU138">
        <v>-0.012</v>
      </c>
      <c r="FV138">
        <v>-14.483</v>
      </c>
      <c r="FW138">
        <v>-2.335</v>
      </c>
      <c r="FX138">
        <v>420</v>
      </c>
      <c r="FY138">
        <v>15</v>
      </c>
      <c r="FZ138">
        <v>0.26</v>
      </c>
      <c r="GA138">
        <v>0.01</v>
      </c>
      <c r="GB138">
        <v>22.18069512195122</v>
      </c>
      <c r="GC138">
        <v>3.607996515679419</v>
      </c>
      <c r="GD138">
        <v>0.3987485661423684</v>
      </c>
      <c r="GE138">
        <v>0</v>
      </c>
      <c r="GF138">
        <v>1.79774</v>
      </c>
      <c r="GG138">
        <v>0.05458348432056038</v>
      </c>
      <c r="GH138">
        <v>0.005599036066864425</v>
      </c>
      <c r="GI138">
        <v>1</v>
      </c>
      <c r="GJ138">
        <v>1</v>
      </c>
      <c r="GK138">
        <v>2</v>
      </c>
      <c r="GL138" t="s">
        <v>443</v>
      </c>
      <c r="GM138">
        <v>3.09834</v>
      </c>
      <c r="GN138">
        <v>2.75797</v>
      </c>
      <c r="GO138">
        <v>0.0393345</v>
      </c>
      <c r="GP138">
        <v>0.0305263</v>
      </c>
      <c r="GQ138">
        <v>0.105349</v>
      </c>
      <c r="GR138">
        <v>0.08935360000000001</v>
      </c>
      <c r="GS138">
        <v>24401.5</v>
      </c>
      <c r="GT138">
        <v>23754.8</v>
      </c>
      <c r="GU138">
        <v>25971</v>
      </c>
      <c r="GV138">
        <v>24866.9</v>
      </c>
      <c r="GW138">
        <v>37284</v>
      </c>
      <c r="GX138">
        <v>33336.4</v>
      </c>
      <c r="GY138">
        <v>45400.6</v>
      </c>
      <c r="GZ138">
        <v>39613.3</v>
      </c>
      <c r="HA138">
        <v>1.80233</v>
      </c>
      <c r="HB138">
        <v>1.77045</v>
      </c>
      <c r="HC138">
        <v>-0.0461005</v>
      </c>
      <c r="HD138">
        <v>0</v>
      </c>
      <c r="HE138">
        <v>28.7786</v>
      </c>
      <c r="HF138">
        <v>999.9</v>
      </c>
      <c r="HG138">
        <v>53.9</v>
      </c>
      <c r="HH138">
        <v>43.7</v>
      </c>
      <c r="HI138">
        <v>47.6925</v>
      </c>
      <c r="HJ138">
        <v>62.6404</v>
      </c>
      <c r="HK138">
        <v>23.4896</v>
      </c>
      <c r="HL138">
        <v>1</v>
      </c>
      <c r="HM138">
        <v>0.873849</v>
      </c>
      <c r="HN138">
        <v>6.42504</v>
      </c>
      <c r="HO138">
        <v>20.1828</v>
      </c>
      <c r="HP138">
        <v>5.2098</v>
      </c>
      <c r="HQ138">
        <v>11.986</v>
      </c>
      <c r="HR138">
        <v>4.9621</v>
      </c>
      <c r="HS138">
        <v>3.27428</v>
      </c>
      <c r="HT138">
        <v>9999</v>
      </c>
      <c r="HU138">
        <v>9999</v>
      </c>
      <c r="HV138">
        <v>9999</v>
      </c>
      <c r="HW138">
        <v>89.2</v>
      </c>
      <c r="HX138">
        <v>1.86389</v>
      </c>
      <c r="HY138">
        <v>1.8602</v>
      </c>
      <c r="HZ138">
        <v>1.85852</v>
      </c>
      <c r="IA138">
        <v>1.85989</v>
      </c>
      <c r="IB138">
        <v>1.85983</v>
      </c>
      <c r="IC138">
        <v>1.85851</v>
      </c>
      <c r="ID138">
        <v>1.8576</v>
      </c>
      <c r="IE138">
        <v>1.85236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-11.078</v>
      </c>
      <c r="IT138">
        <v>-2.4049</v>
      </c>
      <c r="IU138">
        <v>-9.111769021319263</v>
      </c>
      <c r="IV138">
        <v>-0.01431925071125703</v>
      </c>
      <c r="IW138">
        <v>4.89615414261653E-06</v>
      </c>
      <c r="IX138">
        <v>-8.989459798755491E-10</v>
      </c>
      <c r="IY138">
        <v>-1.251789581883141</v>
      </c>
      <c r="IZ138">
        <v>-0.1043539695207113</v>
      </c>
      <c r="JA138">
        <v>0.003109194328973147</v>
      </c>
      <c r="JB138">
        <v>-3.859871886814269E-05</v>
      </c>
      <c r="JC138">
        <v>3</v>
      </c>
      <c r="JD138">
        <v>1925</v>
      </c>
      <c r="JE138">
        <v>1</v>
      </c>
      <c r="JF138">
        <v>31</v>
      </c>
      <c r="JG138">
        <v>45.9</v>
      </c>
      <c r="JH138">
        <v>45.9</v>
      </c>
      <c r="JI138">
        <v>0.394287</v>
      </c>
      <c r="JJ138">
        <v>2.73315</v>
      </c>
      <c r="JK138">
        <v>1.49658</v>
      </c>
      <c r="JL138">
        <v>2.31934</v>
      </c>
      <c r="JM138">
        <v>1.54785</v>
      </c>
      <c r="JN138">
        <v>2.35474</v>
      </c>
      <c r="JO138">
        <v>47.2123</v>
      </c>
      <c r="JP138">
        <v>13.6942</v>
      </c>
      <c r="JQ138">
        <v>18</v>
      </c>
      <c r="JR138">
        <v>500.403</v>
      </c>
      <c r="JS138">
        <v>493.752</v>
      </c>
      <c r="JT138">
        <v>22.9711</v>
      </c>
      <c r="JU138">
        <v>37.2613</v>
      </c>
      <c r="JV138">
        <v>30.001</v>
      </c>
      <c r="JW138">
        <v>37.3109</v>
      </c>
      <c r="JX138">
        <v>37.2497</v>
      </c>
      <c r="JY138">
        <v>7.98325</v>
      </c>
      <c r="JZ138">
        <v>57.1243</v>
      </c>
      <c r="KA138">
        <v>0</v>
      </c>
      <c r="KB138">
        <v>22.9599</v>
      </c>
      <c r="KC138">
        <v>85.30500000000001</v>
      </c>
      <c r="KD138">
        <v>15.8522</v>
      </c>
      <c r="KE138">
        <v>99.2253</v>
      </c>
      <c r="KF138">
        <v>95.2791</v>
      </c>
    </row>
    <row r="139" spans="1:292">
      <c r="A139">
        <v>119</v>
      </c>
      <c r="B139">
        <v>1687532462.5</v>
      </c>
      <c r="C139">
        <v>6334</v>
      </c>
      <c r="D139" t="s">
        <v>677</v>
      </c>
      <c r="E139" t="s">
        <v>678</v>
      </c>
      <c r="F139">
        <v>5</v>
      </c>
      <c r="G139" t="s">
        <v>635</v>
      </c>
      <c r="H139">
        <v>1687532455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105.4832500758233</v>
      </c>
      <c r="AJ139">
        <v>120.9264787878787</v>
      </c>
      <c r="AK139">
        <v>-3.249102015116303</v>
      </c>
      <c r="AL139">
        <v>66.55955968552477</v>
      </c>
      <c r="AM139">
        <f>(AO139 - AN139 + DX139*1E3/(8.314*(DZ139+273.15)) * AQ139/DW139 * AP139) * DW139/(100*DK139) * 1000/(1000 - AO139)</f>
        <v>0</v>
      </c>
      <c r="AN139">
        <v>15.82210668165952</v>
      </c>
      <c r="AO139">
        <v>17.62917212121213</v>
      </c>
      <c r="AP139">
        <v>4.586695290725019E-07</v>
      </c>
      <c r="AQ139">
        <v>110.0673919238895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1.65</v>
      </c>
      <c r="DL139">
        <v>0.5</v>
      </c>
      <c r="DM139" t="s">
        <v>430</v>
      </c>
      <c r="DN139">
        <v>2</v>
      </c>
      <c r="DO139" t="b">
        <v>1</v>
      </c>
      <c r="DP139">
        <v>1687532455</v>
      </c>
      <c r="DQ139">
        <v>141.0002962962963</v>
      </c>
      <c r="DR139">
        <v>118.0118111111111</v>
      </c>
      <c r="DS139">
        <v>17.62956666666667</v>
      </c>
      <c r="DT139">
        <v>15.82512222222222</v>
      </c>
      <c r="DU139">
        <v>152.1800370370371</v>
      </c>
      <c r="DV139">
        <v>20.03446296296297</v>
      </c>
      <c r="DW139">
        <v>499.9836666666666</v>
      </c>
      <c r="DX139">
        <v>101.8298148148148</v>
      </c>
      <c r="DY139">
        <v>0.09998292962962962</v>
      </c>
      <c r="DZ139">
        <v>27.14580740740741</v>
      </c>
      <c r="EA139">
        <v>28.02221481481481</v>
      </c>
      <c r="EB139">
        <v>999.9000000000001</v>
      </c>
      <c r="EC139">
        <v>0</v>
      </c>
      <c r="ED139">
        <v>0</v>
      </c>
      <c r="EE139">
        <v>9994.118148148149</v>
      </c>
      <c r="EF139">
        <v>0</v>
      </c>
      <c r="EG139">
        <v>120.2754074074074</v>
      </c>
      <c r="EH139">
        <v>22.98849259259259</v>
      </c>
      <c r="EI139">
        <v>143.5306296296296</v>
      </c>
      <c r="EJ139">
        <v>119.9094185185185</v>
      </c>
      <c r="EK139">
        <v>1.804456296296296</v>
      </c>
      <c r="EL139">
        <v>118.0118111111111</v>
      </c>
      <c r="EM139">
        <v>15.82512222222222</v>
      </c>
      <c r="EN139">
        <v>1.795216296296296</v>
      </c>
      <c r="EO139">
        <v>1.611468888888889</v>
      </c>
      <c r="EP139">
        <v>15.74518888888889</v>
      </c>
      <c r="EQ139">
        <v>14.06891111111111</v>
      </c>
      <c r="ER139">
        <v>2000.010740740741</v>
      </c>
      <c r="ES139">
        <v>0.9800067777777778</v>
      </c>
      <c r="ET139">
        <v>0.01999332962962963</v>
      </c>
      <c r="EU139">
        <v>0</v>
      </c>
      <c r="EV139">
        <v>348.0157037037037</v>
      </c>
      <c r="EW139">
        <v>5.00078</v>
      </c>
      <c r="EX139">
        <v>8668.232592592594</v>
      </c>
      <c r="EY139">
        <v>16379.75925925926</v>
      </c>
      <c r="EZ139">
        <v>45.3677037037037</v>
      </c>
      <c r="FA139">
        <v>46.86318518518519</v>
      </c>
      <c r="FB139">
        <v>45.90025925925925</v>
      </c>
      <c r="FC139">
        <v>46.24729629629628</v>
      </c>
      <c r="FD139">
        <v>45.77977777777777</v>
      </c>
      <c r="FE139">
        <v>1955.120740740741</v>
      </c>
      <c r="FF139">
        <v>39.89000000000001</v>
      </c>
      <c r="FG139">
        <v>0</v>
      </c>
      <c r="FH139">
        <v>1687532462.7</v>
      </c>
      <c r="FI139">
        <v>0</v>
      </c>
      <c r="FJ139">
        <v>348.0608</v>
      </c>
      <c r="FK139">
        <v>12.242692298675</v>
      </c>
      <c r="FL139">
        <v>239.2661538356551</v>
      </c>
      <c r="FM139">
        <v>8669.152</v>
      </c>
      <c r="FN139">
        <v>15</v>
      </c>
      <c r="FO139">
        <v>1687529704.5</v>
      </c>
      <c r="FP139" t="s">
        <v>636</v>
      </c>
      <c r="FQ139">
        <v>1687529702.5</v>
      </c>
      <c r="FR139">
        <v>1687529704.5</v>
      </c>
      <c r="FS139">
        <v>2</v>
      </c>
      <c r="FT139">
        <v>-0.178</v>
      </c>
      <c r="FU139">
        <v>-0.012</v>
      </c>
      <c r="FV139">
        <v>-14.483</v>
      </c>
      <c r="FW139">
        <v>-2.335</v>
      </c>
      <c r="FX139">
        <v>420</v>
      </c>
      <c r="FY139">
        <v>15</v>
      </c>
      <c r="FZ139">
        <v>0.26</v>
      </c>
      <c r="GA139">
        <v>0.01</v>
      </c>
      <c r="GB139">
        <v>22.659335</v>
      </c>
      <c r="GC139">
        <v>6.561969230769225</v>
      </c>
      <c r="GD139">
        <v>0.6546069926108335</v>
      </c>
      <c r="GE139">
        <v>0</v>
      </c>
      <c r="GF139">
        <v>1.80250425</v>
      </c>
      <c r="GG139">
        <v>0.0355813508442706</v>
      </c>
      <c r="GH139">
        <v>0.003510369558536553</v>
      </c>
      <c r="GI139">
        <v>1</v>
      </c>
      <c r="GJ139">
        <v>1</v>
      </c>
      <c r="GK139">
        <v>2</v>
      </c>
      <c r="GL139" t="s">
        <v>443</v>
      </c>
      <c r="GM139">
        <v>3.09833</v>
      </c>
      <c r="GN139">
        <v>2.758</v>
      </c>
      <c r="GO139">
        <v>0.035267</v>
      </c>
      <c r="GP139">
        <v>0.0261183</v>
      </c>
      <c r="GQ139">
        <v>0.105347</v>
      </c>
      <c r="GR139">
        <v>0.08933960000000001</v>
      </c>
      <c r="GS139">
        <v>24504.1</v>
      </c>
      <c r="GT139">
        <v>23862.2</v>
      </c>
      <c r="GU139">
        <v>25970.5</v>
      </c>
      <c r="GV139">
        <v>24866.5</v>
      </c>
      <c r="GW139">
        <v>37283.1</v>
      </c>
      <c r="GX139">
        <v>33336.1</v>
      </c>
      <c r="GY139">
        <v>45400</v>
      </c>
      <c r="GZ139">
        <v>39612.9</v>
      </c>
      <c r="HA139">
        <v>1.80205</v>
      </c>
      <c r="HB139">
        <v>1.77022</v>
      </c>
      <c r="HC139">
        <v>-0.0473484</v>
      </c>
      <c r="HD139">
        <v>0</v>
      </c>
      <c r="HE139">
        <v>28.7947</v>
      </c>
      <c r="HF139">
        <v>999.9</v>
      </c>
      <c r="HG139">
        <v>53.9</v>
      </c>
      <c r="HH139">
        <v>43.7</v>
      </c>
      <c r="HI139">
        <v>47.692</v>
      </c>
      <c r="HJ139">
        <v>62.5004</v>
      </c>
      <c r="HK139">
        <v>23.5417</v>
      </c>
      <c r="HL139">
        <v>1</v>
      </c>
      <c r="HM139">
        <v>0.874875</v>
      </c>
      <c r="HN139">
        <v>6.50403</v>
      </c>
      <c r="HO139">
        <v>20.1797</v>
      </c>
      <c r="HP139">
        <v>5.2101</v>
      </c>
      <c r="HQ139">
        <v>11.986</v>
      </c>
      <c r="HR139">
        <v>4.9619</v>
      </c>
      <c r="HS139">
        <v>3.27443</v>
      </c>
      <c r="HT139">
        <v>9999</v>
      </c>
      <c r="HU139">
        <v>9999</v>
      </c>
      <c r="HV139">
        <v>9999</v>
      </c>
      <c r="HW139">
        <v>89.2</v>
      </c>
      <c r="HX139">
        <v>1.86386</v>
      </c>
      <c r="HY139">
        <v>1.8602</v>
      </c>
      <c r="HZ139">
        <v>1.85852</v>
      </c>
      <c r="IA139">
        <v>1.85987</v>
      </c>
      <c r="IB139">
        <v>1.85982</v>
      </c>
      <c r="IC139">
        <v>1.8585</v>
      </c>
      <c r="ID139">
        <v>1.85759</v>
      </c>
      <c r="IE139">
        <v>1.85238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-10.867</v>
      </c>
      <c r="IT139">
        <v>-2.4048</v>
      </c>
      <c r="IU139">
        <v>-9.111769021319263</v>
      </c>
      <c r="IV139">
        <v>-0.01431925071125703</v>
      </c>
      <c r="IW139">
        <v>4.89615414261653E-06</v>
      </c>
      <c r="IX139">
        <v>-8.989459798755491E-10</v>
      </c>
      <c r="IY139">
        <v>-1.251789581883141</v>
      </c>
      <c r="IZ139">
        <v>-0.1043539695207113</v>
      </c>
      <c r="JA139">
        <v>0.003109194328973147</v>
      </c>
      <c r="JB139">
        <v>-3.859871886814269E-05</v>
      </c>
      <c r="JC139">
        <v>3</v>
      </c>
      <c r="JD139">
        <v>1925</v>
      </c>
      <c r="JE139">
        <v>1</v>
      </c>
      <c r="JF139">
        <v>31</v>
      </c>
      <c r="JG139">
        <v>46</v>
      </c>
      <c r="JH139">
        <v>46</v>
      </c>
      <c r="JI139">
        <v>0.352783</v>
      </c>
      <c r="JJ139">
        <v>2.7478</v>
      </c>
      <c r="JK139">
        <v>1.49658</v>
      </c>
      <c r="JL139">
        <v>2.31934</v>
      </c>
      <c r="JM139">
        <v>1.54785</v>
      </c>
      <c r="JN139">
        <v>2.37305</v>
      </c>
      <c r="JO139">
        <v>47.2123</v>
      </c>
      <c r="JP139">
        <v>13.703</v>
      </c>
      <c r="JQ139">
        <v>18</v>
      </c>
      <c r="JR139">
        <v>500.247</v>
      </c>
      <c r="JS139">
        <v>493.609</v>
      </c>
      <c r="JT139">
        <v>22.9516</v>
      </c>
      <c r="JU139">
        <v>37.2682</v>
      </c>
      <c r="JV139">
        <v>30.0011</v>
      </c>
      <c r="JW139">
        <v>37.3135</v>
      </c>
      <c r="JX139">
        <v>37.2514</v>
      </c>
      <c r="JY139">
        <v>7.14844</v>
      </c>
      <c r="JZ139">
        <v>57.1243</v>
      </c>
      <c r="KA139">
        <v>0</v>
      </c>
      <c r="KB139">
        <v>22.9366</v>
      </c>
      <c r="KC139">
        <v>65.2685</v>
      </c>
      <c r="KD139">
        <v>15.8522</v>
      </c>
      <c r="KE139">
        <v>99.2238</v>
      </c>
      <c r="KF139">
        <v>95.27809999999999</v>
      </c>
    </row>
    <row r="140" spans="1:292">
      <c r="A140">
        <v>120</v>
      </c>
      <c r="B140">
        <v>1687532467.5</v>
      </c>
      <c r="C140">
        <v>6339</v>
      </c>
      <c r="D140" t="s">
        <v>679</v>
      </c>
      <c r="E140" t="s">
        <v>680</v>
      </c>
      <c r="F140">
        <v>5</v>
      </c>
      <c r="G140" t="s">
        <v>635</v>
      </c>
      <c r="H140">
        <v>1687532459.714286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88.45227576266061</v>
      </c>
      <c r="AJ140">
        <v>104.7125333333333</v>
      </c>
      <c r="AK140">
        <v>-3.242834168083564</v>
      </c>
      <c r="AL140">
        <v>66.55955968552477</v>
      </c>
      <c r="AM140">
        <f>(AO140 - AN140 + DX140*1E3/(8.314*(DZ140+273.15)) * AQ140/DW140 * AP140) * DW140/(100*DK140) * 1000/(1000 - AO140)</f>
        <v>0</v>
      </c>
      <c r="AN140">
        <v>15.81838509081767</v>
      </c>
      <c r="AO140">
        <v>17.62504727272727</v>
      </c>
      <c r="AP140">
        <v>-3.557486469463013E-06</v>
      </c>
      <c r="AQ140">
        <v>110.0673919238895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1.65</v>
      </c>
      <c r="DL140">
        <v>0.5</v>
      </c>
      <c r="DM140" t="s">
        <v>430</v>
      </c>
      <c r="DN140">
        <v>2</v>
      </c>
      <c r="DO140" t="b">
        <v>1</v>
      </c>
      <c r="DP140">
        <v>1687532459.714286</v>
      </c>
      <c r="DQ140">
        <v>126.0532142857143</v>
      </c>
      <c r="DR140">
        <v>102.3690392857143</v>
      </c>
      <c r="DS140">
        <v>17.62852142857143</v>
      </c>
      <c r="DT140">
        <v>15.822225</v>
      </c>
      <c r="DU140">
        <v>137.0366071428571</v>
      </c>
      <c r="DV140">
        <v>20.03338571428571</v>
      </c>
      <c r="DW140">
        <v>500.012</v>
      </c>
      <c r="DX140">
        <v>101.83025</v>
      </c>
      <c r="DY140">
        <v>0.1000403607142857</v>
      </c>
      <c r="DZ140">
        <v>27.14503571428571</v>
      </c>
      <c r="EA140">
        <v>28.02463214285714</v>
      </c>
      <c r="EB140">
        <v>999.9000000000002</v>
      </c>
      <c r="EC140">
        <v>0</v>
      </c>
      <c r="ED140">
        <v>0</v>
      </c>
      <c r="EE140">
        <v>9994.100714285714</v>
      </c>
      <c r="EF140">
        <v>0</v>
      </c>
      <c r="EG140">
        <v>120.0612857142857</v>
      </c>
      <c r="EH140">
        <v>23.68416071428572</v>
      </c>
      <c r="EI140">
        <v>128.3151785714286</v>
      </c>
      <c r="EJ140">
        <v>104.0148107142857</v>
      </c>
      <c r="EK140">
        <v>1.806301785714286</v>
      </c>
      <c r="EL140">
        <v>102.3690392857143</v>
      </c>
      <c r="EM140">
        <v>15.822225</v>
      </c>
      <c r="EN140">
        <v>1.795116428571429</v>
      </c>
      <c r="EO140">
        <v>1.611180714285714</v>
      </c>
      <c r="EP140">
        <v>15.74431428571428</v>
      </c>
      <c r="EQ140">
        <v>14.06615357142857</v>
      </c>
      <c r="ER140">
        <v>2000.012857142857</v>
      </c>
      <c r="ES140">
        <v>0.9800069285714288</v>
      </c>
      <c r="ET140">
        <v>0.01999317857142857</v>
      </c>
      <c r="EU140">
        <v>0</v>
      </c>
      <c r="EV140">
        <v>349.0177499999999</v>
      </c>
      <c r="EW140">
        <v>5.00078</v>
      </c>
      <c r="EX140">
        <v>8668.253928571428</v>
      </c>
      <c r="EY140">
        <v>16379.775</v>
      </c>
      <c r="EZ140">
        <v>45.37014285714285</v>
      </c>
      <c r="FA140">
        <v>46.8815357142857</v>
      </c>
      <c r="FB140">
        <v>45.9282857142857</v>
      </c>
      <c r="FC140">
        <v>46.24739285714285</v>
      </c>
      <c r="FD140">
        <v>45.7942857142857</v>
      </c>
      <c r="FE140">
        <v>1955.122857142857</v>
      </c>
      <c r="FF140">
        <v>39.89000000000001</v>
      </c>
      <c r="FG140">
        <v>0</v>
      </c>
      <c r="FH140">
        <v>1687532467.5</v>
      </c>
      <c r="FI140">
        <v>0</v>
      </c>
      <c r="FJ140">
        <v>349.0794</v>
      </c>
      <c r="FK140">
        <v>13.65446152040697</v>
      </c>
      <c r="FL140">
        <v>-181.9407694159125</v>
      </c>
      <c r="FM140">
        <v>8667.8284</v>
      </c>
      <c r="FN140">
        <v>15</v>
      </c>
      <c r="FO140">
        <v>1687529704.5</v>
      </c>
      <c r="FP140" t="s">
        <v>636</v>
      </c>
      <c r="FQ140">
        <v>1687529702.5</v>
      </c>
      <c r="FR140">
        <v>1687529704.5</v>
      </c>
      <c r="FS140">
        <v>2</v>
      </c>
      <c r="FT140">
        <v>-0.178</v>
      </c>
      <c r="FU140">
        <v>-0.012</v>
      </c>
      <c r="FV140">
        <v>-14.483</v>
      </c>
      <c r="FW140">
        <v>-2.335</v>
      </c>
      <c r="FX140">
        <v>420</v>
      </c>
      <c r="FY140">
        <v>15</v>
      </c>
      <c r="FZ140">
        <v>0.26</v>
      </c>
      <c r="GA140">
        <v>0.01</v>
      </c>
      <c r="GB140">
        <v>23.30306829268292</v>
      </c>
      <c r="GC140">
        <v>8.690926829268317</v>
      </c>
      <c r="GD140">
        <v>0.8594405549723793</v>
      </c>
      <c r="GE140">
        <v>0</v>
      </c>
      <c r="GF140">
        <v>1.804930487804878</v>
      </c>
      <c r="GG140">
        <v>0.02598689895470723</v>
      </c>
      <c r="GH140">
        <v>0.002781833884696658</v>
      </c>
      <c r="GI140">
        <v>1</v>
      </c>
      <c r="GJ140">
        <v>1</v>
      </c>
      <c r="GK140">
        <v>2</v>
      </c>
      <c r="GL140" t="s">
        <v>443</v>
      </c>
      <c r="GM140">
        <v>3.09831</v>
      </c>
      <c r="GN140">
        <v>2.7582</v>
      </c>
      <c r="GO140">
        <v>0.0311078</v>
      </c>
      <c r="GP140">
        <v>0.0216238</v>
      </c>
      <c r="GQ140">
        <v>0.10533</v>
      </c>
      <c r="GR140">
        <v>0.0893287</v>
      </c>
      <c r="GS140">
        <v>24609</v>
      </c>
      <c r="GT140">
        <v>23971.6</v>
      </c>
      <c r="GU140">
        <v>25969.9</v>
      </c>
      <c r="GV140">
        <v>24866.1</v>
      </c>
      <c r="GW140">
        <v>37282.4</v>
      </c>
      <c r="GX140">
        <v>33335.7</v>
      </c>
      <c r="GY140">
        <v>45398.9</v>
      </c>
      <c r="GZ140">
        <v>39612.5</v>
      </c>
      <c r="HA140">
        <v>1.80193</v>
      </c>
      <c r="HB140">
        <v>1.7702</v>
      </c>
      <c r="HC140">
        <v>-0.0486821</v>
      </c>
      <c r="HD140">
        <v>0</v>
      </c>
      <c r="HE140">
        <v>28.8101</v>
      </c>
      <c r="HF140">
        <v>999.9</v>
      </c>
      <c r="HG140">
        <v>53.9</v>
      </c>
      <c r="HH140">
        <v>43.7</v>
      </c>
      <c r="HI140">
        <v>47.6963</v>
      </c>
      <c r="HJ140">
        <v>62.8704</v>
      </c>
      <c r="HK140">
        <v>23.5737</v>
      </c>
      <c r="HL140">
        <v>1</v>
      </c>
      <c r="HM140">
        <v>0.87624</v>
      </c>
      <c r="HN140">
        <v>6.57172</v>
      </c>
      <c r="HO140">
        <v>20.1772</v>
      </c>
      <c r="HP140">
        <v>5.20965</v>
      </c>
      <c r="HQ140">
        <v>11.986</v>
      </c>
      <c r="HR140">
        <v>4.962</v>
      </c>
      <c r="HS140">
        <v>3.27425</v>
      </c>
      <c r="HT140">
        <v>9999</v>
      </c>
      <c r="HU140">
        <v>9999</v>
      </c>
      <c r="HV140">
        <v>9999</v>
      </c>
      <c r="HW140">
        <v>89.2</v>
      </c>
      <c r="HX140">
        <v>1.86387</v>
      </c>
      <c r="HY140">
        <v>1.8602</v>
      </c>
      <c r="HZ140">
        <v>1.85852</v>
      </c>
      <c r="IA140">
        <v>1.85987</v>
      </c>
      <c r="IB140">
        <v>1.85981</v>
      </c>
      <c r="IC140">
        <v>1.8585</v>
      </c>
      <c r="ID140">
        <v>1.85759</v>
      </c>
      <c r="IE140">
        <v>1.85237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-10.655</v>
      </c>
      <c r="IT140">
        <v>-2.4047</v>
      </c>
      <c r="IU140">
        <v>-9.111769021319263</v>
      </c>
      <c r="IV140">
        <v>-0.01431925071125703</v>
      </c>
      <c r="IW140">
        <v>4.89615414261653E-06</v>
      </c>
      <c r="IX140">
        <v>-8.989459798755491E-10</v>
      </c>
      <c r="IY140">
        <v>-1.251789581883141</v>
      </c>
      <c r="IZ140">
        <v>-0.1043539695207113</v>
      </c>
      <c r="JA140">
        <v>0.003109194328973147</v>
      </c>
      <c r="JB140">
        <v>-3.859871886814269E-05</v>
      </c>
      <c r="JC140">
        <v>3</v>
      </c>
      <c r="JD140">
        <v>1925</v>
      </c>
      <c r="JE140">
        <v>1</v>
      </c>
      <c r="JF140">
        <v>31</v>
      </c>
      <c r="JG140">
        <v>46.1</v>
      </c>
      <c r="JH140">
        <v>46</v>
      </c>
      <c r="JI140">
        <v>0.313721</v>
      </c>
      <c r="JJ140">
        <v>2.75024</v>
      </c>
      <c r="JK140">
        <v>1.49658</v>
      </c>
      <c r="JL140">
        <v>2.31934</v>
      </c>
      <c r="JM140">
        <v>1.54785</v>
      </c>
      <c r="JN140">
        <v>2.39746</v>
      </c>
      <c r="JO140">
        <v>47.2421</v>
      </c>
      <c r="JP140">
        <v>13.703</v>
      </c>
      <c r="JQ140">
        <v>18</v>
      </c>
      <c r="JR140">
        <v>500.192</v>
      </c>
      <c r="JS140">
        <v>493.617</v>
      </c>
      <c r="JT140">
        <v>22.9231</v>
      </c>
      <c r="JU140">
        <v>37.2753</v>
      </c>
      <c r="JV140">
        <v>30.0012</v>
      </c>
      <c r="JW140">
        <v>37.3171</v>
      </c>
      <c r="JX140">
        <v>37.2549</v>
      </c>
      <c r="JY140">
        <v>6.37131</v>
      </c>
      <c r="JZ140">
        <v>57.1243</v>
      </c>
      <c r="KA140">
        <v>0</v>
      </c>
      <c r="KB140">
        <v>22.9092</v>
      </c>
      <c r="KC140">
        <v>51.9118</v>
      </c>
      <c r="KD140">
        <v>15.8525</v>
      </c>
      <c r="KE140">
        <v>99.22150000000001</v>
      </c>
      <c r="KF140">
        <v>95.27679999999999</v>
      </c>
    </row>
    <row r="141" spans="1:292">
      <c r="A141">
        <v>121</v>
      </c>
      <c r="B141">
        <v>1687532472.5</v>
      </c>
      <c r="C141">
        <v>6344</v>
      </c>
      <c r="D141" t="s">
        <v>681</v>
      </c>
      <c r="E141" t="s">
        <v>682</v>
      </c>
      <c r="F141">
        <v>5</v>
      </c>
      <c r="G141" t="s">
        <v>635</v>
      </c>
      <c r="H141">
        <v>1687532465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71.55157743592103</v>
      </c>
      <c r="AJ141">
        <v>88.42102181818181</v>
      </c>
      <c r="AK141">
        <v>-3.260417780545656</v>
      </c>
      <c r="AL141">
        <v>66.55955968552477</v>
      </c>
      <c r="AM141">
        <f>(AO141 - AN141 + DX141*1E3/(8.314*(DZ141+273.15)) * AQ141/DW141 * AP141) * DW141/(100*DK141) * 1000/(1000 - AO141)</f>
        <v>0</v>
      </c>
      <c r="AN141">
        <v>15.81597515582673</v>
      </c>
      <c r="AO141">
        <v>17.62128606060605</v>
      </c>
      <c r="AP141">
        <v>-3.546331502617732E-06</v>
      </c>
      <c r="AQ141">
        <v>110.0673919238895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1.65</v>
      </c>
      <c r="DL141">
        <v>0.5</v>
      </c>
      <c r="DM141" t="s">
        <v>430</v>
      </c>
      <c r="DN141">
        <v>2</v>
      </c>
      <c r="DO141" t="b">
        <v>1</v>
      </c>
      <c r="DP141">
        <v>1687532465</v>
      </c>
      <c r="DQ141">
        <v>109.2306222222222</v>
      </c>
      <c r="DR141">
        <v>84.75308148148149</v>
      </c>
      <c r="DS141">
        <v>17.62591851851852</v>
      </c>
      <c r="DT141">
        <v>15.81901481481482</v>
      </c>
      <c r="DU141">
        <v>119.9907037037037</v>
      </c>
      <c r="DV141">
        <v>20.03071851851852</v>
      </c>
      <c r="DW141">
        <v>499.9897777777779</v>
      </c>
      <c r="DX141">
        <v>101.8312962962963</v>
      </c>
      <c r="DY141">
        <v>0.1000294407407407</v>
      </c>
      <c r="DZ141">
        <v>27.14002592592593</v>
      </c>
      <c r="EA141">
        <v>28.02235185185186</v>
      </c>
      <c r="EB141">
        <v>999.9000000000001</v>
      </c>
      <c r="EC141">
        <v>0</v>
      </c>
      <c r="ED141">
        <v>0</v>
      </c>
      <c r="EE141">
        <v>9994.22962962963</v>
      </c>
      <c r="EF141">
        <v>0</v>
      </c>
      <c r="EG141">
        <v>116.5593333333333</v>
      </c>
      <c r="EH141">
        <v>24.47756296296296</v>
      </c>
      <c r="EI141">
        <v>111.1904444444444</v>
      </c>
      <c r="EJ141">
        <v>86.11532592592593</v>
      </c>
      <c r="EK141">
        <v>1.80691037037037</v>
      </c>
      <c r="EL141">
        <v>84.75308148148149</v>
      </c>
      <c r="EM141">
        <v>15.81901481481482</v>
      </c>
      <c r="EN141">
        <v>1.79487</v>
      </c>
      <c r="EO141">
        <v>1.610870740740741</v>
      </c>
      <c r="EP141">
        <v>15.74217777777778</v>
      </c>
      <c r="EQ141">
        <v>14.06318888888889</v>
      </c>
      <c r="ER141">
        <v>2000.01074074074</v>
      </c>
      <c r="ES141">
        <v>0.9800072222222224</v>
      </c>
      <c r="ET141">
        <v>0.01999288518518519</v>
      </c>
      <c r="EU141">
        <v>0</v>
      </c>
      <c r="EV141">
        <v>350.2266296296296</v>
      </c>
      <c r="EW141">
        <v>5.00078</v>
      </c>
      <c r="EX141">
        <v>8571.554444444446</v>
      </c>
      <c r="EY141">
        <v>16379.75185185185</v>
      </c>
      <c r="EZ141">
        <v>45.38155555555554</v>
      </c>
      <c r="FA141">
        <v>46.89566666666666</v>
      </c>
      <c r="FB141">
        <v>45.90022222222223</v>
      </c>
      <c r="FC141">
        <v>46.25192592592592</v>
      </c>
      <c r="FD141">
        <v>45.8238148148148</v>
      </c>
      <c r="FE141">
        <v>1955.120740740741</v>
      </c>
      <c r="FF141">
        <v>39.88703703703704</v>
      </c>
      <c r="FG141">
        <v>0</v>
      </c>
      <c r="FH141">
        <v>1687532472.9</v>
      </c>
      <c r="FI141">
        <v>0</v>
      </c>
      <c r="FJ141">
        <v>350.2512692307691</v>
      </c>
      <c r="FK141">
        <v>13.88762393570322</v>
      </c>
      <c r="FL141">
        <v>-1529.80444393847</v>
      </c>
      <c r="FM141">
        <v>8573.044615384615</v>
      </c>
      <c r="FN141">
        <v>15</v>
      </c>
      <c r="FO141">
        <v>1687529704.5</v>
      </c>
      <c r="FP141" t="s">
        <v>636</v>
      </c>
      <c r="FQ141">
        <v>1687529702.5</v>
      </c>
      <c r="FR141">
        <v>1687529704.5</v>
      </c>
      <c r="FS141">
        <v>2</v>
      </c>
      <c r="FT141">
        <v>-0.178</v>
      </c>
      <c r="FU141">
        <v>-0.012</v>
      </c>
      <c r="FV141">
        <v>-14.483</v>
      </c>
      <c r="FW141">
        <v>-2.335</v>
      </c>
      <c r="FX141">
        <v>420</v>
      </c>
      <c r="FY141">
        <v>15</v>
      </c>
      <c r="FZ141">
        <v>0.26</v>
      </c>
      <c r="GA141">
        <v>0.01</v>
      </c>
      <c r="GB141">
        <v>24.02367073170732</v>
      </c>
      <c r="GC141">
        <v>9.046243902439027</v>
      </c>
      <c r="GD141">
        <v>0.8924119772796351</v>
      </c>
      <c r="GE141">
        <v>0</v>
      </c>
      <c r="GF141">
        <v>1.806196097560976</v>
      </c>
      <c r="GG141">
        <v>0.008223763066203676</v>
      </c>
      <c r="GH141">
        <v>0.00156629573578726</v>
      </c>
      <c r="GI141">
        <v>1</v>
      </c>
      <c r="GJ141">
        <v>1</v>
      </c>
      <c r="GK141">
        <v>2</v>
      </c>
      <c r="GL141" t="s">
        <v>443</v>
      </c>
      <c r="GM141">
        <v>3.09831</v>
      </c>
      <c r="GN141">
        <v>2.75814</v>
      </c>
      <c r="GO141">
        <v>0.026832</v>
      </c>
      <c r="GP141">
        <v>0.0170119</v>
      </c>
      <c r="GQ141">
        <v>0.105316</v>
      </c>
      <c r="GR141">
        <v>0.08931310000000001</v>
      </c>
      <c r="GS141">
        <v>24716.8</v>
      </c>
      <c r="GT141">
        <v>24083.8</v>
      </c>
      <c r="GU141">
        <v>25969.4</v>
      </c>
      <c r="GV141">
        <v>24865.7</v>
      </c>
      <c r="GW141">
        <v>37281.6</v>
      </c>
      <c r="GX141">
        <v>33334.9</v>
      </c>
      <c r="GY141">
        <v>45397.9</v>
      </c>
      <c r="GZ141">
        <v>39611.5</v>
      </c>
      <c r="HA141">
        <v>1.80212</v>
      </c>
      <c r="HB141">
        <v>1.77008</v>
      </c>
      <c r="HC141">
        <v>-0.0499152</v>
      </c>
      <c r="HD141">
        <v>0</v>
      </c>
      <c r="HE141">
        <v>28.8249</v>
      </c>
      <c r="HF141">
        <v>999.9</v>
      </c>
      <c r="HG141">
        <v>53.9</v>
      </c>
      <c r="HH141">
        <v>43.7</v>
      </c>
      <c r="HI141">
        <v>47.6929</v>
      </c>
      <c r="HJ141">
        <v>62.7604</v>
      </c>
      <c r="HK141">
        <v>23.6979</v>
      </c>
      <c r="HL141">
        <v>1</v>
      </c>
      <c r="HM141">
        <v>0.877221</v>
      </c>
      <c r="HN141">
        <v>6.60704</v>
      </c>
      <c r="HO141">
        <v>20.1757</v>
      </c>
      <c r="HP141">
        <v>5.20995</v>
      </c>
      <c r="HQ141">
        <v>11.986</v>
      </c>
      <c r="HR141">
        <v>4.96215</v>
      </c>
      <c r="HS141">
        <v>3.27428</v>
      </c>
      <c r="HT141">
        <v>9999</v>
      </c>
      <c r="HU141">
        <v>9999</v>
      </c>
      <c r="HV141">
        <v>9999</v>
      </c>
      <c r="HW141">
        <v>89.2</v>
      </c>
      <c r="HX141">
        <v>1.86386</v>
      </c>
      <c r="HY141">
        <v>1.8602</v>
      </c>
      <c r="HZ141">
        <v>1.85852</v>
      </c>
      <c r="IA141">
        <v>1.85988</v>
      </c>
      <c r="IB141">
        <v>1.85982</v>
      </c>
      <c r="IC141">
        <v>1.85852</v>
      </c>
      <c r="ID141">
        <v>1.85758</v>
      </c>
      <c r="IE141">
        <v>1.85239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-10.438</v>
      </c>
      <c r="IT141">
        <v>-2.4047</v>
      </c>
      <c r="IU141">
        <v>-9.111769021319263</v>
      </c>
      <c r="IV141">
        <v>-0.01431925071125703</v>
      </c>
      <c r="IW141">
        <v>4.89615414261653E-06</v>
      </c>
      <c r="IX141">
        <v>-8.989459798755491E-10</v>
      </c>
      <c r="IY141">
        <v>-1.251789581883141</v>
      </c>
      <c r="IZ141">
        <v>-0.1043539695207113</v>
      </c>
      <c r="JA141">
        <v>0.003109194328973147</v>
      </c>
      <c r="JB141">
        <v>-3.859871886814269E-05</v>
      </c>
      <c r="JC141">
        <v>3</v>
      </c>
      <c r="JD141">
        <v>1925</v>
      </c>
      <c r="JE141">
        <v>1</v>
      </c>
      <c r="JF141">
        <v>31</v>
      </c>
      <c r="JG141">
        <v>46.2</v>
      </c>
      <c r="JH141">
        <v>46.1</v>
      </c>
      <c r="JI141">
        <v>0.272217</v>
      </c>
      <c r="JJ141">
        <v>2.75391</v>
      </c>
      <c r="JK141">
        <v>1.49658</v>
      </c>
      <c r="JL141">
        <v>2.31812</v>
      </c>
      <c r="JM141">
        <v>1.54785</v>
      </c>
      <c r="JN141">
        <v>2.43652</v>
      </c>
      <c r="JO141">
        <v>47.2421</v>
      </c>
      <c r="JP141">
        <v>13.6855</v>
      </c>
      <c r="JQ141">
        <v>18</v>
      </c>
      <c r="JR141">
        <v>500.348</v>
      </c>
      <c r="JS141">
        <v>493.562</v>
      </c>
      <c r="JT141">
        <v>22.8979</v>
      </c>
      <c r="JU141">
        <v>37.2823</v>
      </c>
      <c r="JV141">
        <v>30.0011</v>
      </c>
      <c r="JW141">
        <v>37.3214</v>
      </c>
      <c r="JX141">
        <v>37.2593</v>
      </c>
      <c r="JY141">
        <v>5.5362</v>
      </c>
      <c r="JZ141">
        <v>57.1243</v>
      </c>
      <c r="KA141">
        <v>0</v>
      </c>
      <c r="KB141">
        <v>22.8877</v>
      </c>
      <c r="KC141">
        <v>31.8663</v>
      </c>
      <c r="KD141">
        <v>15.8554</v>
      </c>
      <c r="KE141">
        <v>99.21939999999999</v>
      </c>
      <c r="KF141">
        <v>95.2747</v>
      </c>
    </row>
    <row r="142" spans="1:292">
      <c r="A142">
        <v>122</v>
      </c>
      <c r="B142">
        <v>1687532569.5</v>
      </c>
      <c r="C142">
        <v>6441</v>
      </c>
      <c r="D142" t="s">
        <v>683</v>
      </c>
      <c r="E142" t="s">
        <v>684</v>
      </c>
      <c r="F142">
        <v>5</v>
      </c>
      <c r="G142" t="s">
        <v>635</v>
      </c>
      <c r="H142">
        <v>1687532561.5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426.7724030895532</v>
      </c>
      <c r="AJ142">
        <v>415.64823030303</v>
      </c>
      <c r="AK142">
        <v>0.0005606827890583977</v>
      </c>
      <c r="AL142">
        <v>66.55955968552477</v>
      </c>
      <c r="AM142">
        <f>(AO142 - AN142 + DX142*1E3/(8.314*(DZ142+273.15)) * AQ142/DW142 * AP142) * DW142/(100*DK142) * 1000/(1000 - AO142)</f>
        <v>0</v>
      </c>
      <c r="AN142">
        <v>15.73839941589563</v>
      </c>
      <c r="AO142">
        <v>17.73109515151515</v>
      </c>
      <c r="AP142">
        <v>0.0001950985410722478</v>
      </c>
      <c r="AQ142">
        <v>110.0673919238895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1.65</v>
      </c>
      <c r="DL142">
        <v>0.5</v>
      </c>
      <c r="DM142" t="s">
        <v>430</v>
      </c>
      <c r="DN142">
        <v>2</v>
      </c>
      <c r="DO142" t="b">
        <v>1</v>
      </c>
      <c r="DP142">
        <v>1687532561.5</v>
      </c>
      <c r="DQ142">
        <v>408.3010322580645</v>
      </c>
      <c r="DR142">
        <v>420.0460967741934</v>
      </c>
      <c r="DS142">
        <v>17.71550322580645</v>
      </c>
      <c r="DT142">
        <v>15.73785483870968</v>
      </c>
      <c r="DU142">
        <v>422.6580967741936</v>
      </c>
      <c r="DV142">
        <v>20.12269677419355</v>
      </c>
      <c r="DW142">
        <v>500.0383548387097</v>
      </c>
      <c r="DX142">
        <v>101.831064516129</v>
      </c>
      <c r="DY142">
        <v>0.1000375032258065</v>
      </c>
      <c r="DZ142">
        <v>27.26031612903225</v>
      </c>
      <c r="EA142">
        <v>28.04892580645161</v>
      </c>
      <c r="EB142">
        <v>999.9000000000003</v>
      </c>
      <c r="EC142">
        <v>0</v>
      </c>
      <c r="ED142">
        <v>0</v>
      </c>
      <c r="EE142">
        <v>9996.831290322581</v>
      </c>
      <c r="EF142">
        <v>0</v>
      </c>
      <c r="EG142">
        <v>119.5389032258064</v>
      </c>
      <c r="EH142">
        <v>-11.74496129032258</v>
      </c>
      <c r="EI142">
        <v>415.6647419354838</v>
      </c>
      <c r="EJ142">
        <v>426.7623870967743</v>
      </c>
      <c r="EK142">
        <v>1.977643548387097</v>
      </c>
      <c r="EL142">
        <v>420.0460967741934</v>
      </c>
      <c r="EM142">
        <v>15.73785483870968</v>
      </c>
      <c r="EN142">
        <v>1.803989677419355</v>
      </c>
      <c r="EO142">
        <v>1.602604193548387</v>
      </c>
      <c r="EP142">
        <v>15.82139677419355</v>
      </c>
      <c r="EQ142">
        <v>13.98386129032258</v>
      </c>
      <c r="ER142">
        <v>1999.978387096774</v>
      </c>
      <c r="ES142">
        <v>0.980001</v>
      </c>
      <c r="ET142">
        <v>0.01999893548387097</v>
      </c>
      <c r="EU142">
        <v>0</v>
      </c>
      <c r="EV142">
        <v>341.5522580645161</v>
      </c>
      <c r="EW142">
        <v>5.000779999999999</v>
      </c>
      <c r="EX142">
        <v>8531.488387096775</v>
      </c>
      <c r="EY142">
        <v>16379.45806451613</v>
      </c>
      <c r="EZ142">
        <v>45.5481935483871</v>
      </c>
      <c r="FA142">
        <v>47.12893548387096</v>
      </c>
      <c r="FB142">
        <v>45.95951612903225</v>
      </c>
      <c r="FC142">
        <v>46.45938709677419</v>
      </c>
      <c r="FD142">
        <v>45.89096774193548</v>
      </c>
      <c r="FE142">
        <v>1955.081290322581</v>
      </c>
      <c r="FF142">
        <v>39.8967741935484</v>
      </c>
      <c r="FG142">
        <v>0</v>
      </c>
      <c r="FH142">
        <v>1687532569.5</v>
      </c>
      <c r="FI142">
        <v>0</v>
      </c>
      <c r="FJ142">
        <v>341.6036</v>
      </c>
      <c r="FK142">
        <v>3.24146153161993</v>
      </c>
      <c r="FL142">
        <v>-494.527690605997</v>
      </c>
      <c r="FM142">
        <v>8534.6248</v>
      </c>
      <c r="FN142">
        <v>15</v>
      </c>
      <c r="FO142">
        <v>1687529704.5</v>
      </c>
      <c r="FP142" t="s">
        <v>636</v>
      </c>
      <c r="FQ142">
        <v>1687529702.5</v>
      </c>
      <c r="FR142">
        <v>1687529704.5</v>
      </c>
      <c r="FS142">
        <v>2</v>
      </c>
      <c r="FT142">
        <v>-0.178</v>
      </c>
      <c r="FU142">
        <v>-0.012</v>
      </c>
      <c r="FV142">
        <v>-14.483</v>
      </c>
      <c r="FW142">
        <v>-2.335</v>
      </c>
      <c r="FX142">
        <v>420</v>
      </c>
      <c r="FY142">
        <v>15</v>
      </c>
      <c r="FZ142">
        <v>0.26</v>
      </c>
      <c r="GA142">
        <v>0.01</v>
      </c>
      <c r="GB142">
        <v>-11.7414075</v>
      </c>
      <c r="GC142">
        <v>-0.1820881801125178</v>
      </c>
      <c r="GD142">
        <v>0.05027192749189146</v>
      </c>
      <c r="GE142">
        <v>0</v>
      </c>
      <c r="GF142">
        <v>1.97186875</v>
      </c>
      <c r="GG142">
        <v>0.1253737711069361</v>
      </c>
      <c r="GH142">
        <v>0.0121397055539869</v>
      </c>
      <c r="GI142">
        <v>1</v>
      </c>
      <c r="GJ142">
        <v>1</v>
      </c>
      <c r="GK142">
        <v>2</v>
      </c>
      <c r="GL142" t="s">
        <v>443</v>
      </c>
      <c r="GM142">
        <v>3.09808</v>
      </c>
      <c r="GN142">
        <v>2.75742</v>
      </c>
      <c r="GO142">
        <v>0.0970886</v>
      </c>
      <c r="GP142">
        <v>0.0966702</v>
      </c>
      <c r="GQ142">
        <v>0.105713</v>
      </c>
      <c r="GR142">
        <v>0.0889798</v>
      </c>
      <c r="GS142">
        <v>22926</v>
      </c>
      <c r="GT142">
        <v>22127.9</v>
      </c>
      <c r="GU142">
        <v>25959.9</v>
      </c>
      <c r="GV142">
        <v>24858.1</v>
      </c>
      <c r="GW142">
        <v>37260.9</v>
      </c>
      <c r="GX142">
        <v>33345.4</v>
      </c>
      <c r="GY142">
        <v>45381.7</v>
      </c>
      <c r="GZ142">
        <v>39599.3</v>
      </c>
      <c r="HA142">
        <v>1.80015</v>
      </c>
      <c r="HB142">
        <v>1.76852</v>
      </c>
      <c r="HC142">
        <v>-0.0619702</v>
      </c>
      <c r="HD142">
        <v>0</v>
      </c>
      <c r="HE142">
        <v>29.069</v>
      </c>
      <c r="HF142">
        <v>999.9</v>
      </c>
      <c r="HG142">
        <v>53.7</v>
      </c>
      <c r="HH142">
        <v>43.8</v>
      </c>
      <c r="HI142">
        <v>47.763</v>
      </c>
      <c r="HJ142">
        <v>62.6604</v>
      </c>
      <c r="HK142">
        <v>23.4896</v>
      </c>
      <c r="HL142">
        <v>1</v>
      </c>
      <c r="HM142">
        <v>0.894662</v>
      </c>
      <c r="HN142">
        <v>6.69497</v>
      </c>
      <c r="HO142">
        <v>20.1724</v>
      </c>
      <c r="HP142">
        <v>5.2089</v>
      </c>
      <c r="HQ142">
        <v>11.986</v>
      </c>
      <c r="HR142">
        <v>4.9623</v>
      </c>
      <c r="HS142">
        <v>3.27433</v>
      </c>
      <c r="HT142">
        <v>9999</v>
      </c>
      <c r="HU142">
        <v>9999</v>
      </c>
      <c r="HV142">
        <v>9999</v>
      </c>
      <c r="HW142">
        <v>89.2</v>
      </c>
      <c r="HX142">
        <v>1.86388</v>
      </c>
      <c r="HY142">
        <v>1.8602</v>
      </c>
      <c r="HZ142">
        <v>1.85855</v>
      </c>
      <c r="IA142">
        <v>1.85989</v>
      </c>
      <c r="IB142">
        <v>1.85979</v>
      </c>
      <c r="IC142">
        <v>1.85852</v>
      </c>
      <c r="ID142">
        <v>1.8576</v>
      </c>
      <c r="IE142">
        <v>1.8524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-14.357</v>
      </c>
      <c r="IT142">
        <v>-2.4076</v>
      </c>
      <c r="IU142">
        <v>-9.111769021319263</v>
      </c>
      <c r="IV142">
        <v>-0.01431925071125703</v>
      </c>
      <c r="IW142">
        <v>4.89615414261653E-06</v>
      </c>
      <c r="IX142">
        <v>-8.989459798755491E-10</v>
      </c>
      <c r="IY142">
        <v>-1.251789581883141</v>
      </c>
      <c r="IZ142">
        <v>-0.1043539695207113</v>
      </c>
      <c r="JA142">
        <v>0.003109194328973147</v>
      </c>
      <c r="JB142">
        <v>-3.859871886814269E-05</v>
      </c>
      <c r="JC142">
        <v>3</v>
      </c>
      <c r="JD142">
        <v>1925</v>
      </c>
      <c r="JE142">
        <v>1</v>
      </c>
      <c r="JF142">
        <v>31</v>
      </c>
      <c r="JG142">
        <v>47.8</v>
      </c>
      <c r="JH142">
        <v>47.8</v>
      </c>
      <c r="JI142">
        <v>1.1438</v>
      </c>
      <c r="JJ142">
        <v>2.70752</v>
      </c>
      <c r="JK142">
        <v>1.49658</v>
      </c>
      <c r="JL142">
        <v>2.31812</v>
      </c>
      <c r="JM142">
        <v>1.54785</v>
      </c>
      <c r="JN142">
        <v>2.37671</v>
      </c>
      <c r="JO142">
        <v>47.2421</v>
      </c>
      <c r="JP142">
        <v>13.6592</v>
      </c>
      <c r="JQ142">
        <v>18</v>
      </c>
      <c r="JR142">
        <v>499.921</v>
      </c>
      <c r="JS142">
        <v>493.277</v>
      </c>
      <c r="JT142">
        <v>23.1329</v>
      </c>
      <c r="JU142">
        <v>37.4633</v>
      </c>
      <c r="JV142">
        <v>30.0019</v>
      </c>
      <c r="JW142">
        <v>37.4419</v>
      </c>
      <c r="JX142">
        <v>37.3682</v>
      </c>
      <c r="JY142">
        <v>22.9915</v>
      </c>
      <c r="JZ142">
        <v>56.8381</v>
      </c>
      <c r="KA142">
        <v>0</v>
      </c>
      <c r="KB142">
        <v>23.078</v>
      </c>
      <c r="KC142">
        <v>426.739</v>
      </c>
      <c r="KD142">
        <v>15.8686</v>
      </c>
      <c r="KE142">
        <v>99.1836</v>
      </c>
      <c r="KF142">
        <v>95.24550000000001</v>
      </c>
    </row>
    <row r="143" spans="1:292">
      <c r="A143">
        <v>123</v>
      </c>
      <c r="B143">
        <v>1687532574.5</v>
      </c>
      <c r="C143">
        <v>6446</v>
      </c>
      <c r="D143" t="s">
        <v>685</v>
      </c>
      <c r="E143" t="s">
        <v>686</v>
      </c>
      <c r="F143">
        <v>5</v>
      </c>
      <c r="G143" t="s">
        <v>635</v>
      </c>
      <c r="H143">
        <v>1687532566.655172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426.6995464034194</v>
      </c>
      <c r="AJ143">
        <v>415.6180848484848</v>
      </c>
      <c r="AK143">
        <v>-0.0001647387370696457</v>
      </c>
      <c r="AL143">
        <v>66.55955968552477</v>
      </c>
      <c r="AM143">
        <f>(AO143 - AN143 + DX143*1E3/(8.314*(DZ143+273.15)) * AQ143/DW143 * AP143) * DW143/(100*DK143) * 1000/(1000 - AO143)</f>
        <v>0</v>
      </c>
      <c r="AN143">
        <v>15.82998497215623</v>
      </c>
      <c r="AO143">
        <v>17.75250424242424</v>
      </c>
      <c r="AP143">
        <v>0.0003160503490268067</v>
      </c>
      <c r="AQ143">
        <v>110.0673919238895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1.65</v>
      </c>
      <c r="DL143">
        <v>0.5</v>
      </c>
      <c r="DM143" t="s">
        <v>430</v>
      </c>
      <c r="DN143">
        <v>2</v>
      </c>
      <c r="DO143" t="b">
        <v>1</v>
      </c>
      <c r="DP143">
        <v>1687532566.655172</v>
      </c>
      <c r="DQ143">
        <v>408.2686896551724</v>
      </c>
      <c r="DR143">
        <v>420.1448275862068</v>
      </c>
      <c r="DS143">
        <v>17.72672068965517</v>
      </c>
      <c r="DT143">
        <v>15.76523448275862</v>
      </c>
      <c r="DU143">
        <v>422.6253793103448</v>
      </c>
      <c r="DV143">
        <v>20.1342</v>
      </c>
      <c r="DW143">
        <v>499.9600689655173</v>
      </c>
      <c r="DX143">
        <v>101.8308965517241</v>
      </c>
      <c r="DY143">
        <v>0.09993954137931033</v>
      </c>
      <c r="DZ143">
        <v>27.27078275862069</v>
      </c>
      <c r="EA143">
        <v>28.05134827586207</v>
      </c>
      <c r="EB143">
        <v>999.9000000000002</v>
      </c>
      <c r="EC143">
        <v>0</v>
      </c>
      <c r="ED143">
        <v>0</v>
      </c>
      <c r="EE143">
        <v>9995.558620689655</v>
      </c>
      <c r="EF143">
        <v>0</v>
      </c>
      <c r="EG143">
        <v>120.5983793103448</v>
      </c>
      <c r="EH143">
        <v>-11.87610344827586</v>
      </c>
      <c r="EI143">
        <v>415.6365517241379</v>
      </c>
      <c r="EJ143">
        <v>426.8746206896552</v>
      </c>
      <c r="EK143">
        <v>1.961467586206896</v>
      </c>
      <c r="EL143">
        <v>420.1448275862068</v>
      </c>
      <c r="EM143">
        <v>15.76523448275862</v>
      </c>
      <c r="EN143">
        <v>1.805126551724138</v>
      </c>
      <c r="EO143">
        <v>1.605388965517241</v>
      </c>
      <c r="EP143">
        <v>15.83125517241379</v>
      </c>
      <c r="EQ143">
        <v>14.01054827586207</v>
      </c>
      <c r="ER143">
        <v>1999.995172413793</v>
      </c>
      <c r="ES143">
        <v>0.9799954482758619</v>
      </c>
      <c r="ET143">
        <v>0.02000432068965518</v>
      </c>
      <c r="EU143">
        <v>0</v>
      </c>
      <c r="EV143">
        <v>341.8283448275862</v>
      </c>
      <c r="EW143">
        <v>5.00078</v>
      </c>
      <c r="EX143">
        <v>8520.592413793103</v>
      </c>
      <c r="EY143">
        <v>16379.57931034483</v>
      </c>
      <c r="EZ143">
        <v>45.55155172413793</v>
      </c>
      <c r="FA143">
        <v>47.13782758620689</v>
      </c>
      <c r="FB143">
        <v>46.01055172413793</v>
      </c>
      <c r="FC143">
        <v>46.47165517241378</v>
      </c>
      <c r="FD143">
        <v>45.88775862068965</v>
      </c>
      <c r="FE143">
        <v>1955.084827586207</v>
      </c>
      <c r="FF143">
        <v>39.91034482758621</v>
      </c>
      <c r="FG143">
        <v>0</v>
      </c>
      <c r="FH143">
        <v>1687532574.9</v>
      </c>
      <c r="FI143">
        <v>0</v>
      </c>
      <c r="FJ143">
        <v>341.8683076923077</v>
      </c>
      <c r="FK143">
        <v>3.631726492642479</v>
      </c>
      <c r="FL143">
        <v>47.66188066018151</v>
      </c>
      <c r="FM143">
        <v>8517.80576923077</v>
      </c>
      <c r="FN143">
        <v>15</v>
      </c>
      <c r="FO143">
        <v>1687529704.5</v>
      </c>
      <c r="FP143" t="s">
        <v>636</v>
      </c>
      <c r="FQ143">
        <v>1687529702.5</v>
      </c>
      <c r="FR143">
        <v>1687529704.5</v>
      </c>
      <c r="FS143">
        <v>2</v>
      </c>
      <c r="FT143">
        <v>-0.178</v>
      </c>
      <c r="FU143">
        <v>-0.012</v>
      </c>
      <c r="FV143">
        <v>-14.483</v>
      </c>
      <c r="FW143">
        <v>-2.335</v>
      </c>
      <c r="FX143">
        <v>420</v>
      </c>
      <c r="FY143">
        <v>15</v>
      </c>
      <c r="FZ143">
        <v>0.26</v>
      </c>
      <c r="GA143">
        <v>0.01</v>
      </c>
      <c r="GB143">
        <v>-11.7970775</v>
      </c>
      <c r="GC143">
        <v>-1.03560112570356</v>
      </c>
      <c r="GD143">
        <v>0.1774026838685086</v>
      </c>
      <c r="GE143">
        <v>0</v>
      </c>
      <c r="GF143">
        <v>1.96710175</v>
      </c>
      <c r="GG143">
        <v>-0.1164206003752416</v>
      </c>
      <c r="GH143">
        <v>0.03132452217412901</v>
      </c>
      <c r="GI143">
        <v>1</v>
      </c>
      <c r="GJ143">
        <v>1</v>
      </c>
      <c r="GK143">
        <v>2</v>
      </c>
      <c r="GL143" t="s">
        <v>443</v>
      </c>
      <c r="GM143">
        <v>3.0984</v>
      </c>
      <c r="GN143">
        <v>2.75839</v>
      </c>
      <c r="GO143">
        <v>0.0970912</v>
      </c>
      <c r="GP143">
        <v>0.09701609999999999</v>
      </c>
      <c r="GQ143">
        <v>0.105819</v>
      </c>
      <c r="GR143">
        <v>0.0897664</v>
      </c>
      <c r="GS143">
        <v>22925.2</v>
      </c>
      <c r="GT143">
        <v>22118.7</v>
      </c>
      <c r="GU143">
        <v>25959.1</v>
      </c>
      <c r="GV143">
        <v>24857.3</v>
      </c>
      <c r="GW143">
        <v>37255.7</v>
      </c>
      <c r="GX143">
        <v>33315.9</v>
      </c>
      <c r="GY143">
        <v>45380.6</v>
      </c>
      <c r="GZ143">
        <v>39598.2</v>
      </c>
      <c r="HA143">
        <v>1.80072</v>
      </c>
      <c r="HB143">
        <v>1.76815</v>
      </c>
      <c r="HC143">
        <v>-0.0633523</v>
      </c>
      <c r="HD143">
        <v>0</v>
      </c>
      <c r="HE143">
        <v>29.0855</v>
      </c>
      <c r="HF143">
        <v>999.9</v>
      </c>
      <c r="HG143">
        <v>53.7</v>
      </c>
      <c r="HH143">
        <v>43.8</v>
      </c>
      <c r="HI143">
        <v>47.7676</v>
      </c>
      <c r="HJ143">
        <v>62.7004</v>
      </c>
      <c r="HK143">
        <v>23.4175</v>
      </c>
      <c r="HL143">
        <v>1</v>
      </c>
      <c r="HM143">
        <v>0.896555</v>
      </c>
      <c r="HN143">
        <v>6.8087</v>
      </c>
      <c r="HO143">
        <v>20.1673</v>
      </c>
      <c r="HP143">
        <v>5.2089</v>
      </c>
      <c r="HQ143">
        <v>11.986</v>
      </c>
      <c r="HR143">
        <v>4.96255</v>
      </c>
      <c r="HS143">
        <v>3.27433</v>
      </c>
      <c r="HT143">
        <v>9999</v>
      </c>
      <c r="HU143">
        <v>9999</v>
      </c>
      <c r="HV143">
        <v>9999</v>
      </c>
      <c r="HW143">
        <v>89.2</v>
      </c>
      <c r="HX143">
        <v>1.86387</v>
      </c>
      <c r="HY143">
        <v>1.8602</v>
      </c>
      <c r="HZ143">
        <v>1.85854</v>
      </c>
      <c r="IA143">
        <v>1.85989</v>
      </c>
      <c r="IB143">
        <v>1.85978</v>
      </c>
      <c r="IC143">
        <v>1.85852</v>
      </c>
      <c r="ID143">
        <v>1.8576</v>
      </c>
      <c r="IE143">
        <v>1.8524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-14.357</v>
      </c>
      <c r="IT143">
        <v>-2.4084</v>
      </c>
      <c r="IU143">
        <v>-9.111769021319263</v>
      </c>
      <c r="IV143">
        <v>-0.01431925071125703</v>
      </c>
      <c r="IW143">
        <v>4.89615414261653E-06</v>
      </c>
      <c r="IX143">
        <v>-8.989459798755491E-10</v>
      </c>
      <c r="IY143">
        <v>-1.251789581883141</v>
      </c>
      <c r="IZ143">
        <v>-0.1043539695207113</v>
      </c>
      <c r="JA143">
        <v>0.003109194328973147</v>
      </c>
      <c r="JB143">
        <v>-3.859871886814269E-05</v>
      </c>
      <c r="JC143">
        <v>3</v>
      </c>
      <c r="JD143">
        <v>1925</v>
      </c>
      <c r="JE143">
        <v>1</v>
      </c>
      <c r="JF143">
        <v>31</v>
      </c>
      <c r="JG143">
        <v>47.9</v>
      </c>
      <c r="JH143">
        <v>47.8</v>
      </c>
      <c r="JI143">
        <v>1.17065</v>
      </c>
      <c r="JJ143">
        <v>2.71118</v>
      </c>
      <c r="JK143">
        <v>1.49658</v>
      </c>
      <c r="JL143">
        <v>2.31934</v>
      </c>
      <c r="JM143">
        <v>1.54785</v>
      </c>
      <c r="JN143">
        <v>2.35962</v>
      </c>
      <c r="JO143">
        <v>47.2421</v>
      </c>
      <c r="JP143">
        <v>13.6505</v>
      </c>
      <c r="JQ143">
        <v>18</v>
      </c>
      <c r="JR143">
        <v>500.347</v>
      </c>
      <c r="JS143">
        <v>493.085</v>
      </c>
      <c r="JT143">
        <v>23.0798</v>
      </c>
      <c r="JU143">
        <v>37.4755</v>
      </c>
      <c r="JV143">
        <v>30.0018</v>
      </c>
      <c r="JW143">
        <v>37.4512</v>
      </c>
      <c r="JX143">
        <v>37.3776</v>
      </c>
      <c r="JY143">
        <v>23.5434</v>
      </c>
      <c r="JZ143">
        <v>56.8381</v>
      </c>
      <c r="KA143">
        <v>0</v>
      </c>
      <c r="KB143">
        <v>23.0211</v>
      </c>
      <c r="KC143">
        <v>440.135</v>
      </c>
      <c r="KD143">
        <v>15.8516</v>
      </c>
      <c r="KE143">
        <v>99.181</v>
      </c>
      <c r="KF143">
        <v>95.2428</v>
      </c>
    </row>
    <row r="144" spans="1:292">
      <c r="A144">
        <v>124</v>
      </c>
      <c r="B144">
        <v>1687532579.5</v>
      </c>
      <c r="C144">
        <v>6451</v>
      </c>
      <c r="D144" t="s">
        <v>687</v>
      </c>
      <c r="E144" t="s">
        <v>688</v>
      </c>
      <c r="F144">
        <v>5</v>
      </c>
      <c r="G144" t="s">
        <v>635</v>
      </c>
      <c r="H144">
        <v>1687532571.732143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432.4266145135585</v>
      </c>
      <c r="AJ144">
        <v>417.9334606060606</v>
      </c>
      <c r="AK144">
        <v>0.5413016131185586</v>
      </c>
      <c r="AL144">
        <v>66.55955968552477</v>
      </c>
      <c r="AM144">
        <f>(AO144 - AN144 + DX144*1E3/(8.314*(DZ144+273.15)) * AQ144/DW144 * AP144) * DW144/(100*DK144) * 1000/(1000 - AO144)</f>
        <v>0</v>
      </c>
      <c r="AN144">
        <v>15.95255672076541</v>
      </c>
      <c r="AO144">
        <v>17.82550606060606</v>
      </c>
      <c r="AP144">
        <v>0.01497453202958162</v>
      </c>
      <c r="AQ144">
        <v>110.0673919238895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1.65</v>
      </c>
      <c r="DL144">
        <v>0.5</v>
      </c>
      <c r="DM144" t="s">
        <v>430</v>
      </c>
      <c r="DN144">
        <v>2</v>
      </c>
      <c r="DO144" t="b">
        <v>1</v>
      </c>
      <c r="DP144">
        <v>1687532571.732143</v>
      </c>
      <c r="DQ144">
        <v>408.5498214285714</v>
      </c>
      <c r="DR144">
        <v>422.5100714285714</v>
      </c>
      <c r="DS144">
        <v>17.75335714285714</v>
      </c>
      <c r="DT144">
        <v>15.83441071428572</v>
      </c>
      <c r="DU144">
        <v>422.9095714285715</v>
      </c>
      <c r="DV144">
        <v>20.16156071428571</v>
      </c>
      <c r="DW144">
        <v>499.95775</v>
      </c>
      <c r="DX144">
        <v>101.831</v>
      </c>
      <c r="DY144">
        <v>0.09987659642857141</v>
      </c>
      <c r="DZ144">
        <v>27.27660714285714</v>
      </c>
      <c r="EA144">
        <v>28.05546428571429</v>
      </c>
      <c r="EB144">
        <v>999.9000000000002</v>
      </c>
      <c r="EC144">
        <v>0</v>
      </c>
      <c r="ED144">
        <v>0</v>
      </c>
      <c r="EE144">
        <v>9998.11892857143</v>
      </c>
      <c r="EF144">
        <v>0</v>
      </c>
      <c r="EG144">
        <v>119.8592857142857</v>
      </c>
      <c r="EH144">
        <v>-13.960225</v>
      </c>
      <c r="EI144">
        <v>415.9340714285714</v>
      </c>
      <c r="EJ144">
        <v>429.3082857142858</v>
      </c>
      <c r="EK144">
        <v>1.918930357142857</v>
      </c>
      <c r="EL144">
        <v>422.5100714285714</v>
      </c>
      <c r="EM144">
        <v>15.83441071428572</v>
      </c>
      <c r="EN144">
        <v>1.807840714285714</v>
      </c>
      <c r="EO144">
        <v>1.612435</v>
      </c>
      <c r="EP144">
        <v>15.85473571428571</v>
      </c>
      <c r="EQ144">
        <v>14.07791428571429</v>
      </c>
      <c r="ER144">
        <v>2000.0025</v>
      </c>
      <c r="ES144">
        <v>0.9799931428571426</v>
      </c>
      <c r="ET144">
        <v>0.02000653214285715</v>
      </c>
      <c r="EU144">
        <v>0</v>
      </c>
      <c r="EV144">
        <v>342.0595357142856</v>
      </c>
      <c r="EW144">
        <v>5.00078</v>
      </c>
      <c r="EX144">
        <v>8536.955</v>
      </c>
      <c r="EY144">
        <v>16379.62142857143</v>
      </c>
      <c r="EZ144">
        <v>45.55785714285714</v>
      </c>
      <c r="FA144">
        <v>47.14935714285713</v>
      </c>
      <c r="FB144">
        <v>46.03775</v>
      </c>
      <c r="FC144">
        <v>46.47510714285713</v>
      </c>
      <c r="FD144">
        <v>45.89046428571428</v>
      </c>
      <c r="FE144">
        <v>1955.086785714286</v>
      </c>
      <c r="FF144">
        <v>39.91571428571429</v>
      </c>
      <c r="FG144">
        <v>0</v>
      </c>
      <c r="FH144">
        <v>1687532579.7</v>
      </c>
      <c r="FI144">
        <v>0</v>
      </c>
      <c r="FJ144">
        <v>342.0635384615384</v>
      </c>
      <c r="FK144">
        <v>1.592273504504667</v>
      </c>
      <c r="FL144">
        <v>383.2252991089194</v>
      </c>
      <c r="FM144">
        <v>8537.99153846154</v>
      </c>
      <c r="FN144">
        <v>15</v>
      </c>
      <c r="FO144">
        <v>1687529704.5</v>
      </c>
      <c r="FP144" t="s">
        <v>636</v>
      </c>
      <c r="FQ144">
        <v>1687529702.5</v>
      </c>
      <c r="FR144">
        <v>1687529704.5</v>
      </c>
      <c r="FS144">
        <v>2</v>
      </c>
      <c r="FT144">
        <v>-0.178</v>
      </c>
      <c r="FU144">
        <v>-0.012</v>
      </c>
      <c r="FV144">
        <v>-14.483</v>
      </c>
      <c r="FW144">
        <v>-2.335</v>
      </c>
      <c r="FX144">
        <v>420</v>
      </c>
      <c r="FY144">
        <v>15</v>
      </c>
      <c r="FZ144">
        <v>0.26</v>
      </c>
      <c r="GA144">
        <v>0.01</v>
      </c>
      <c r="GB144">
        <v>-13.30656341463414</v>
      </c>
      <c r="GC144">
        <v>-21.7952592334495</v>
      </c>
      <c r="GD144">
        <v>2.871209299806557</v>
      </c>
      <c r="GE144">
        <v>0</v>
      </c>
      <c r="GF144">
        <v>1.93424512195122</v>
      </c>
      <c r="GG144">
        <v>-0.5223209059233416</v>
      </c>
      <c r="GH144">
        <v>0.06283534678405885</v>
      </c>
      <c r="GI144">
        <v>0</v>
      </c>
      <c r="GJ144">
        <v>0</v>
      </c>
      <c r="GK144">
        <v>2</v>
      </c>
      <c r="GL144" t="s">
        <v>632</v>
      </c>
      <c r="GM144">
        <v>3.09821</v>
      </c>
      <c r="GN144">
        <v>2.75821</v>
      </c>
      <c r="GO144">
        <v>0.0975661</v>
      </c>
      <c r="GP144">
        <v>0.0990775</v>
      </c>
      <c r="GQ144">
        <v>0.106094</v>
      </c>
      <c r="GR144">
        <v>0.0898693</v>
      </c>
      <c r="GS144">
        <v>22912.8</v>
      </c>
      <c r="GT144">
        <v>22067.5</v>
      </c>
      <c r="GU144">
        <v>25958.6</v>
      </c>
      <c r="GV144">
        <v>24856.5</v>
      </c>
      <c r="GW144">
        <v>37243.5</v>
      </c>
      <c r="GX144">
        <v>33311.6</v>
      </c>
      <c r="GY144">
        <v>45379.6</v>
      </c>
      <c r="GZ144">
        <v>39597.3</v>
      </c>
      <c r="HA144">
        <v>1.80025</v>
      </c>
      <c r="HB144">
        <v>1.76828</v>
      </c>
      <c r="HC144">
        <v>-0.06375459999999999</v>
      </c>
      <c r="HD144">
        <v>0</v>
      </c>
      <c r="HE144">
        <v>29.1027</v>
      </c>
      <c r="HF144">
        <v>999.9</v>
      </c>
      <c r="HG144">
        <v>53.7</v>
      </c>
      <c r="HH144">
        <v>43.8</v>
      </c>
      <c r="HI144">
        <v>47.764</v>
      </c>
      <c r="HJ144">
        <v>62.8604</v>
      </c>
      <c r="HK144">
        <v>23.8381</v>
      </c>
      <c r="HL144">
        <v>1</v>
      </c>
      <c r="HM144">
        <v>0.898582</v>
      </c>
      <c r="HN144">
        <v>6.91992</v>
      </c>
      <c r="HO144">
        <v>20.1622</v>
      </c>
      <c r="HP144">
        <v>5.20845</v>
      </c>
      <c r="HQ144">
        <v>11.986</v>
      </c>
      <c r="HR144">
        <v>4.96245</v>
      </c>
      <c r="HS144">
        <v>3.27435</v>
      </c>
      <c r="HT144">
        <v>9999</v>
      </c>
      <c r="HU144">
        <v>9999</v>
      </c>
      <c r="HV144">
        <v>9999</v>
      </c>
      <c r="HW144">
        <v>89.2</v>
      </c>
      <c r="HX144">
        <v>1.86388</v>
      </c>
      <c r="HY144">
        <v>1.8602</v>
      </c>
      <c r="HZ144">
        <v>1.85853</v>
      </c>
      <c r="IA144">
        <v>1.85988</v>
      </c>
      <c r="IB144">
        <v>1.85978</v>
      </c>
      <c r="IC144">
        <v>1.85851</v>
      </c>
      <c r="ID144">
        <v>1.85759</v>
      </c>
      <c r="IE144">
        <v>1.8524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-14.387</v>
      </c>
      <c r="IT144">
        <v>-2.4103</v>
      </c>
      <c r="IU144">
        <v>-9.111769021319263</v>
      </c>
      <c r="IV144">
        <v>-0.01431925071125703</v>
      </c>
      <c r="IW144">
        <v>4.89615414261653E-06</v>
      </c>
      <c r="IX144">
        <v>-8.989459798755491E-10</v>
      </c>
      <c r="IY144">
        <v>-1.251789581883141</v>
      </c>
      <c r="IZ144">
        <v>-0.1043539695207113</v>
      </c>
      <c r="JA144">
        <v>0.003109194328973147</v>
      </c>
      <c r="JB144">
        <v>-3.859871886814269E-05</v>
      </c>
      <c r="JC144">
        <v>3</v>
      </c>
      <c r="JD144">
        <v>1925</v>
      </c>
      <c r="JE144">
        <v>1</v>
      </c>
      <c r="JF144">
        <v>31</v>
      </c>
      <c r="JG144">
        <v>48</v>
      </c>
      <c r="JH144">
        <v>47.9</v>
      </c>
      <c r="JI144">
        <v>1.20239</v>
      </c>
      <c r="JJ144">
        <v>2.71118</v>
      </c>
      <c r="JK144">
        <v>1.49658</v>
      </c>
      <c r="JL144">
        <v>2.32056</v>
      </c>
      <c r="JM144">
        <v>1.54785</v>
      </c>
      <c r="JN144">
        <v>2.37305</v>
      </c>
      <c r="JO144">
        <v>47.2421</v>
      </c>
      <c r="JP144">
        <v>13.6505</v>
      </c>
      <c r="JQ144">
        <v>18</v>
      </c>
      <c r="JR144">
        <v>500.113</v>
      </c>
      <c r="JS144">
        <v>493.234</v>
      </c>
      <c r="JT144">
        <v>23.0247</v>
      </c>
      <c r="JU144">
        <v>37.4868</v>
      </c>
      <c r="JV144">
        <v>30.0019</v>
      </c>
      <c r="JW144">
        <v>37.4609</v>
      </c>
      <c r="JX144">
        <v>37.3862</v>
      </c>
      <c r="JY144">
        <v>24.183</v>
      </c>
      <c r="JZ144">
        <v>56.8381</v>
      </c>
      <c r="KA144">
        <v>0</v>
      </c>
      <c r="KB144">
        <v>22.9628</v>
      </c>
      <c r="KC144">
        <v>460.172</v>
      </c>
      <c r="KD144">
        <v>15.831</v>
      </c>
      <c r="KE144">
        <v>99.179</v>
      </c>
      <c r="KF144">
        <v>95.2402</v>
      </c>
    </row>
    <row r="145" spans="1:292">
      <c r="A145">
        <v>125</v>
      </c>
      <c r="B145">
        <v>1687532584.5</v>
      </c>
      <c r="C145">
        <v>6456</v>
      </c>
      <c r="D145" t="s">
        <v>689</v>
      </c>
      <c r="E145" t="s">
        <v>690</v>
      </c>
      <c r="F145">
        <v>5</v>
      </c>
      <c r="G145" t="s">
        <v>635</v>
      </c>
      <c r="H145">
        <v>1687532577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446.542683421945</v>
      </c>
      <c r="AJ145">
        <v>425.6755939393941</v>
      </c>
      <c r="AK145">
        <v>1.653367240887325</v>
      </c>
      <c r="AL145">
        <v>66.55955968552477</v>
      </c>
      <c r="AM145">
        <f>(AO145 - AN145 + DX145*1E3/(8.314*(DZ145+273.15)) * AQ145/DW145 * AP145) * DW145/(100*DK145) * 1000/(1000 - AO145)</f>
        <v>0</v>
      </c>
      <c r="AN145">
        <v>15.95768225185704</v>
      </c>
      <c r="AO145">
        <v>17.87796545454545</v>
      </c>
      <c r="AP145">
        <v>0.01029394099808364</v>
      </c>
      <c r="AQ145">
        <v>110.0673919238895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1.65</v>
      </c>
      <c r="DL145">
        <v>0.5</v>
      </c>
      <c r="DM145" t="s">
        <v>430</v>
      </c>
      <c r="DN145">
        <v>2</v>
      </c>
      <c r="DO145" t="b">
        <v>1</v>
      </c>
      <c r="DP145">
        <v>1687532577</v>
      </c>
      <c r="DQ145">
        <v>410.6664444444445</v>
      </c>
      <c r="DR145">
        <v>429.810037037037</v>
      </c>
      <c r="DS145">
        <v>17.79847407407407</v>
      </c>
      <c r="DT145">
        <v>15.91073703703704</v>
      </c>
      <c r="DU145">
        <v>425.0490740740741</v>
      </c>
      <c r="DV145">
        <v>20.20787407407407</v>
      </c>
      <c r="DW145">
        <v>499.9564814814814</v>
      </c>
      <c r="DX145">
        <v>101.8305555555555</v>
      </c>
      <c r="DY145">
        <v>0.09991444814814815</v>
      </c>
      <c r="DZ145">
        <v>27.27933703703704</v>
      </c>
      <c r="EA145">
        <v>28.05984074074074</v>
      </c>
      <c r="EB145">
        <v>999.9000000000001</v>
      </c>
      <c r="EC145">
        <v>0</v>
      </c>
      <c r="ED145">
        <v>0</v>
      </c>
      <c r="EE145">
        <v>10003.11925925926</v>
      </c>
      <c r="EF145">
        <v>0</v>
      </c>
      <c r="EG145">
        <v>119.7777777777778</v>
      </c>
      <c r="EH145">
        <v>-19.14352962962963</v>
      </c>
      <c r="EI145">
        <v>418.1083703703703</v>
      </c>
      <c r="EJ145">
        <v>436.7596666666666</v>
      </c>
      <c r="EK145">
        <v>1.887722592592592</v>
      </c>
      <c r="EL145">
        <v>429.810037037037</v>
      </c>
      <c r="EM145">
        <v>15.91073703703704</v>
      </c>
      <c r="EN145">
        <v>1.812425925925926</v>
      </c>
      <c r="EO145">
        <v>1.620198518518519</v>
      </c>
      <c r="EP145">
        <v>15.89432592592592</v>
      </c>
      <c r="EQ145">
        <v>14.15213333333333</v>
      </c>
      <c r="ER145">
        <v>2000.018518518519</v>
      </c>
      <c r="ES145">
        <v>0.9799920740740743</v>
      </c>
      <c r="ET145">
        <v>0.02000754444444444</v>
      </c>
      <c r="EU145">
        <v>0</v>
      </c>
      <c r="EV145">
        <v>342.1844444444445</v>
      </c>
      <c r="EW145">
        <v>5.00078</v>
      </c>
      <c r="EX145">
        <v>8580.705555555554</v>
      </c>
      <c r="EY145">
        <v>16379.74074074074</v>
      </c>
      <c r="EZ145">
        <v>45.56462962962963</v>
      </c>
      <c r="FA145">
        <v>47.16407407407407</v>
      </c>
      <c r="FB145">
        <v>46.03451851851852</v>
      </c>
      <c r="FC145">
        <v>46.5042962962963</v>
      </c>
      <c r="FD145">
        <v>45.89562962962962</v>
      </c>
      <c r="FE145">
        <v>1955.1</v>
      </c>
      <c r="FF145">
        <v>39.91851851851852</v>
      </c>
      <c r="FG145">
        <v>0</v>
      </c>
      <c r="FH145">
        <v>1687532584.5</v>
      </c>
      <c r="FI145">
        <v>0</v>
      </c>
      <c r="FJ145">
        <v>342.1705384615385</v>
      </c>
      <c r="FK145">
        <v>0.9694359047688375</v>
      </c>
      <c r="FL145">
        <v>558.3565799581461</v>
      </c>
      <c r="FM145">
        <v>8578.161153846155</v>
      </c>
      <c r="FN145">
        <v>15</v>
      </c>
      <c r="FO145">
        <v>1687529704.5</v>
      </c>
      <c r="FP145" t="s">
        <v>636</v>
      </c>
      <c r="FQ145">
        <v>1687529702.5</v>
      </c>
      <c r="FR145">
        <v>1687529704.5</v>
      </c>
      <c r="FS145">
        <v>2</v>
      </c>
      <c r="FT145">
        <v>-0.178</v>
      </c>
      <c r="FU145">
        <v>-0.012</v>
      </c>
      <c r="FV145">
        <v>-14.483</v>
      </c>
      <c r="FW145">
        <v>-2.335</v>
      </c>
      <c r="FX145">
        <v>420</v>
      </c>
      <c r="FY145">
        <v>15</v>
      </c>
      <c r="FZ145">
        <v>0.26</v>
      </c>
      <c r="GA145">
        <v>0.01</v>
      </c>
      <c r="GB145">
        <v>-16.95292926829268</v>
      </c>
      <c r="GC145">
        <v>-58.07481742160281</v>
      </c>
      <c r="GD145">
        <v>6.262676750759952</v>
      </c>
      <c r="GE145">
        <v>0</v>
      </c>
      <c r="GF145">
        <v>1.915327073170731</v>
      </c>
      <c r="GG145">
        <v>-0.3981359581881484</v>
      </c>
      <c r="GH145">
        <v>0.05907512663173583</v>
      </c>
      <c r="GI145">
        <v>1</v>
      </c>
      <c r="GJ145">
        <v>1</v>
      </c>
      <c r="GK145">
        <v>2</v>
      </c>
      <c r="GL145" t="s">
        <v>443</v>
      </c>
      <c r="GM145">
        <v>3.09836</v>
      </c>
      <c r="GN145">
        <v>2.75808</v>
      </c>
      <c r="GO145">
        <v>0.0989761</v>
      </c>
      <c r="GP145">
        <v>0.101763</v>
      </c>
      <c r="GQ145">
        <v>0.106286</v>
      </c>
      <c r="GR145">
        <v>0.0898152</v>
      </c>
      <c r="GS145">
        <v>22876.4</v>
      </c>
      <c r="GT145">
        <v>22001.3</v>
      </c>
      <c r="GU145">
        <v>25958</v>
      </c>
      <c r="GV145">
        <v>24856.1</v>
      </c>
      <c r="GW145">
        <v>37235</v>
      </c>
      <c r="GX145">
        <v>33313</v>
      </c>
      <c r="GY145">
        <v>45378.6</v>
      </c>
      <c r="GZ145">
        <v>39596.3</v>
      </c>
      <c r="HA145">
        <v>1.80033</v>
      </c>
      <c r="HB145">
        <v>1.76785</v>
      </c>
      <c r="HC145">
        <v>-0.0644475</v>
      </c>
      <c r="HD145">
        <v>0</v>
      </c>
      <c r="HE145">
        <v>29.1197</v>
      </c>
      <c r="HF145">
        <v>999.9</v>
      </c>
      <c r="HG145">
        <v>53.7</v>
      </c>
      <c r="HH145">
        <v>43.8</v>
      </c>
      <c r="HI145">
        <v>47.7653</v>
      </c>
      <c r="HJ145">
        <v>62.9904</v>
      </c>
      <c r="HK145">
        <v>23.5256</v>
      </c>
      <c r="HL145">
        <v>1</v>
      </c>
      <c r="HM145">
        <v>0.900879</v>
      </c>
      <c r="HN145">
        <v>7.05601</v>
      </c>
      <c r="HO145">
        <v>20.1568</v>
      </c>
      <c r="HP145">
        <v>5.20786</v>
      </c>
      <c r="HQ145">
        <v>11.986</v>
      </c>
      <c r="HR145">
        <v>4.9624</v>
      </c>
      <c r="HS145">
        <v>3.2741</v>
      </c>
      <c r="HT145">
        <v>9999</v>
      </c>
      <c r="HU145">
        <v>9999</v>
      </c>
      <c r="HV145">
        <v>9999</v>
      </c>
      <c r="HW145">
        <v>89.2</v>
      </c>
      <c r="HX145">
        <v>1.86388</v>
      </c>
      <c r="HY145">
        <v>1.8602</v>
      </c>
      <c r="HZ145">
        <v>1.85854</v>
      </c>
      <c r="IA145">
        <v>1.85989</v>
      </c>
      <c r="IB145">
        <v>1.85982</v>
      </c>
      <c r="IC145">
        <v>1.85852</v>
      </c>
      <c r="ID145">
        <v>1.8576</v>
      </c>
      <c r="IE145">
        <v>1.8524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-14.473</v>
      </c>
      <c r="IT145">
        <v>-2.4117</v>
      </c>
      <c r="IU145">
        <v>-9.111769021319263</v>
      </c>
      <c r="IV145">
        <v>-0.01431925071125703</v>
      </c>
      <c r="IW145">
        <v>4.89615414261653E-06</v>
      </c>
      <c r="IX145">
        <v>-8.989459798755491E-10</v>
      </c>
      <c r="IY145">
        <v>-1.251789581883141</v>
      </c>
      <c r="IZ145">
        <v>-0.1043539695207113</v>
      </c>
      <c r="JA145">
        <v>0.003109194328973147</v>
      </c>
      <c r="JB145">
        <v>-3.859871886814269E-05</v>
      </c>
      <c r="JC145">
        <v>3</v>
      </c>
      <c r="JD145">
        <v>1925</v>
      </c>
      <c r="JE145">
        <v>1</v>
      </c>
      <c r="JF145">
        <v>31</v>
      </c>
      <c r="JG145">
        <v>48</v>
      </c>
      <c r="JH145">
        <v>48</v>
      </c>
      <c r="JI145">
        <v>1.24023</v>
      </c>
      <c r="JJ145">
        <v>2.7002</v>
      </c>
      <c r="JK145">
        <v>1.49658</v>
      </c>
      <c r="JL145">
        <v>2.31934</v>
      </c>
      <c r="JM145">
        <v>1.54785</v>
      </c>
      <c r="JN145">
        <v>2.38892</v>
      </c>
      <c r="JO145">
        <v>47.2421</v>
      </c>
      <c r="JP145">
        <v>13.6505</v>
      </c>
      <c r="JQ145">
        <v>18</v>
      </c>
      <c r="JR145">
        <v>500.222</v>
      </c>
      <c r="JS145">
        <v>493.014</v>
      </c>
      <c r="JT145">
        <v>22.9651</v>
      </c>
      <c r="JU145">
        <v>37.5003</v>
      </c>
      <c r="JV145">
        <v>30.002</v>
      </c>
      <c r="JW145">
        <v>37.4699</v>
      </c>
      <c r="JX145">
        <v>37.3965</v>
      </c>
      <c r="JY145">
        <v>24.9354</v>
      </c>
      <c r="JZ145">
        <v>57.123</v>
      </c>
      <c r="KA145">
        <v>0</v>
      </c>
      <c r="KB145">
        <v>22.9004</v>
      </c>
      <c r="KC145">
        <v>473.532</v>
      </c>
      <c r="KD145">
        <v>15.8154</v>
      </c>
      <c r="KE145">
        <v>99.1767</v>
      </c>
      <c r="KF145">
        <v>95.2381</v>
      </c>
    </row>
    <row r="146" spans="1:292">
      <c r="A146">
        <v>126</v>
      </c>
      <c r="B146">
        <v>1687532589.5</v>
      </c>
      <c r="C146">
        <v>6461</v>
      </c>
      <c r="D146" t="s">
        <v>691</v>
      </c>
      <c r="E146" t="s">
        <v>692</v>
      </c>
      <c r="F146">
        <v>5</v>
      </c>
      <c r="G146" t="s">
        <v>635</v>
      </c>
      <c r="H146">
        <v>1687532581.714286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463.1019149833205</v>
      </c>
      <c r="AJ146">
        <v>437.5039999999997</v>
      </c>
      <c r="AK146">
        <v>2.43195551996897</v>
      </c>
      <c r="AL146">
        <v>66.55955968552477</v>
      </c>
      <c r="AM146">
        <f>(AO146 - AN146 + DX146*1E3/(8.314*(DZ146+273.15)) * AQ146/DW146 * AP146) * DW146/(100*DK146) * 1000/(1000 - AO146)</f>
        <v>0</v>
      </c>
      <c r="AN146">
        <v>15.89146654104001</v>
      </c>
      <c r="AO146">
        <v>17.89493757575757</v>
      </c>
      <c r="AP146">
        <v>0.001489689153500801</v>
      </c>
      <c r="AQ146">
        <v>110.0673919238895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1.65</v>
      </c>
      <c r="DL146">
        <v>0.5</v>
      </c>
      <c r="DM146" t="s">
        <v>430</v>
      </c>
      <c r="DN146">
        <v>2</v>
      </c>
      <c r="DO146" t="b">
        <v>1</v>
      </c>
      <c r="DP146">
        <v>1687532581.714286</v>
      </c>
      <c r="DQ146">
        <v>415.8899642857143</v>
      </c>
      <c r="DR146">
        <v>441.6240000000001</v>
      </c>
      <c r="DS146">
        <v>17.84611071428571</v>
      </c>
      <c r="DT146">
        <v>15.93421071428572</v>
      </c>
      <c r="DU146">
        <v>430.3285357142858</v>
      </c>
      <c r="DV146">
        <v>20.25677857142858</v>
      </c>
      <c r="DW146">
        <v>500.0189285714286</v>
      </c>
      <c r="DX146">
        <v>101.8305</v>
      </c>
      <c r="DY146">
        <v>0.09996499642857144</v>
      </c>
      <c r="DZ146">
        <v>27.27972142857143</v>
      </c>
      <c r="EA146">
        <v>28.06393928571429</v>
      </c>
      <c r="EB146">
        <v>999.9000000000002</v>
      </c>
      <c r="EC146">
        <v>0</v>
      </c>
      <c r="ED146">
        <v>0</v>
      </c>
      <c r="EE146">
        <v>10004.41</v>
      </c>
      <c r="EF146">
        <v>0</v>
      </c>
      <c r="EG146">
        <v>120.5156785714286</v>
      </c>
      <c r="EH146">
        <v>-25.73404642857143</v>
      </c>
      <c r="EI146">
        <v>423.4471428571429</v>
      </c>
      <c r="EJ146">
        <v>448.7747142857143</v>
      </c>
      <c r="EK146">
        <v>1.9118825</v>
      </c>
      <c r="EL146">
        <v>441.6240000000001</v>
      </c>
      <c r="EM146">
        <v>15.93421071428572</v>
      </c>
      <c r="EN146">
        <v>1.817276428571429</v>
      </c>
      <c r="EO146">
        <v>1.622588571428571</v>
      </c>
      <c r="EP146">
        <v>15.93614642857143</v>
      </c>
      <c r="EQ146">
        <v>14.17498571428571</v>
      </c>
      <c r="ER146">
        <v>2000.025714285714</v>
      </c>
      <c r="ES146">
        <v>0.9799928571428573</v>
      </c>
      <c r="ET146">
        <v>0.02000677857142857</v>
      </c>
      <c r="EU146">
        <v>0</v>
      </c>
      <c r="EV146">
        <v>342.2561428571429</v>
      </c>
      <c r="EW146">
        <v>5.00078</v>
      </c>
      <c r="EX146">
        <v>8613.33142857143</v>
      </c>
      <c r="EY146">
        <v>16379.79285714285</v>
      </c>
      <c r="EZ146">
        <v>45.57339285714285</v>
      </c>
      <c r="FA146">
        <v>47.18492857142856</v>
      </c>
      <c r="FB146">
        <v>46.04439285714285</v>
      </c>
      <c r="FC146">
        <v>46.51532142857143</v>
      </c>
      <c r="FD146">
        <v>45.89714285714285</v>
      </c>
      <c r="FE146">
        <v>1955.108571428571</v>
      </c>
      <c r="FF146">
        <v>39.91714285714286</v>
      </c>
      <c r="FG146">
        <v>0</v>
      </c>
      <c r="FH146">
        <v>1687532589.9</v>
      </c>
      <c r="FI146">
        <v>0</v>
      </c>
      <c r="FJ146">
        <v>342.2478399999999</v>
      </c>
      <c r="FK146">
        <v>1.024615391392791</v>
      </c>
      <c r="FL146">
        <v>391.4984606536883</v>
      </c>
      <c r="FM146">
        <v>8619.5972</v>
      </c>
      <c r="FN146">
        <v>15</v>
      </c>
      <c r="FO146">
        <v>1687529704.5</v>
      </c>
      <c r="FP146" t="s">
        <v>636</v>
      </c>
      <c r="FQ146">
        <v>1687529702.5</v>
      </c>
      <c r="FR146">
        <v>1687529704.5</v>
      </c>
      <c r="FS146">
        <v>2</v>
      </c>
      <c r="FT146">
        <v>-0.178</v>
      </c>
      <c r="FU146">
        <v>-0.012</v>
      </c>
      <c r="FV146">
        <v>-14.483</v>
      </c>
      <c r="FW146">
        <v>-2.335</v>
      </c>
      <c r="FX146">
        <v>420</v>
      </c>
      <c r="FY146">
        <v>15</v>
      </c>
      <c r="FZ146">
        <v>0.26</v>
      </c>
      <c r="GA146">
        <v>0.01</v>
      </c>
      <c r="GB146">
        <v>-21.813725</v>
      </c>
      <c r="GC146">
        <v>-83.88734409005623</v>
      </c>
      <c r="GD146">
        <v>8.174991401914438</v>
      </c>
      <c r="GE146">
        <v>0</v>
      </c>
      <c r="GF146">
        <v>1.91309925</v>
      </c>
      <c r="GG146">
        <v>0.2068837148217567</v>
      </c>
      <c r="GH146">
        <v>0.05959521031037227</v>
      </c>
      <c r="GI146">
        <v>1</v>
      </c>
      <c r="GJ146">
        <v>1</v>
      </c>
      <c r="GK146">
        <v>2</v>
      </c>
      <c r="GL146" t="s">
        <v>443</v>
      </c>
      <c r="GM146">
        <v>3.09817</v>
      </c>
      <c r="GN146">
        <v>2.75798</v>
      </c>
      <c r="GO146">
        <v>0.101031</v>
      </c>
      <c r="GP146">
        <v>0.10455</v>
      </c>
      <c r="GQ146">
        <v>0.106333</v>
      </c>
      <c r="GR146">
        <v>0.089528</v>
      </c>
      <c r="GS146">
        <v>22823.4</v>
      </c>
      <c r="GT146">
        <v>21932.5</v>
      </c>
      <c r="GU146">
        <v>25957.1</v>
      </c>
      <c r="GV146">
        <v>24855.5</v>
      </c>
      <c r="GW146">
        <v>37232</v>
      </c>
      <c r="GX146">
        <v>33323.1</v>
      </c>
      <c r="GY146">
        <v>45377</v>
      </c>
      <c r="GZ146">
        <v>39595.4</v>
      </c>
      <c r="HA146">
        <v>1.79988</v>
      </c>
      <c r="HB146">
        <v>1.7677</v>
      </c>
      <c r="HC146">
        <v>-0.06559860000000001</v>
      </c>
      <c r="HD146">
        <v>0</v>
      </c>
      <c r="HE146">
        <v>29.1359</v>
      </c>
      <c r="HF146">
        <v>999.9</v>
      </c>
      <c r="HG146">
        <v>53.7</v>
      </c>
      <c r="HH146">
        <v>43.8</v>
      </c>
      <c r="HI146">
        <v>47.7628</v>
      </c>
      <c r="HJ146">
        <v>62.8504</v>
      </c>
      <c r="HK146">
        <v>23.734</v>
      </c>
      <c r="HL146">
        <v>1</v>
      </c>
      <c r="HM146">
        <v>0.903234</v>
      </c>
      <c r="HN146">
        <v>7.19858</v>
      </c>
      <c r="HO146">
        <v>20.1502</v>
      </c>
      <c r="HP146">
        <v>5.20801</v>
      </c>
      <c r="HQ146">
        <v>11.986</v>
      </c>
      <c r="HR146">
        <v>4.9625</v>
      </c>
      <c r="HS146">
        <v>3.27405</v>
      </c>
      <c r="HT146">
        <v>9999</v>
      </c>
      <c r="HU146">
        <v>9999</v>
      </c>
      <c r="HV146">
        <v>9999</v>
      </c>
      <c r="HW146">
        <v>89.2</v>
      </c>
      <c r="HX146">
        <v>1.86387</v>
      </c>
      <c r="HY146">
        <v>1.8602</v>
      </c>
      <c r="HZ146">
        <v>1.85852</v>
      </c>
      <c r="IA146">
        <v>1.85989</v>
      </c>
      <c r="IB146">
        <v>1.85982</v>
      </c>
      <c r="IC146">
        <v>1.85852</v>
      </c>
      <c r="ID146">
        <v>1.8576</v>
      </c>
      <c r="IE146">
        <v>1.85239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-14.599</v>
      </c>
      <c r="IT146">
        <v>-2.412</v>
      </c>
      <c r="IU146">
        <v>-9.111769021319263</v>
      </c>
      <c r="IV146">
        <v>-0.01431925071125703</v>
      </c>
      <c r="IW146">
        <v>4.89615414261653E-06</v>
      </c>
      <c r="IX146">
        <v>-8.989459798755491E-10</v>
      </c>
      <c r="IY146">
        <v>-1.251789581883141</v>
      </c>
      <c r="IZ146">
        <v>-0.1043539695207113</v>
      </c>
      <c r="JA146">
        <v>0.003109194328973147</v>
      </c>
      <c r="JB146">
        <v>-3.859871886814269E-05</v>
      </c>
      <c r="JC146">
        <v>3</v>
      </c>
      <c r="JD146">
        <v>1925</v>
      </c>
      <c r="JE146">
        <v>1</v>
      </c>
      <c r="JF146">
        <v>31</v>
      </c>
      <c r="JG146">
        <v>48.1</v>
      </c>
      <c r="JH146">
        <v>48.1</v>
      </c>
      <c r="JI146">
        <v>1.27441</v>
      </c>
      <c r="JJ146">
        <v>2.69409</v>
      </c>
      <c r="JK146">
        <v>1.49658</v>
      </c>
      <c r="JL146">
        <v>2.32056</v>
      </c>
      <c r="JM146">
        <v>1.54785</v>
      </c>
      <c r="JN146">
        <v>2.47803</v>
      </c>
      <c r="JO146">
        <v>47.2421</v>
      </c>
      <c r="JP146">
        <v>13.6329</v>
      </c>
      <c r="JQ146">
        <v>18</v>
      </c>
      <c r="JR146">
        <v>500.009</v>
      </c>
      <c r="JS146">
        <v>492.975</v>
      </c>
      <c r="JT146">
        <v>22.9059</v>
      </c>
      <c r="JU146">
        <v>37.5134</v>
      </c>
      <c r="JV146">
        <v>30.0022</v>
      </c>
      <c r="JW146">
        <v>37.4804</v>
      </c>
      <c r="JX146">
        <v>37.4054</v>
      </c>
      <c r="JY146">
        <v>25.6134</v>
      </c>
      <c r="JZ146">
        <v>57.123</v>
      </c>
      <c r="KA146">
        <v>0</v>
      </c>
      <c r="KB146">
        <v>22.8319</v>
      </c>
      <c r="KC146">
        <v>493.564</v>
      </c>
      <c r="KD146">
        <v>15.8077</v>
      </c>
      <c r="KE146">
        <v>99.17319999999999</v>
      </c>
      <c r="KF146">
        <v>95.2359</v>
      </c>
    </row>
    <row r="147" spans="1:292">
      <c r="A147">
        <v>127</v>
      </c>
      <c r="B147">
        <v>1687532594.5</v>
      </c>
      <c r="C147">
        <v>6466</v>
      </c>
      <c r="D147" t="s">
        <v>693</v>
      </c>
      <c r="E147" t="s">
        <v>694</v>
      </c>
      <c r="F147">
        <v>5</v>
      </c>
      <c r="G147" t="s">
        <v>635</v>
      </c>
      <c r="H147">
        <v>1687532587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479.8485968807565</v>
      </c>
      <c r="AJ147">
        <v>451.6121212121211</v>
      </c>
      <c r="AK147">
        <v>2.856916076556991</v>
      </c>
      <c r="AL147">
        <v>66.55955968552477</v>
      </c>
      <c r="AM147">
        <f>(AO147 - AN147 + DX147*1E3/(8.314*(DZ147+273.15)) * AQ147/DW147 * AP147) * DW147/(100*DK147) * 1000/(1000 - AO147)</f>
        <v>0</v>
      </c>
      <c r="AN147">
        <v>15.8723046456028</v>
      </c>
      <c r="AO147">
        <v>17.89459818181818</v>
      </c>
      <c r="AP147">
        <v>1.276119496703192E-05</v>
      </c>
      <c r="AQ147">
        <v>110.0673919238895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1.65</v>
      </c>
      <c r="DL147">
        <v>0.5</v>
      </c>
      <c r="DM147" t="s">
        <v>430</v>
      </c>
      <c r="DN147">
        <v>2</v>
      </c>
      <c r="DO147" t="b">
        <v>1</v>
      </c>
      <c r="DP147">
        <v>1687532587</v>
      </c>
      <c r="DQ147">
        <v>425.7237407407408</v>
      </c>
      <c r="DR147">
        <v>458.1033703703704</v>
      </c>
      <c r="DS147">
        <v>17.88175185185185</v>
      </c>
      <c r="DT147">
        <v>15.90902962962963</v>
      </c>
      <c r="DU147">
        <v>440.2671481481481</v>
      </c>
      <c r="DV147">
        <v>20.29337037037037</v>
      </c>
      <c r="DW147">
        <v>499.9888518518518</v>
      </c>
      <c r="DX147">
        <v>101.8306666666667</v>
      </c>
      <c r="DY147">
        <v>0.09998076296296296</v>
      </c>
      <c r="DZ147">
        <v>27.28047777777778</v>
      </c>
      <c r="EA147">
        <v>28.06621481481481</v>
      </c>
      <c r="EB147">
        <v>999.9000000000001</v>
      </c>
      <c r="EC147">
        <v>0</v>
      </c>
      <c r="ED147">
        <v>0</v>
      </c>
      <c r="EE147">
        <v>10005.06222222222</v>
      </c>
      <c r="EF147">
        <v>0</v>
      </c>
      <c r="EG147">
        <v>122.7257037037037</v>
      </c>
      <c r="EH147">
        <v>-32.37962222222222</v>
      </c>
      <c r="EI147">
        <v>433.4752222222222</v>
      </c>
      <c r="EJ147">
        <v>465.5087407407407</v>
      </c>
      <c r="EK147">
        <v>1.972706296296296</v>
      </c>
      <c r="EL147">
        <v>458.1033703703704</v>
      </c>
      <c r="EM147">
        <v>15.90902962962963</v>
      </c>
      <c r="EN147">
        <v>1.82090962962963</v>
      </c>
      <c r="EO147">
        <v>1.620026666666667</v>
      </c>
      <c r="EP147">
        <v>15.96742962962963</v>
      </c>
      <c r="EQ147">
        <v>14.15058888888889</v>
      </c>
      <c r="ER147">
        <v>2000.011111111111</v>
      </c>
      <c r="ES147">
        <v>0.9799929259259257</v>
      </c>
      <c r="ET147">
        <v>0.02000671111111112</v>
      </c>
      <c r="EU147">
        <v>0</v>
      </c>
      <c r="EV147">
        <v>342.3918148148148</v>
      </c>
      <c r="EW147">
        <v>5.00078</v>
      </c>
      <c r="EX147">
        <v>8638.114814814813</v>
      </c>
      <c r="EY147">
        <v>16379.67407407408</v>
      </c>
      <c r="EZ147">
        <v>45.60385185185184</v>
      </c>
      <c r="FA147">
        <v>47.20570370370369</v>
      </c>
      <c r="FB147">
        <v>46.05296296296296</v>
      </c>
      <c r="FC147">
        <v>46.53914814814815</v>
      </c>
      <c r="FD147">
        <v>45.92337037037036</v>
      </c>
      <c r="FE147">
        <v>1955.094074074074</v>
      </c>
      <c r="FF147">
        <v>39.91703703703703</v>
      </c>
      <c r="FG147">
        <v>0</v>
      </c>
      <c r="FH147">
        <v>1687532594.7</v>
      </c>
      <c r="FI147">
        <v>0</v>
      </c>
      <c r="FJ147">
        <v>342.40176</v>
      </c>
      <c r="FK147">
        <v>2.234538462560191</v>
      </c>
      <c r="FL147">
        <v>25.26384617091423</v>
      </c>
      <c r="FM147">
        <v>8638.000800000002</v>
      </c>
      <c r="FN147">
        <v>15</v>
      </c>
      <c r="FO147">
        <v>1687529704.5</v>
      </c>
      <c r="FP147" t="s">
        <v>636</v>
      </c>
      <c r="FQ147">
        <v>1687529702.5</v>
      </c>
      <c r="FR147">
        <v>1687529704.5</v>
      </c>
      <c r="FS147">
        <v>2</v>
      </c>
      <c r="FT147">
        <v>-0.178</v>
      </c>
      <c r="FU147">
        <v>-0.012</v>
      </c>
      <c r="FV147">
        <v>-14.483</v>
      </c>
      <c r="FW147">
        <v>-2.335</v>
      </c>
      <c r="FX147">
        <v>420</v>
      </c>
      <c r="FY147">
        <v>15</v>
      </c>
      <c r="FZ147">
        <v>0.26</v>
      </c>
      <c r="GA147">
        <v>0.01</v>
      </c>
      <c r="GB147">
        <v>-27.90879</v>
      </c>
      <c r="GC147">
        <v>-77.85063039399625</v>
      </c>
      <c r="GD147">
        <v>7.634949236890839</v>
      </c>
      <c r="GE147">
        <v>0</v>
      </c>
      <c r="GF147">
        <v>1.9341535</v>
      </c>
      <c r="GG147">
        <v>0.737908367729832</v>
      </c>
      <c r="GH147">
        <v>0.07255952065545916</v>
      </c>
      <c r="GI147">
        <v>0</v>
      </c>
      <c r="GJ147">
        <v>0</v>
      </c>
      <c r="GK147">
        <v>2</v>
      </c>
      <c r="GL147" t="s">
        <v>632</v>
      </c>
      <c r="GM147">
        <v>3.09826</v>
      </c>
      <c r="GN147">
        <v>2.75828</v>
      </c>
      <c r="GO147">
        <v>0.103425</v>
      </c>
      <c r="GP147">
        <v>0.107298</v>
      </c>
      <c r="GQ147">
        <v>0.106332</v>
      </c>
      <c r="GR147">
        <v>0.0895141</v>
      </c>
      <c r="GS147">
        <v>22761.9</v>
      </c>
      <c r="GT147">
        <v>21864.6</v>
      </c>
      <c r="GU147">
        <v>25956.3</v>
      </c>
      <c r="GV147">
        <v>24854.8</v>
      </c>
      <c r="GW147">
        <v>37231.3</v>
      </c>
      <c r="GX147">
        <v>33323.1</v>
      </c>
      <c r="GY147">
        <v>45375.6</v>
      </c>
      <c r="GZ147">
        <v>39594.6</v>
      </c>
      <c r="HA147">
        <v>1.8005</v>
      </c>
      <c r="HB147">
        <v>1.76735</v>
      </c>
      <c r="HC147">
        <v>-0.06707009999999999</v>
      </c>
      <c r="HD147">
        <v>0</v>
      </c>
      <c r="HE147">
        <v>29.1506</v>
      </c>
      <c r="HF147">
        <v>999.9</v>
      </c>
      <c r="HG147">
        <v>53.7</v>
      </c>
      <c r="HH147">
        <v>43.8</v>
      </c>
      <c r="HI147">
        <v>47.7667</v>
      </c>
      <c r="HJ147">
        <v>62.7404</v>
      </c>
      <c r="HK147">
        <v>23.8782</v>
      </c>
      <c r="HL147">
        <v>1</v>
      </c>
      <c r="HM147">
        <v>0.905988</v>
      </c>
      <c r="HN147">
        <v>7.34994</v>
      </c>
      <c r="HO147">
        <v>20.1439</v>
      </c>
      <c r="HP147">
        <v>5.2086</v>
      </c>
      <c r="HQ147">
        <v>11.986</v>
      </c>
      <c r="HR147">
        <v>4.96265</v>
      </c>
      <c r="HS147">
        <v>3.27425</v>
      </c>
      <c r="HT147">
        <v>9999</v>
      </c>
      <c r="HU147">
        <v>9999</v>
      </c>
      <c r="HV147">
        <v>9999</v>
      </c>
      <c r="HW147">
        <v>89.2</v>
      </c>
      <c r="HX147">
        <v>1.86387</v>
      </c>
      <c r="HY147">
        <v>1.8602</v>
      </c>
      <c r="HZ147">
        <v>1.85854</v>
      </c>
      <c r="IA147">
        <v>1.85989</v>
      </c>
      <c r="IB147">
        <v>1.85981</v>
      </c>
      <c r="IC147">
        <v>1.85852</v>
      </c>
      <c r="ID147">
        <v>1.85759</v>
      </c>
      <c r="IE147">
        <v>1.8524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-14.747</v>
      </c>
      <c r="IT147">
        <v>-2.412</v>
      </c>
      <c r="IU147">
        <v>-9.111769021319263</v>
      </c>
      <c r="IV147">
        <v>-0.01431925071125703</v>
      </c>
      <c r="IW147">
        <v>4.89615414261653E-06</v>
      </c>
      <c r="IX147">
        <v>-8.989459798755491E-10</v>
      </c>
      <c r="IY147">
        <v>-1.251789581883141</v>
      </c>
      <c r="IZ147">
        <v>-0.1043539695207113</v>
      </c>
      <c r="JA147">
        <v>0.003109194328973147</v>
      </c>
      <c r="JB147">
        <v>-3.859871886814269E-05</v>
      </c>
      <c r="JC147">
        <v>3</v>
      </c>
      <c r="JD147">
        <v>1925</v>
      </c>
      <c r="JE147">
        <v>1</v>
      </c>
      <c r="JF147">
        <v>31</v>
      </c>
      <c r="JG147">
        <v>48.2</v>
      </c>
      <c r="JH147">
        <v>48.2</v>
      </c>
      <c r="JI147">
        <v>1.31226</v>
      </c>
      <c r="JJ147">
        <v>2.69653</v>
      </c>
      <c r="JK147">
        <v>1.49658</v>
      </c>
      <c r="JL147">
        <v>2.32056</v>
      </c>
      <c r="JM147">
        <v>1.54785</v>
      </c>
      <c r="JN147">
        <v>2.49268</v>
      </c>
      <c r="JO147">
        <v>47.2421</v>
      </c>
      <c r="JP147">
        <v>13.6417</v>
      </c>
      <c r="JQ147">
        <v>18</v>
      </c>
      <c r="JR147">
        <v>500.476</v>
      </c>
      <c r="JS147">
        <v>492.81</v>
      </c>
      <c r="JT147">
        <v>22.8354</v>
      </c>
      <c r="JU147">
        <v>37.5279</v>
      </c>
      <c r="JV147">
        <v>30.0024</v>
      </c>
      <c r="JW147">
        <v>37.4911</v>
      </c>
      <c r="JX147">
        <v>37.4161</v>
      </c>
      <c r="JY147">
        <v>26.371</v>
      </c>
      <c r="JZ147">
        <v>57.123</v>
      </c>
      <c r="KA147">
        <v>0</v>
      </c>
      <c r="KB147">
        <v>22.7633</v>
      </c>
      <c r="KC147">
        <v>506.939</v>
      </c>
      <c r="KD147">
        <v>15.7987</v>
      </c>
      <c r="KE147">
        <v>99.17019999999999</v>
      </c>
      <c r="KF147">
        <v>95.2337</v>
      </c>
    </row>
    <row r="148" spans="1:292">
      <c r="A148">
        <v>128</v>
      </c>
      <c r="B148">
        <v>1687532599.5</v>
      </c>
      <c r="C148">
        <v>6471</v>
      </c>
      <c r="D148" t="s">
        <v>695</v>
      </c>
      <c r="E148" t="s">
        <v>696</v>
      </c>
      <c r="F148">
        <v>5</v>
      </c>
      <c r="G148" t="s">
        <v>635</v>
      </c>
      <c r="H148">
        <v>1687532591.714286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496.9402649393145</v>
      </c>
      <c r="AJ148">
        <v>466.9954545454546</v>
      </c>
      <c r="AK148">
        <v>3.09690513181008</v>
      </c>
      <c r="AL148">
        <v>66.55955968552477</v>
      </c>
      <c r="AM148">
        <f>(AO148 - AN148 + DX148*1E3/(8.314*(DZ148+273.15)) * AQ148/DW148 * AP148) * DW148/(100*DK148) * 1000/(1000 - AO148)</f>
        <v>0</v>
      </c>
      <c r="AN148">
        <v>15.87333358519075</v>
      </c>
      <c r="AO148">
        <v>17.89990606060606</v>
      </c>
      <c r="AP148">
        <v>0.0001425995254877675</v>
      </c>
      <c r="AQ148">
        <v>110.0673919238895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1.65</v>
      </c>
      <c r="DL148">
        <v>0.5</v>
      </c>
      <c r="DM148" t="s">
        <v>430</v>
      </c>
      <c r="DN148">
        <v>2</v>
      </c>
      <c r="DO148" t="b">
        <v>1</v>
      </c>
      <c r="DP148">
        <v>1687532591.714286</v>
      </c>
      <c r="DQ148">
        <v>437.6436428571428</v>
      </c>
      <c r="DR148">
        <v>473.7334642857142</v>
      </c>
      <c r="DS148">
        <v>17.894175</v>
      </c>
      <c r="DT148">
        <v>15.88381071428571</v>
      </c>
      <c r="DU148">
        <v>452.3131071428571</v>
      </c>
      <c r="DV148">
        <v>20.30613214285714</v>
      </c>
      <c r="DW148">
        <v>500.0116785714285</v>
      </c>
      <c r="DX148">
        <v>101.8309642857143</v>
      </c>
      <c r="DY148">
        <v>0.09996929642857144</v>
      </c>
      <c r="DZ148">
        <v>27.28421071428572</v>
      </c>
      <c r="EA148">
        <v>28.06647142857144</v>
      </c>
      <c r="EB148">
        <v>999.9000000000002</v>
      </c>
      <c r="EC148">
        <v>0</v>
      </c>
      <c r="ED148">
        <v>0</v>
      </c>
      <c r="EE148">
        <v>10003.93928571428</v>
      </c>
      <c r="EF148">
        <v>0</v>
      </c>
      <c r="EG148">
        <v>123.5109642857143</v>
      </c>
      <c r="EH148">
        <v>-36.08981428571428</v>
      </c>
      <c r="EI148">
        <v>445.6175714285715</v>
      </c>
      <c r="EJ148">
        <v>481.3793928571428</v>
      </c>
      <c r="EK148">
        <v>2.010358928571429</v>
      </c>
      <c r="EL148">
        <v>473.7334642857142</v>
      </c>
      <c r="EM148">
        <v>15.88381071428571</v>
      </c>
      <c r="EN148">
        <v>1.822180357142857</v>
      </c>
      <c r="EO148">
        <v>1.617463571428571</v>
      </c>
      <c r="EP148">
        <v>15.97835714285714</v>
      </c>
      <c r="EQ148">
        <v>14.12618214285714</v>
      </c>
      <c r="ER148">
        <v>2000.014642857143</v>
      </c>
      <c r="ES148">
        <v>0.9799936785714286</v>
      </c>
      <c r="ET148">
        <v>0.020005975</v>
      </c>
      <c r="EU148">
        <v>0</v>
      </c>
      <c r="EV148">
        <v>342.73075</v>
      </c>
      <c r="EW148">
        <v>5.00078</v>
      </c>
      <c r="EX148">
        <v>8639.222142857141</v>
      </c>
      <c r="EY148">
        <v>16379.70714285715</v>
      </c>
      <c r="EZ148">
        <v>45.60678571428571</v>
      </c>
      <c r="FA148">
        <v>47.22746428571428</v>
      </c>
      <c r="FB148">
        <v>46.11349999999999</v>
      </c>
      <c r="FC148">
        <v>46.53775</v>
      </c>
      <c r="FD148">
        <v>45.91496428571428</v>
      </c>
      <c r="FE148">
        <v>1955.098928571429</v>
      </c>
      <c r="FF148">
        <v>39.91571428571429</v>
      </c>
      <c r="FG148">
        <v>0</v>
      </c>
      <c r="FH148">
        <v>1687532600.1</v>
      </c>
      <c r="FI148">
        <v>0</v>
      </c>
      <c r="FJ148">
        <v>342.7661923076923</v>
      </c>
      <c r="FK148">
        <v>5.601128204868544</v>
      </c>
      <c r="FL148">
        <v>-27.36000005248658</v>
      </c>
      <c r="FM148">
        <v>8639.107692307693</v>
      </c>
      <c r="FN148">
        <v>15</v>
      </c>
      <c r="FO148">
        <v>1687529704.5</v>
      </c>
      <c r="FP148" t="s">
        <v>636</v>
      </c>
      <c r="FQ148">
        <v>1687529702.5</v>
      </c>
      <c r="FR148">
        <v>1687529704.5</v>
      </c>
      <c r="FS148">
        <v>2</v>
      </c>
      <c r="FT148">
        <v>-0.178</v>
      </c>
      <c r="FU148">
        <v>-0.012</v>
      </c>
      <c r="FV148">
        <v>-14.483</v>
      </c>
      <c r="FW148">
        <v>-2.335</v>
      </c>
      <c r="FX148">
        <v>420</v>
      </c>
      <c r="FY148">
        <v>15</v>
      </c>
      <c r="FZ148">
        <v>0.26</v>
      </c>
      <c r="GA148">
        <v>0.01</v>
      </c>
      <c r="GB148">
        <v>-33.49607804878049</v>
      </c>
      <c r="GC148">
        <v>-49.59106829268293</v>
      </c>
      <c r="GD148">
        <v>5.070893904672526</v>
      </c>
      <c r="GE148">
        <v>0</v>
      </c>
      <c r="GF148">
        <v>1.980788536585366</v>
      </c>
      <c r="GG148">
        <v>0.4997924738675922</v>
      </c>
      <c r="GH148">
        <v>0.05517117502787103</v>
      </c>
      <c r="GI148">
        <v>1</v>
      </c>
      <c r="GJ148">
        <v>1</v>
      </c>
      <c r="GK148">
        <v>2</v>
      </c>
      <c r="GL148" t="s">
        <v>443</v>
      </c>
      <c r="GM148">
        <v>3.09848</v>
      </c>
      <c r="GN148">
        <v>2.75792</v>
      </c>
      <c r="GO148">
        <v>0.10598</v>
      </c>
      <c r="GP148">
        <v>0.110034</v>
      </c>
      <c r="GQ148">
        <v>0.106349</v>
      </c>
      <c r="GR148">
        <v>0.0895237</v>
      </c>
      <c r="GS148">
        <v>22696.1</v>
      </c>
      <c r="GT148">
        <v>21796.7</v>
      </c>
      <c r="GU148">
        <v>25955.3</v>
      </c>
      <c r="GV148">
        <v>24853.9</v>
      </c>
      <c r="GW148">
        <v>37229.6</v>
      </c>
      <c r="GX148">
        <v>33321.8</v>
      </c>
      <c r="GY148">
        <v>45374.1</v>
      </c>
      <c r="GZ148">
        <v>39593</v>
      </c>
      <c r="HA148">
        <v>1.79993</v>
      </c>
      <c r="HB148">
        <v>1.76715</v>
      </c>
      <c r="HC148">
        <v>-0.0676923</v>
      </c>
      <c r="HD148">
        <v>0</v>
      </c>
      <c r="HE148">
        <v>29.1688</v>
      </c>
      <c r="HF148">
        <v>999.9</v>
      </c>
      <c r="HG148">
        <v>53.7</v>
      </c>
      <c r="HH148">
        <v>43.8</v>
      </c>
      <c r="HI148">
        <v>47.7658</v>
      </c>
      <c r="HJ148">
        <v>62.6304</v>
      </c>
      <c r="HK148">
        <v>23.4335</v>
      </c>
      <c r="HL148">
        <v>1</v>
      </c>
      <c r="HM148">
        <v>0.839746</v>
      </c>
      <c r="HN148">
        <v>7.53573</v>
      </c>
      <c r="HO148">
        <v>20.1375</v>
      </c>
      <c r="HP148">
        <v>5.20875</v>
      </c>
      <c r="HQ148">
        <v>11.986</v>
      </c>
      <c r="HR148">
        <v>4.96255</v>
      </c>
      <c r="HS148">
        <v>3.27435</v>
      </c>
      <c r="HT148">
        <v>9999</v>
      </c>
      <c r="HU148">
        <v>9999</v>
      </c>
      <c r="HV148">
        <v>9999</v>
      </c>
      <c r="HW148">
        <v>89.2</v>
      </c>
      <c r="HX148">
        <v>1.8639</v>
      </c>
      <c r="HY148">
        <v>1.8602</v>
      </c>
      <c r="HZ148">
        <v>1.85853</v>
      </c>
      <c r="IA148">
        <v>1.85989</v>
      </c>
      <c r="IB148">
        <v>1.8598</v>
      </c>
      <c r="IC148">
        <v>1.85851</v>
      </c>
      <c r="ID148">
        <v>1.8576</v>
      </c>
      <c r="IE148">
        <v>1.85234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-14.906</v>
      </c>
      <c r="IT148">
        <v>-2.4121</v>
      </c>
      <c r="IU148">
        <v>-9.111769021319263</v>
      </c>
      <c r="IV148">
        <v>-0.01431925071125703</v>
      </c>
      <c r="IW148">
        <v>4.89615414261653E-06</v>
      </c>
      <c r="IX148">
        <v>-8.989459798755491E-10</v>
      </c>
      <c r="IY148">
        <v>-1.251789581883141</v>
      </c>
      <c r="IZ148">
        <v>-0.1043539695207113</v>
      </c>
      <c r="JA148">
        <v>0.003109194328973147</v>
      </c>
      <c r="JB148">
        <v>-3.859871886814269E-05</v>
      </c>
      <c r="JC148">
        <v>3</v>
      </c>
      <c r="JD148">
        <v>1925</v>
      </c>
      <c r="JE148">
        <v>1</v>
      </c>
      <c r="JF148">
        <v>31</v>
      </c>
      <c r="JG148">
        <v>48.3</v>
      </c>
      <c r="JH148">
        <v>48.2</v>
      </c>
      <c r="JI148">
        <v>1.34644</v>
      </c>
      <c r="JJ148">
        <v>2.7063</v>
      </c>
      <c r="JK148">
        <v>1.49658</v>
      </c>
      <c r="JL148">
        <v>2.32056</v>
      </c>
      <c r="JM148">
        <v>1.54785</v>
      </c>
      <c r="JN148">
        <v>2.42188</v>
      </c>
      <c r="JO148">
        <v>47.2421</v>
      </c>
      <c r="JP148">
        <v>13.6242</v>
      </c>
      <c r="JQ148">
        <v>18</v>
      </c>
      <c r="JR148">
        <v>500.184</v>
      </c>
      <c r="JS148">
        <v>492.74</v>
      </c>
      <c r="JT148">
        <v>22.767</v>
      </c>
      <c r="JU148">
        <v>37.5428</v>
      </c>
      <c r="JV148">
        <v>30.0024</v>
      </c>
      <c r="JW148">
        <v>37.5015</v>
      </c>
      <c r="JX148">
        <v>37.4256</v>
      </c>
      <c r="JY148">
        <v>27.043</v>
      </c>
      <c r="JZ148">
        <v>57.123</v>
      </c>
      <c r="KA148">
        <v>0</v>
      </c>
      <c r="KB148">
        <v>22.7017</v>
      </c>
      <c r="KC148">
        <v>526.974</v>
      </c>
      <c r="KD148">
        <v>15.7866</v>
      </c>
      <c r="KE148">
        <v>99.1666</v>
      </c>
      <c r="KF148">
        <v>95.23</v>
      </c>
    </row>
    <row r="149" spans="1:292">
      <c r="A149">
        <v>129</v>
      </c>
      <c r="B149">
        <v>1687532604.5</v>
      </c>
      <c r="C149">
        <v>6476</v>
      </c>
      <c r="D149" t="s">
        <v>697</v>
      </c>
      <c r="E149" t="s">
        <v>698</v>
      </c>
      <c r="F149">
        <v>5</v>
      </c>
      <c r="G149" t="s">
        <v>635</v>
      </c>
      <c r="H149">
        <v>1687532597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514.0904928993217</v>
      </c>
      <c r="AJ149">
        <v>483.0578303030304</v>
      </c>
      <c r="AK149">
        <v>3.221296214334537</v>
      </c>
      <c r="AL149">
        <v>66.55955968552477</v>
      </c>
      <c r="AM149">
        <f>(AO149 - AN149 + DX149*1E3/(8.314*(DZ149+273.15)) * AQ149/DW149 * AP149) * DW149/(100*DK149) * 1000/(1000 - AO149)</f>
        <v>0</v>
      </c>
      <c r="AN149">
        <v>15.8771612695281</v>
      </c>
      <c r="AO149">
        <v>17.90114181818181</v>
      </c>
      <c r="AP149">
        <v>1.758130733509027E-05</v>
      </c>
      <c r="AQ149">
        <v>110.0673919238895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1.65</v>
      </c>
      <c r="DL149">
        <v>0.5</v>
      </c>
      <c r="DM149" t="s">
        <v>430</v>
      </c>
      <c r="DN149">
        <v>2</v>
      </c>
      <c r="DO149" t="b">
        <v>1</v>
      </c>
      <c r="DP149">
        <v>1687532597</v>
      </c>
      <c r="DQ149">
        <v>452.808</v>
      </c>
      <c r="DR149">
        <v>491.4301851851851</v>
      </c>
      <c r="DS149">
        <v>17.89765185185185</v>
      </c>
      <c r="DT149">
        <v>15.87400740740741</v>
      </c>
      <c r="DU149">
        <v>467.6365185185186</v>
      </c>
      <c r="DV149">
        <v>20.3097037037037</v>
      </c>
      <c r="DW149">
        <v>500.0403333333333</v>
      </c>
      <c r="DX149">
        <v>101.8311851851852</v>
      </c>
      <c r="DY149">
        <v>0.1000531740740741</v>
      </c>
      <c r="DZ149">
        <v>27.28660740740741</v>
      </c>
      <c r="EA149">
        <v>28.06330740740741</v>
      </c>
      <c r="EB149">
        <v>999.9000000000001</v>
      </c>
      <c r="EC149">
        <v>0</v>
      </c>
      <c r="ED149">
        <v>0</v>
      </c>
      <c r="EE149">
        <v>9997.770000000002</v>
      </c>
      <c r="EF149">
        <v>0</v>
      </c>
      <c r="EG149">
        <v>123.2737037037037</v>
      </c>
      <c r="EH149">
        <v>-38.62205925925927</v>
      </c>
      <c r="EI149">
        <v>461.0599259259259</v>
      </c>
      <c r="EJ149">
        <v>499.3568888888889</v>
      </c>
      <c r="EK149">
        <v>2.023642962962963</v>
      </c>
      <c r="EL149">
        <v>491.4301851851851</v>
      </c>
      <c r="EM149">
        <v>15.87400740740741</v>
      </c>
      <c r="EN149">
        <v>1.822538518518519</v>
      </c>
      <c r="EO149">
        <v>1.616468888888889</v>
      </c>
      <c r="EP149">
        <v>15.98143703703704</v>
      </c>
      <c r="EQ149">
        <v>14.1167</v>
      </c>
      <c r="ER149">
        <v>1999.994444444445</v>
      </c>
      <c r="ES149">
        <v>0.9799924074074072</v>
      </c>
      <c r="ET149">
        <v>0.02000721111111111</v>
      </c>
      <c r="EU149">
        <v>0</v>
      </c>
      <c r="EV149">
        <v>343.2851481481482</v>
      </c>
      <c r="EW149">
        <v>5.00078</v>
      </c>
      <c r="EX149">
        <v>8633.562962962964</v>
      </c>
      <c r="EY149">
        <v>16379.54444444445</v>
      </c>
      <c r="EZ149">
        <v>45.61537037037036</v>
      </c>
      <c r="FA149">
        <v>47.24751851851852</v>
      </c>
      <c r="FB149">
        <v>46.14548148148148</v>
      </c>
      <c r="FC149">
        <v>46.54844444444444</v>
      </c>
      <c r="FD149">
        <v>45.92799999999999</v>
      </c>
      <c r="FE149">
        <v>1955.075925925926</v>
      </c>
      <c r="FF149">
        <v>39.91851851851852</v>
      </c>
      <c r="FG149">
        <v>0</v>
      </c>
      <c r="FH149">
        <v>1687532604.9</v>
      </c>
      <c r="FI149">
        <v>0</v>
      </c>
      <c r="FJ149">
        <v>343.3193461538462</v>
      </c>
      <c r="FK149">
        <v>8.57719658543175</v>
      </c>
      <c r="FL149">
        <v>-42.61846129596103</v>
      </c>
      <c r="FM149">
        <v>8634.782692307692</v>
      </c>
      <c r="FN149">
        <v>15</v>
      </c>
      <c r="FO149">
        <v>1687529704.5</v>
      </c>
      <c r="FP149" t="s">
        <v>636</v>
      </c>
      <c r="FQ149">
        <v>1687529702.5</v>
      </c>
      <c r="FR149">
        <v>1687529704.5</v>
      </c>
      <c r="FS149">
        <v>2</v>
      </c>
      <c r="FT149">
        <v>-0.178</v>
      </c>
      <c r="FU149">
        <v>-0.012</v>
      </c>
      <c r="FV149">
        <v>-14.483</v>
      </c>
      <c r="FW149">
        <v>-2.335</v>
      </c>
      <c r="FX149">
        <v>420</v>
      </c>
      <c r="FY149">
        <v>15</v>
      </c>
      <c r="FZ149">
        <v>0.26</v>
      </c>
      <c r="GA149">
        <v>0.01</v>
      </c>
      <c r="GB149">
        <v>-36.41221707317073</v>
      </c>
      <c r="GC149">
        <v>-32.65798118466903</v>
      </c>
      <c r="GD149">
        <v>3.337592816350923</v>
      </c>
      <c r="GE149">
        <v>0</v>
      </c>
      <c r="GF149">
        <v>2.007334390243902</v>
      </c>
      <c r="GG149">
        <v>0.2406478745644537</v>
      </c>
      <c r="GH149">
        <v>0.03235613946708668</v>
      </c>
      <c r="GI149">
        <v>1</v>
      </c>
      <c r="GJ149">
        <v>1</v>
      </c>
      <c r="GK149">
        <v>2</v>
      </c>
      <c r="GL149" t="s">
        <v>443</v>
      </c>
      <c r="GM149">
        <v>3.0984</v>
      </c>
      <c r="GN149">
        <v>2.75826</v>
      </c>
      <c r="GO149">
        <v>0.108595</v>
      </c>
      <c r="GP149">
        <v>0.112734</v>
      </c>
      <c r="GQ149">
        <v>0.106352</v>
      </c>
      <c r="GR149">
        <v>0.0895282</v>
      </c>
      <c r="GS149">
        <v>22629</v>
      </c>
      <c r="GT149">
        <v>21730</v>
      </c>
      <c r="GU149">
        <v>25954.5</v>
      </c>
      <c r="GV149">
        <v>24853.3</v>
      </c>
      <c r="GW149">
        <v>37228.7</v>
      </c>
      <c r="GX149">
        <v>33321.1</v>
      </c>
      <c r="GY149">
        <v>45372.6</v>
      </c>
      <c r="GZ149">
        <v>39592.1</v>
      </c>
      <c r="HA149">
        <v>1.79967</v>
      </c>
      <c r="HB149">
        <v>1.7671</v>
      </c>
      <c r="HC149">
        <v>-0.0693873</v>
      </c>
      <c r="HD149">
        <v>0</v>
      </c>
      <c r="HE149">
        <v>29.1863</v>
      </c>
      <c r="HF149">
        <v>999.9</v>
      </c>
      <c r="HG149">
        <v>53.7</v>
      </c>
      <c r="HH149">
        <v>43.8</v>
      </c>
      <c r="HI149">
        <v>47.7652</v>
      </c>
      <c r="HJ149">
        <v>62.8204</v>
      </c>
      <c r="HK149">
        <v>23.4455</v>
      </c>
      <c r="HL149">
        <v>1</v>
      </c>
      <c r="HM149">
        <v>0.9107769999999999</v>
      </c>
      <c r="HN149">
        <v>7.60475</v>
      </c>
      <c r="HO149">
        <v>20.1329</v>
      </c>
      <c r="HP149">
        <v>5.20845</v>
      </c>
      <c r="HQ149">
        <v>11.986</v>
      </c>
      <c r="HR149">
        <v>4.9626</v>
      </c>
      <c r="HS149">
        <v>3.27423</v>
      </c>
      <c r="HT149">
        <v>9999</v>
      </c>
      <c r="HU149">
        <v>9999</v>
      </c>
      <c r="HV149">
        <v>9999</v>
      </c>
      <c r="HW149">
        <v>89.2</v>
      </c>
      <c r="HX149">
        <v>1.86387</v>
      </c>
      <c r="HY149">
        <v>1.86019</v>
      </c>
      <c r="HZ149">
        <v>1.85853</v>
      </c>
      <c r="IA149">
        <v>1.85988</v>
      </c>
      <c r="IB149">
        <v>1.85982</v>
      </c>
      <c r="IC149">
        <v>1.85852</v>
      </c>
      <c r="ID149">
        <v>1.8576</v>
      </c>
      <c r="IE149">
        <v>1.85235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-15.07</v>
      </c>
      <c r="IT149">
        <v>-2.4122</v>
      </c>
      <c r="IU149">
        <v>-9.111769021319263</v>
      </c>
      <c r="IV149">
        <v>-0.01431925071125703</v>
      </c>
      <c r="IW149">
        <v>4.89615414261653E-06</v>
      </c>
      <c r="IX149">
        <v>-8.989459798755491E-10</v>
      </c>
      <c r="IY149">
        <v>-1.251789581883141</v>
      </c>
      <c r="IZ149">
        <v>-0.1043539695207113</v>
      </c>
      <c r="JA149">
        <v>0.003109194328973147</v>
      </c>
      <c r="JB149">
        <v>-3.859871886814269E-05</v>
      </c>
      <c r="JC149">
        <v>3</v>
      </c>
      <c r="JD149">
        <v>1925</v>
      </c>
      <c r="JE149">
        <v>1</v>
      </c>
      <c r="JF149">
        <v>31</v>
      </c>
      <c r="JG149">
        <v>48.4</v>
      </c>
      <c r="JH149">
        <v>48.3</v>
      </c>
      <c r="JI149">
        <v>1.38306</v>
      </c>
      <c r="JJ149">
        <v>2.69897</v>
      </c>
      <c r="JK149">
        <v>1.49658</v>
      </c>
      <c r="JL149">
        <v>2.32056</v>
      </c>
      <c r="JM149">
        <v>1.54785</v>
      </c>
      <c r="JN149">
        <v>2.35474</v>
      </c>
      <c r="JO149">
        <v>47.2421</v>
      </c>
      <c r="JP149">
        <v>13.6067</v>
      </c>
      <c r="JQ149">
        <v>18</v>
      </c>
      <c r="JR149">
        <v>500.106</v>
      </c>
      <c r="JS149">
        <v>492.789</v>
      </c>
      <c r="JT149">
        <v>22.7033</v>
      </c>
      <c r="JU149">
        <v>37.558</v>
      </c>
      <c r="JV149">
        <v>30.0023</v>
      </c>
      <c r="JW149">
        <v>37.5132</v>
      </c>
      <c r="JX149">
        <v>37.4372</v>
      </c>
      <c r="JY149">
        <v>27.7863</v>
      </c>
      <c r="JZ149">
        <v>57.4018</v>
      </c>
      <c r="KA149">
        <v>0</v>
      </c>
      <c r="KB149">
        <v>22.64</v>
      </c>
      <c r="KC149">
        <v>540.3390000000001</v>
      </c>
      <c r="KD149">
        <v>15.7797</v>
      </c>
      <c r="KE149">
        <v>99.1635</v>
      </c>
      <c r="KF149">
        <v>95.2277</v>
      </c>
    </row>
    <row r="150" spans="1:292">
      <c r="A150">
        <v>130</v>
      </c>
      <c r="B150">
        <v>1687532609.5</v>
      </c>
      <c r="C150">
        <v>6481</v>
      </c>
      <c r="D150" t="s">
        <v>699</v>
      </c>
      <c r="E150" t="s">
        <v>700</v>
      </c>
      <c r="F150">
        <v>5</v>
      </c>
      <c r="G150" t="s">
        <v>635</v>
      </c>
      <c r="H150">
        <v>1687532601.714286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531.1257733901095</v>
      </c>
      <c r="AJ150">
        <v>499.4194181818179</v>
      </c>
      <c r="AK150">
        <v>3.274750260749605</v>
      </c>
      <c r="AL150">
        <v>66.55955968552477</v>
      </c>
      <c r="AM150">
        <f>(AO150 - AN150 + DX150*1E3/(8.314*(DZ150+273.15)) * AQ150/DW150 * AP150) * DW150/(100*DK150) * 1000/(1000 - AO150)</f>
        <v>0</v>
      </c>
      <c r="AN150">
        <v>15.83204489888079</v>
      </c>
      <c r="AO150">
        <v>17.89987696969697</v>
      </c>
      <c r="AP150">
        <v>-5.274771284061145E-06</v>
      </c>
      <c r="AQ150">
        <v>110.0673919238895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1.65</v>
      </c>
      <c r="DL150">
        <v>0.5</v>
      </c>
      <c r="DM150" t="s">
        <v>430</v>
      </c>
      <c r="DN150">
        <v>2</v>
      </c>
      <c r="DO150" t="b">
        <v>1</v>
      </c>
      <c r="DP150">
        <v>1687532601.714286</v>
      </c>
      <c r="DQ150">
        <v>467.3251785714286</v>
      </c>
      <c r="DR150">
        <v>507.2941785714285</v>
      </c>
      <c r="DS150">
        <v>17.90028571428572</v>
      </c>
      <c r="DT150">
        <v>15.859175</v>
      </c>
      <c r="DU150">
        <v>482.3043571428571</v>
      </c>
      <c r="DV150">
        <v>20.31240714285714</v>
      </c>
      <c r="DW150">
        <v>500.056</v>
      </c>
      <c r="DX150">
        <v>101.8313928571428</v>
      </c>
      <c r="DY150">
        <v>0.1000442464285714</v>
      </c>
      <c r="DZ150">
        <v>27.28515714285714</v>
      </c>
      <c r="EA150">
        <v>28.058175</v>
      </c>
      <c r="EB150">
        <v>999.9000000000002</v>
      </c>
      <c r="EC150">
        <v>0</v>
      </c>
      <c r="ED150">
        <v>0</v>
      </c>
      <c r="EE150">
        <v>9997.316785714285</v>
      </c>
      <c r="EF150">
        <v>0</v>
      </c>
      <c r="EG150">
        <v>121.6740357142857</v>
      </c>
      <c r="EH150">
        <v>-39.96892142857143</v>
      </c>
      <c r="EI150">
        <v>475.8428928571429</v>
      </c>
      <c r="EJ150">
        <v>515.4686785714285</v>
      </c>
      <c r="EK150">
        <v>2.041107857142857</v>
      </c>
      <c r="EL150">
        <v>507.2941785714285</v>
      </c>
      <c r="EM150">
        <v>15.859175</v>
      </c>
      <c r="EN150">
        <v>1.822809285714286</v>
      </c>
      <c r="EO150">
        <v>1.614961428571428</v>
      </c>
      <c r="EP150">
        <v>15.98377142857143</v>
      </c>
      <c r="EQ150">
        <v>14.10226785714285</v>
      </c>
      <c r="ER150">
        <v>2000.010714285715</v>
      </c>
      <c r="ES150">
        <v>0.9799926785714285</v>
      </c>
      <c r="ET150">
        <v>0.02000693928571429</v>
      </c>
      <c r="EU150">
        <v>0</v>
      </c>
      <c r="EV150">
        <v>344.0766785714285</v>
      </c>
      <c r="EW150">
        <v>5.00078</v>
      </c>
      <c r="EX150">
        <v>8643.012857142856</v>
      </c>
      <c r="EY150">
        <v>16379.67857142857</v>
      </c>
      <c r="EZ150">
        <v>45.61346428571427</v>
      </c>
      <c r="FA150">
        <v>47.2610357142857</v>
      </c>
      <c r="FB150">
        <v>46.14246428571427</v>
      </c>
      <c r="FC150">
        <v>46.55785714285714</v>
      </c>
      <c r="FD150">
        <v>45.90382142857142</v>
      </c>
      <c r="FE150">
        <v>1955.092142857142</v>
      </c>
      <c r="FF150">
        <v>39.91571428571429</v>
      </c>
      <c r="FG150">
        <v>0</v>
      </c>
      <c r="FH150">
        <v>1687532609.7</v>
      </c>
      <c r="FI150">
        <v>0</v>
      </c>
      <c r="FJ150">
        <v>344.1203076923076</v>
      </c>
      <c r="FK150">
        <v>10.94543591591087</v>
      </c>
      <c r="FL150">
        <v>126.2851283927419</v>
      </c>
      <c r="FM150">
        <v>8642.423846153846</v>
      </c>
      <c r="FN150">
        <v>15</v>
      </c>
      <c r="FO150">
        <v>1687529704.5</v>
      </c>
      <c r="FP150" t="s">
        <v>636</v>
      </c>
      <c r="FQ150">
        <v>1687529702.5</v>
      </c>
      <c r="FR150">
        <v>1687529704.5</v>
      </c>
      <c r="FS150">
        <v>2</v>
      </c>
      <c r="FT150">
        <v>-0.178</v>
      </c>
      <c r="FU150">
        <v>-0.012</v>
      </c>
      <c r="FV150">
        <v>-14.483</v>
      </c>
      <c r="FW150">
        <v>-2.335</v>
      </c>
      <c r="FX150">
        <v>420</v>
      </c>
      <c r="FY150">
        <v>15</v>
      </c>
      <c r="FZ150">
        <v>0.26</v>
      </c>
      <c r="GA150">
        <v>0.01</v>
      </c>
      <c r="GB150">
        <v>-39.04325365853658</v>
      </c>
      <c r="GC150">
        <v>-17.98631707317081</v>
      </c>
      <c r="GD150">
        <v>1.824914473919466</v>
      </c>
      <c r="GE150">
        <v>0</v>
      </c>
      <c r="GF150">
        <v>2.035091463414635</v>
      </c>
      <c r="GG150">
        <v>0.1886161672473888</v>
      </c>
      <c r="GH150">
        <v>0.0303752169166982</v>
      </c>
      <c r="GI150">
        <v>1</v>
      </c>
      <c r="GJ150">
        <v>1</v>
      </c>
      <c r="GK150">
        <v>2</v>
      </c>
      <c r="GL150" t="s">
        <v>443</v>
      </c>
      <c r="GM150">
        <v>3.09822</v>
      </c>
      <c r="GN150">
        <v>2.75826</v>
      </c>
      <c r="GO150">
        <v>0.111212</v>
      </c>
      <c r="GP150">
        <v>0.11538</v>
      </c>
      <c r="GQ150">
        <v>0.106329</v>
      </c>
      <c r="GR150">
        <v>0.0888781</v>
      </c>
      <c r="GS150">
        <v>22561.8</v>
      </c>
      <c r="GT150">
        <v>21664.5</v>
      </c>
      <c r="GU150">
        <v>25953.7</v>
      </c>
      <c r="GV150">
        <v>24852.6</v>
      </c>
      <c r="GW150">
        <v>37228.8</v>
      </c>
      <c r="GX150">
        <v>33344.3</v>
      </c>
      <c r="GY150">
        <v>45371.2</v>
      </c>
      <c r="GZ150">
        <v>39591.1</v>
      </c>
      <c r="HA150">
        <v>1.79998</v>
      </c>
      <c r="HB150">
        <v>1.7665</v>
      </c>
      <c r="HC150">
        <v>-0.0708327</v>
      </c>
      <c r="HD150">
        <v>0</v>
      </c>
      <c r="HE150">
        <v>29.1998</v>
      </c>
      <c r="HF150">
        <v>999.9</v>
      </c>
      <c r="HG150">
        <v>53.7</v>
      </c>
      <c r="HH150">
        <v>43.8</v>
      </c>
      <c r="HI150">
        <v>47.7628</v>
      </c>
      <c r="HJ150">
        <v>62.8604</v>
      </c>
      <c r="HK150">
        <v>23.778</v>
      </c>
      <c r="HL150">
        <v>1</v>
      </c>
      <c r="HM150">
        <v>0.913148</v>
      </c>
      <c r="HN150">
        <v>7.6999</v>
      </c>
      <c r="HO150">
        <v>20.1288</v>
      </c>
      <c r="HP150">
        <v>5.20845</v>
      </c>
      <c r="HQ150">
        <v>11.986</v>
      </c>
      <c r="HR150">
        <v>4.96265</v>
      </c>
      <c r="HS150">
        <v>3.27418</v>
      </c>
      <c r="HT150">
        <v>9999</v>
      </c>
      <c r="HU150">
        <v>9999</v>
      </c>
      <c r="HV150">
        <v>9999</v>
      </c>
      <c r="HW150">
        <v>89.2</v>
      </c>
      <c r="HX150">
        <v>1.86386</v>
      </c>
      <c r="HY150">
        <v>1.86018</v>
      </c>
      <c r="HZ150">
        <v>1.85852</v>
      </c>
      <c r="IA150">
        <v>1.85989</v>
      </c>
      <c r="IB150">
        <v>1.85978</v>
      </c>
      <c r="IC150">
        <v>1.85852</v>
      </c>
      <c r="ID150">
        <v>1.85758</v>
      </c>
      <c r="IE150">
        <v>1.85236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-15.233</v>
      </c>
      <c r="IT150">
        <v>-2.4121</v>
      </c>
      <c r="IU150">
        <v>-9.111769021319263</v>
      </c>
      <c r="IV150">
        <v>-0.01431925071125703</v>
      </c>
      <c r="IW150">
        <v>4.89615414261653E-06</v>
      </c>
      <c r="IX150">
        <v>-8.989459798755491E-10</v>
      </c>
      <c r="IY150">
        <v>-1.251789581883141</v>
      </c>
      <c r="IZ150">
        <v>-0.1043539695207113</v>
      </c>
      <c r="JA150">
        <v>0.003109194328973147</v>
      </c>
      <c r="JB150">
        <v>-3.859871886814269E-05</v>
      </c>
      <c r="JC150">
        <v>3</v>
      </c>
      <c r="JD150">
        <v>1925</v>
      </c>
      <c r="JE150">
        <v>1</v>
      </c>
      <c r="JF150">
        <v>31</v>
      </c>
      <c r="JG150">
        <v>48.5</v>
      </c>
      <c r="JH150">
        <v>48.4</v>
      </c>
      <c r="JI150">
        <v>1.41602</v>
      </c>
      <c r="JJ150">
        <v>2.68921</v>
      </c>
      <c r="JK150">
        <v>1.49658</v>
      </c>
      <c r="JL150">
        <v>2.32056</v>
      </c>
      <c r="JM150">
        <v>1.54785</v>
      </c>
      <c r="JN150">
        <v>2.44629</v>
      </c>
      <c r="JO150">
        <v>47.2421</v>
      </c>
      <c r="JP150">
        <v>13.6242</v>
      </c>
      <c r="JQ150">
        <v>18</v>
      </c>
      <c r="JR150">
        <v>500.376</v>
      </c>
      <c r="JS150">
        <v>492.452</v>
      </c>
      <c r="JT150">
        <v>22.6418</v>
      </c>
      <c r="JU150">
        <v>37.5754</v>
      </c>
      <c r="JV150">
        <v>30.0023</v>
      </c>
      <c r="JW150">
        <v>37.5252</v>
      </c>
      <c r="JX150">
        <v>37.448</v>
      </c>
      <c r="JY150">
        <v>28.4479</v>
      </c>
      <c r="JZ150">
        <v>57.4018</v>
      </c>
      <c r="KA150">
        <v>0</v>
      </c>
      <c r="KB150">
        <v>22.5861</v>
      </c>
      <c r="KC150">
        <v>560.374</v>
      </c>
      <c r="KD150">
        <v>15.7839</v>
      </c>
      <c r="KE150">
        <v>99.1604</v>
      </c>
      <c r="KF150">
        <v>95.2252</v>
      </c>
    </row>
    <row r="151" spans="1:292">
      <c r="A151">
        <v>131</v>
      </c>
      <c r="B151">
        <v>1687532614.5</v>
      </c>
      <c r="C151">
        <v>6486</v>
      </c>
      <c r="D151" t="s">
        <v>701</v>
      </c>
      <c r="E151" t="s">
        <v>702</v>
      </c>
      <c r="F151">
        <v>5</v>
      </c>
      <c r="G151" t="s">
        <v>635</v>
      </c>
      <c r="H151">
        <v>1687532607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548.0942040040968</v>
      </c>
      <c r="AJ151">
        <v>515.864818181818</v>
      </c>
      <c r="AK151">
        <v>3.296376081330991</v>
      </c>
      <c r="AL151">
        <v>66.55955968552477</v>
      </c>
      <c r="AM151">
        <f>(AO151 - AN151 + DX151*1E3/(8.314*(DZ151+273.15)) * AQ151/DW151 * AP151) * DW151/(100*DK151) * 1000/(1000 - AO151)</f>
        <v>0</v>
      </c>
      <c r="AN151">
        <v>15.67132929150616</v>
      </c>
      <c r="AO151">
        <v>17.84415939393939</v>
      </c>
      <c r="AP151">
        <v>-0.01203738122377739</v>
      </c>
      <c r="AQ151">
        <v>110.0673919238895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1.65</v>
      </c>
      <c r="DL151">
        <v>0.5</v>
      </c>
      <c r="DM151" t="s">
        <v>430</v>
      </c>
      <c r="DN151">
        <v>2</v>
      </c>
      <c r="DO151" t="b">
        <v>1</v>
      </c>
      <c r="DP151">
        <v>1687532607</v>
      </c>
      <c r="DQ151">
        <v>484.0912222222222</v>
      </c>
      <c r="DR151">
        <v>525.0655185185185</v>
      </c>
      <c r="DS151">
        <v>17.89063703703703</v>
      </c>
      <c r="DT151">
        <v>15.79327037037037</v>
      </c>
      <c r="DU151">
        <v>499.2425555555557</v>
      </c>
      <c r="DV151">
        <v>20.30251111111111</v>
      </c>
      <c r="DW151">
        <v>500.0323703703704</v>
      </c>
      <c r="DX151">
        <v>101.8322222222222</v>
      </c>
      <c r="DY151">
        <v>0.09998836666666666</v>
      </c>
      <c r="DZ151">
        <v>27.27825925925926</v>
      </c>
      <c r="EA151">
        <v>28.05100740740741</v>
      </c>
      <c r="EB151">
        <v>999.9000000000001</v>
      </c>
      <c r="EC151">
        <v>0</v>
      </c>
      <c r="ED151">
        <v>0</v>
      </c>
      <c r="EE151">
        <v>10001.09074074074</v>
      </c>
      <c r="EF151">
        <v>0</v>
      </c>
      <c r="EG151">
        <v>120.3586666666667</v>
      </c>
      <c r="EH151">
        <v>-40.97428888888889</v>
      </c>
      <c r="EI151">
        <v>492.9093703703704</v>
      </c>
      <c r="EJ151">
        <v>533.489851851852</v>
      </c>
      <c r="EK151">
        <v>2.097364814814815</v>
      </c>
      <c r="EL151">
        <v>525.0655185185185</v>
      </c>
      <c r="EM151">
        <v>15.79327037037037</v>
      </c>
      <c r="EN151">
        <v>1.821842222222222</v>
      </c>
      <c r="EO151">
        <v>1.608264074074074</v>
      </c>
      <c r="EP151">
        <v>15.97546296296296</v>
      </c>
      <c r="EQ151">
        <v>14.03798518518519</v>
      </c>
      <c r="ER151">
        <v>1999.992592592592</v>
      </c>
      <c r="ES151">
        <v>0.9799921111111111</v>
      </c>
      <c r="ET151">
        <v>0.02000748888888889</v>
      </c>
      <c r="EU151">
        <v>0</v>
      </c>
      <c r="EV151">
        <v>345.0982592592592</v>
      </c>
      <c r="EW151">
        <v>5.00078</v>
      </c>
      <c r="EX151">
        <v>8660.961851851851</v>
      </c>
      <c r="EY151">
        <v>16379.54074074074</v>
      </c>
      <c r="EZ151">
        <v>45.64088888888888</v>
      </c>
      <c r="FA151">
        <v>47.28214814814814</v>
      </c>
      <c r="FB151">
        <v>46.15244444444444</v>
      </c>
      <c r="FC151">
        <v>46.5831111111111</v>
      </c>
      <c r="FD151">
        <v>45.88866666666667</v>
      </c>
      <c r="FE151">
        <v>1955.072592592593</v>
      </c>
      <c r="FF151">
        <v>39.9137037037037</v>
      </c>
      <c r="FG151">
        <v>0</v>
      </c>
      <c r="FH151">
        <v>1687532614.5</v>
      </c>
      <c r="FI151">
        <v>0</v>
      </c>
      <c r="FJ151">
        <v>345.0553846153846</v>
      </c>
      <c r="FK151">
        <v>12.71986323957254</v>
      </c>
      <c r="FL151">
        <v>318.9647857734992</v>
      </c>
      <c r="FM151">
        <v>8658.56923076923</v>
      </c>
      <c r="FN151">
        <v>15</v>
      </c>
      <c r="FO151">
        <v>1687529704.5</v>
      </c>
      <c r="FP151" t="s">
        <v>636</v>
      </c>
      <c r="FQ151">
        <v>1687529702.5</v>
      </c>
      <c r="FR151">
        <v>1687529704.5</v>
      </c>
      <c r="FS151">
        <v>2</v>
      </c>
      <c r="FT151">
        <v>-0.178</v>
      </c>
      <c r="FU151">
        <v>-0.012</v>
      </c>
      <c r="FV151">
        <v>-14.483</v>
      </c>
      <c r="FW151">
        <v>-2.335</v>
      </c>
      <c r="FX151">
        <v>420</v>
      </c>
      <c r="FY151">
        <v>15</v>
      </c>
      <c r="FZ151">
        <v>0.26</v>
      </c>
      <c r="GA151">
        <v>0.01</v>
      </c>
      <c r="GB151">
        <v>-40.3366024390244</v>
      </c>
      <c r="GC151">
        <v>-11.59135609756096</v>
      </c>
      <c r="GD151">
        <v>1.170125200198847</v>
      </c>
      <c r="GE151">
        <v>0</v>
      </c>
      <c r="GF151">
        <v>2.076244634146342</v>
      </c>
      <c r="GG151">
        <v>0.6133452961672461</v>
      </c>
      <c r="GH151">
        <v>0.07106693190388907</v>
      </c>
      <c r="GI151">
        <v>0</v>
      </c>
      <c r="GJ151">
        <v>0</v>
      </c>
      <c r="GK151">
        <v>2</v>
      </c>
      <c r="GL151" t="s">
        <v>632</v>
      </c>
      <c r="GM151">
        <v>3.09828</v>
      </c>
      <c r="GN151">
        <v>2.75814</v>
      </c>
      <c r="GO151">
        <v>0.113813</v>
      </c>
      <c r="GP151">
        <v>0.117962</v>
      </c>
      <c r="GQ151">
        <v>0.106112</v>
      </c>
      <c r="GR151">
        <v>0.0886718</v>
      </c>
      <c r="GS151">
        <v>22495</v>
      </c>
      <c r="GT151">
        <v>21600.5</v>
      </c>
      <c r="GU151">
        <v>25952.9</v>
      </c>
      <c r="GV151">
        <v>24851.8</v>
      </c>
      <c r="GW151">
        <v>37236.8</v>
      </c>
      <c r="GX151">
        <v>33351.3</v>
      </c>
      <c r="GY151">
        <v>45369.5</v>
      </c>
      <c r="GZ151">
        <v>39590.2</v>
      </c>
      <c r="HA151">
        <v>1.79983</v>
      </c>
      <c r="HB151">
        <v>1.76632</v>
      </c>
      <c r="HC151">
        <v>-0.07218869999999999</v>
      </c>
      <c r="HD151">
        <v>0</v>
      </c>
      <c r="HE151">
        <v>29.2125</v>
      </c>
      <c r="HF151">
        <v>999.9</v>
      </c>
      <c r="HG151">
        <v>53.7</v>
      </c>
      <c r="HH151">
        <v>43.8</v>
      </c>
      <c r="HI151">
        <v>47.7652</v>
      </c>
      <c r="HJ151">
        <v>62.6604</v>
      </c>
      <c r="HK151">
        <v>23.8341</v>
      </c>
      <c r="HL151">
        <v>1</v>
      </c>
      <c r="HM151">
        <v>0.777586</v>
      </c>
      <c r="HN151">
        <v>7.84541</v>
      </c>
      <c r="HO151">
        <v>20.1262</v>
      </c>
      <c r="HP151">
        <v>5.20681</v>
      </c>
      <c r="HQ151">
        <v>11.986</v>
      </c>
      <c r="HR151">
        <v>4.9619</v>
      </c>
      <c r="HS151">
        <v>3.2741</v>
      </c>
      <c r="HT151">
        <v>9999</v>
      </c>
      <c r="HU151">
        <v>9999</v>
      </c>
      <c r="HV151">
        <v>9999</v>
      </c>
      <c r="HW151">
        <v>89.2</v>
      </c>
      <c r="HX151">
        <v>1.86386</v>
      </c>
      <c r="HY151">
        <v>1.86019</v>
      </c>
      <c r="HZ151">
        <v>1.85852</v>
      </c>
      <c r="IA151">
        <v>1.85988</v>
      </c>
      <c r="IB151">
        <v>1.85978</v>
      </c>
      <c r="IC151">
        <v>1.85851</v>
      </c>
      <c r="ID151">
        <v>1.8576</v>
      </c>
      <c r="IE151">
        <v>1.85238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-15.396</v>
      </c>
      <c r="IT151">
        <v>-2.4105</v>
      </c>
      <c r="IU151">
        <v>-9.111769021319263</v>
      </c>
      <c r="IV151">
        <v>-0.01431925071125703</v>
      </c>
      <c r="IW151">
        <v>4.89615414261653E-06</v>
      </c>
      <c r="IX151">
        <v>-8.989459798755491E-10</v>
      </c>
      <c r="IY151">
        <v>-1.251789581883141</v>
      </c>
      <c r="IZ151">
        <v>-0.1043539695207113</v>
      </c>
      <c r="JA151">
        <v>0.003109194328973147</v>
      </c>
      <c r="JB151">
        <v>-3.859871886814269E-05</v>
      </c>
      <c r="JC151">
        <v>3</v>
      </c>
      <c r="JD151">
        <v>1925</v>
      </c>
      <c r="JE151">
        <v>1</v>
      </c>
      <c r="JF151">
        <v>31</v>
      </c>
      <c r="JG151">
        <v>48.5</v>
      </c>
      <c r="JH151">
        <v>48.5</v>
      </c>
      <c r="JI151">
        <v>1.45264</v>
      </c>
      <c r="JJ151">
        <v>2.69287</v>
      </c>
      <c r="JK151">
        <v>1.49658</v>
      </c>
      <c r="JL151">
        <v>2.32056</v>
      </c>
      <c r="JM151">
        <v>1.54785</v>
      </c>
      <c r="JN151">
        <v>2.5</v>
      </c>
      <c r="JO151">
        <v>47.2421</v>
      </c>
      <c r="JP151">
        <v>13.6242</v>
      </c>
      <c r="JQ151">
        <v>18</v>
      </c>
      <c r="JR151">
        <v>500.361</v>
      </c>
      <c r="JS151">
        <v>492.415</v>
      </c>
      <c r="JT151">
        <v>22.585</v>
      </c>
      <c r="JU151">
        <v>37.592</v>
      </c>
      <c r="JV151">
        <v>30.0021</v>
      </c>
      <c r="JW151">
        <v>37.5369</v>
      </c>
      <c r="JX151">
        <v>37.4597</v>
      </c>
      <c r="JY151">
        <v>29.1904</v>
      </c>
      <c r="JZ151">
        <v>57.4018</v>
      </c>
      <c r="KA151">
        <v>0</v>
      </c>
      <c r="KB151">
        <v>22.5425</v>
      </c>
      <c r="KC151">
        <v>573.7430000000001</v>
      </c>
      <c r="KD151">
        <v>15.789</v>
      </c>
      <c r="KE151">
        <v>99.15689999999999</v>
      </c>
      <c r="KF151">
        <v>95.2227</v>
      </c>
    </row>
    <row r="152" spans="1:292">
      <c r="A152">
        <v>132</v>
      </c>
      <c r="B152">
        <v>1687532619.5</v>
      </c>
      <c r="C152">
        <v>6491</v>
      </c>
      <c r="D152" t="s">
        <v>703</v>
      </c>
      <c r="E152" t="s">
        <v>704</v>
      </c>
      <c r="F152">
        <v>5</v>
      </c>
      <c r="G152" t="s">
        <v>635</v>
      </c>
      <c r="H152">
        <v>1687532611.714286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565.0819180817925</v>
      </c>
      <c r="AJ152">
        <v>532.456</v>
      </c>
      <c r="AK152">
        <v>3.322817659067542</v>
      </c>
      <c r="AL152">
        <v>66.55955968552477</v>
      </c>
      <c r="AM152">
        <f>(AO152 - AN152 + DX152*1E3/(8.314*(DZ152+273.15)) * AQ152/DW152 * AP152) * DW152/(100*DK152) * 1000/(1000 - AO152)</f>
        <v>0</v>
      </c>
      <c r="AN152">
        <v>15.67077735642855</v>
      </c>
      <c r="AO152">
        <v>17.80674363636364</v>
      </c>
      <c r="AP152">
        <v>-0.007162595261573217</v>
      </c>
      <c r="AQ152">
        <v>110.0673919238895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1.65</v>
      </c>
      <c r="DL152">
        <v>0.5</v>
      </c>
      <c r="DM152" t="s">
        <v>430</v>
      </c>
      <c r="DN152">
        <v>2</v>
      </c>
      <c r="DO152" t="b">
        <v>1</v>
      </c>
      <c r="DP152">
        <v>1687532611.714286</v>
      </c>
      <c r="DQ152">
        <v>499.29175</v>
      </c>
      <c r="DR152">
        <v>540.87625</v>
      </c>
      <c r="DS152">
        <v>17.86498928571429</v>
      </c>
      <c r="DT152">
        <v>15.73151071428572</v>
      </c>
      <c r="DU152">
        <v>514.5973928571428</v>
      </c>
      <c r="DV152">
        <v>20.27618928571429</v>
      </c>
      <c r="DW152">
        <v>500.0328571428572</v>
      </c>
      <c r="DX152">
        <v>101.8328928571429</v>
      </c>
      <c r="DY152">
        <v>0.100014225</v>
      </c>
      <c r="DZ152">
        <v>27.27066428571428</v>
      </c>
      <c r="EA152">
        <v>28.04189285714286</v>
      </c>
      <c r="EB152">
        <v>999.9000000000002</v>
      </c>
      <c r="EC152">
        <v>0</v>
      </c>
      <c r="ED152">
        <v>0</v>
      </c>
      <c r="EE152">
        <v>10008.21678571429</v>
      </c>
      <c r="EF152">
        <v>0</v>
      </c>
      <c r="EG152">
        <v>120.1703214285714</v>
      </c>
      <c r="EH152">
        <v>-41.58445</v>
      </c>
      <c r="EI152">
        <v>508.37325</v>
      </c>
      <c r="EJ152">
        <v>549.5199642857143</v>
      </c>
      <c r="EK152">
        <v>2.133484642857143</v>
      </c>
      <c r="EL152">
        <v>540.87625</v>
      </c>
      <c r="EM152">
        <v>15.73151071428572</v>
      </c>
      <c r="EN152">
        <v>1.819242857142857</v>
      </c>
      <c r="EO152">
        <v>1.601985</v>
      </c>
      <c r="EP152">
        <v>15.95310357142857</v>
      </c>
      <c r="EQ152">
        <v>13.97773214285714</v>
      </c>
      <c r="ER152">
        <v>1999.998214285714</v>
      </c>
      <c r="ES152">
        <v>0.9799923928571428</v>
      </c>
      <c r="ET152">
        <v>0.02000720714285714</v>
      </c>
      <c r="EU152">
        <v>0</v>
      </c>
      <c r="EV152">
        <v>346.1433214285715</v>
      </c>
      <c r="EW152">
        <v>5.00078</v>
      </c>
      <c r="EX152">
        <v>8693.761785714285</v>
      </c>
      <c r="EY152">
        <v>16379.58571428571</v>
      </c>
      <c r="EZ152">
        <v>45.66717857142857</v>
      </c>
      <c r="FA152">
        <v>47.29649999999999</v>
      </c>
      <c r="FB152">
        <v>46.18728571428572</v>
      </c>
      <c r="FC152">
        <v>46.61132142857142</v>
      </c>
      <c r="FD152">
        <v>45.87917857142856</v>
      </c>
      <c r="FE152">
        <v>1955.078571428572</v>
      </c>
      <c r="FF152">
        <v>39.91071428571428</v>
      </c>
      <c r="FG152">
        <v>0</v>
      </c>
      <c r="FH152">
        <v>1687532619.9</v>
      </c>
      <c r="FI152">
        <v>0</v>
      </c>
      <c r="FJ152">
        <v>346.2878800000001</v>
      </c>
      <c r="FK152">
        <v>13.18715383452396</v>
      </c>
      <c r="FL152">
        <v>425.2069221471733</v>
      </c>
      <c r="FM152">
        <v>8696.3156</v>
      </c>
      <c r="FN152">
        <v>15</v>
      </c>
      <c r="FO152">
        <v>1687529704.5</v>
      </c>
      <c r="FP152" t="s">
        <v>636</v>
      </c>
      <c r="FQ152">
        <v>1687529702.5</v>
      </c>
      <c r="FR152">
        <v>1687529704.5</v>
      </c>
      <c r="FS152">
        <v>2</v>
      </c>
      <c r="FT152">
        <v>-0.178</v>
      </c>
      <c r="FU152">
        <v>-0.012</v>
      </c>
      <c r="FV152">
        <v>-14.483</v>
      </c>
      <c r="FW152">
        <v>-2.335</v>
      </c>
      <c r="FX152">
        <v>420</v>
      </c>
      <c r="FY152">
        <v>15</v>
      </c>
      <c r="FZ152">
        <v>0.26</v>
      </c>
      <c r="GA152">
        <v>0.01</v>
      </c>
      <c r="GB152">
        <v>-41.16140249999999</v>
      </c>
      <c r="GC152">
        <v>-8.132873921200741</v>
      </c>
      <c r="GD152">
        <v>0.7926380919081233</v>
      </c>
      <c r="GE152">
        <v>0</v>
      </c>
      <c r="GF152">
        <v>2.106287</v>
      </c>
      <c r="GG152">
        <v>0.5972625140712904</v>
      </c>
      <c r="GH152">
        <v>0.07019395505312408</v>
      </c>
      <c r="GI152">
        <v>0</v>
      </c>
      <c r="GJ152">
        <v>0</v>
      </c>
      <c r="GK152">
        <v>2</v>
      </c>
      <c r="GL152" t="s">
        <v>632</v>
      </c>
      <c r="GM152">
        <v>3.09824</v>
      </c>
      <c r="GN152">
        <v>2.75823</v>
      </c>
      <c r="GO152">
        <v>0.11639</v>
      </c>
      <c r="GP152">
        <v>0.120537</v>
      </c>
      <c r="GQ152">
        <v>0.105971</v>
      </c>
      <c r="GR152">
        <v>0.0888152</v>
      </c>
      <c r="GS152">
        <v>22428.7</v>
      </c>
      <c r="GT152">
        <v>21536.8</v>
      </c>
      <c r="GU152">
        <v>25951.8</v>
      </c>
      <c r="GV152">
        <v>24851.1</v>
      </c>
      <c r="GW152">
        <v>37241.4</v>
      </c>
      <c r="GX152">
        <v>33345.6</v>
      </c>
      <c r="GY152">
        <v>45367.6</v>
      </c>
      <c r="GZ152">
        <v>39589.3</v>
      </c>
      <c r="HA152">
        <v>1.79958</v>
      </c>
      <c r="HB152">
        <v>1.7661</v>
      </c>
      <c r="HC152">
        <v>-0.0739768</v>
      </c>
      <c r="HD152">
        <v>0</v>
      </c>
      <c r="HE152">
        <v>29.2248</v>
      </c>
      <c r="HF152">
        <v>999.9</v>
      </c>
      <c r="HG152">
        <v>53.7</v>
      </c>
      <c r="HH152">
        <v>43.8</v>
      </c>
      <c r="HI152">
        <v>47.7633</v>
      </c>
      <c r="HJ152">
        <v>62.7004</v>
      </c>
      <c r="HK152">
        <v>23.7861</v>
      </c>
      <c r="HL152">
        <v>1</v>
      </c>
      <c r="HM152">
        <v>0.8484930000000001</v>
      </c>
      <c r="HN152">
        <v>7.84364</v>
      </c>
      <c r="HO152">
        <v>20.1248</v>
      </c>
      <c r="HP152">
        <v>5.20786</v>
      </c>
      <c r="HQ152">
        <v>11.986</v>
      </c>
      <c r="HR152">
        <v>4.9624</v>
      </c>
      <c r="HS152">
        <v>3.2741</v>
      </c>
      <c r="HT152">
        <v>9999</v>
      </c>
      <c r="HU152">
        <v>9999</v>
      </c>
      <c r="HV152">
        <v>9999</v>
      </c>
      <c r="HW152">
        <v>89.2</v>
      </c>
      <c r="HX152">
        <v>1.86386</v>
      </c>
      <c r="HY152">
        <v>1.86019</v>
      </c>
      <c r="HZ152">
        <v>1.85853</v>
      </c>
      <c r="IA152">
        <v>1.85988</v>
      </c>
      <c r="IB152">
        <v>1.85977</v>
      </c>
      <c r="IC152">
        <v>1.8585</v>
      </c>
      <c r="ID152">
        <v>1.85759</v>
      </c>
      <c r="IE152">
        <v>1.85235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-15.56</v>
      </c>
      <c r="IT152">
        <v>-2.4096</v>
      </c>
      <c r="IU152">
        <v>-9.111769021319263</v>
      </c>
      <c r="IV152">
        <v>-0.01431925071125703</v>
      </c>
      <c r="IW152">
        <v>4.89615414261653E-06</v>
      </c>
      <c r="IX152">
        <v>-8.989459798755491E-10</v>
      </c>
      <c r="IY152">
        <v>-1.251789581883141</v>
      </c>
      <c r="IZ152">
        <v>-0.1043539695207113</v>
      </c>
      <c r="JA152">
        <v>0.003109194328973147</v>
      </c>
      <c r="JB152">
        <v>-3.859871886814269E-05</v>
      </c>
      <c r="JC152">
        <v>3</v>
      </c>
      <c r="JD152">
        <v>1925</v>
      </c>
      <c r="JE152">
        <v>1</v>
      </c>
      <c r="JF152">
        <v>31</v>
      </c>
      <c r="JG152">
        <v>48.6</v>
      </c>
      <c r="JH152">
        <v>48.6</v>
      </c>
      <c r="JI152">
        <v>1.48682</v>
      </c>
      <c r="JJ152">
        <v>2.69775</v>
      </c>
      <c r="JK152">
        <v>1.49658</v>
      </c>
      <c r="JL152">
        <v>2.32056</v>
      </c>
      <c r="JM152">
        <v>1.54785</v>
      </c>
      <c r="JN152">
        <v>2.4353</v>
      </c>
      <c r="JO152">
        <v>47.2421</v>
      </c>
      <c r="JP152">
        <v>13.6067</v>
      </c>
      <c r="JQ152">
        <v>18</v>
      </c>
      <c r="JR152">
        <v>500.294</v>
      </c>
      <c r="JS152">
        <v>492.354</v>
      </c>
      <c r="JT152">
        <v>22.54</v>
      </c>
      <c r="JU152">
        <v>37.6104</v>
      </c>
      <c r="JV152">
        <v>30.0021</v>
      </c>
      <c r="JW152">
        <v>37.5502</v>
      </c>
      <c r="JX152">
        <v>37.4729</v>
      </c>
      <c r="JY152">
        <v>29.8482</v>
      </c>
      <c r="JZ152">
        <v>57.1313</v>
      </c>
      <c r="KA152">
        <v>0</v>
      </c>
      <c r="KB152">
        <v>22.5087</v>
      </c>
      <c r="KC152">
        <v>593.778</v>
      </c>
      <c r="KD152">
        <v>15.7998</v>
      </c>
      <c r="KE152">
        <v>99.1528</v>
      </c>
      <c r="KF152">
        <v>95.22029999999999</v>
      </c>
    </row>
    <row r="153" spans="1:292">
      <c r="A153">
        <v>133</v>
      </c>
      <c r="B153">
        <v>1687532624.5</v>
      </c>
      <c r="C153">
        <v>6496</v>
      </c>
      <c r="D153" t="s">
        <v>705</v>
      </c>
      <c r="E153" t="s">
        <v>706</v>
      </c>
      <c r="F153">
        <v>5</v>
      </c>
      <c r="G153" t="s">
        <v>635</v>
      </c>
      <c r="H153">
        <v>1687532617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582.1853650312898</v>
      </c>
      <c r="AJ153">
        <v>549.1429636363633</v>
      </c>
      <c r="AK153">
        <v>3.345318993056894</v>
      </c>
      <c r="AL153">
        <v>66.55955968552477</v>
      </c>
      <c r="AM153">
        <f>(AO153 - AN153 + DX153*1E3/(8.314*(DZ153+273.15)) * AQ153/DW153 * AP153) * DW153/(100*DK153) * 1000/(1000 - AO153)</f>
        <v>0</v>
      </c>
      <c r="AN153">
        <v>15.75091407685995</v>
      </c>
      <c r="AO153">
        <v>17.80669757575757</v>
      </c>
      <c r="AP153">
        <v>0.0002780544425088271</v>
      </c>
      <c r="AQ153">
        <v>110.0673919238895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1.65</v>
      </c>
      <c r="DL153">
        <v>0.5</v>
      </c>
      <c r="DM153" t="s">
        <v>430</v>
      </c>
      <c r="DN153">
        <v>2</v>
      </c>
      <c r="DO153" t="b">
        <v>1</v>
      </c>
      <c r="DP153">
        <v>1687532617</v>
      </c>
      <c r="DQ153">
        <v>516.4657777777778</v>
      </c>
      <c r="DR153">
        <v>558.6030000000001</v>
      </c>
      <c r="DS153">
        <v>17.83047037037037</v>
      </c>
      <c r="DT153">
        <v>15.69864074074074</v>
      </c>
      <c r="DU153">
        <v>531.9437407407406</v>
      </c>
      <c r="DV153">
        <v>20.24074814814815</v>
      </c>
      <c r="DW153">
        <v>500.0482592592593</v>
      </c>
      <c r="DX153">
        <v>101.8332592592593</v>
      </c>
      <c r="DY153">
        <v>0.1000150037037037</v>
      </c>
      <c r="DZ153">
        <v>27.26287037037037</v>
      </c>
      <c r="EA153">
        <v>28.02583333333333</v>
      </c>
      <c r="EB153">
        <v>999.9000000000001</v>
      </c>
      <c r="EC153">
        <v>0</v>
      </c>
      <c r="ED153">
        <v>0</v>
      </c>
      <c r="EE153">
        <v>10008.75777777778</v>
      </c>
      <c r="EF153">
        <v>0</v>
      </c>
      <c r="EG153">
        <v>120.2579629629629</v>
      </c>
      <c r="EH153">
        <v>-42.13718148148149</v>
      </c>
      <c r="EI153">
        <v>525.8413333333333</v>
      </c>
      <c r="EJ153">
        <v>567.5124814814816</v>
      </c>
      <c r="EK153">
        <v>2.131840740740741</v>
      </c>
      <c r="EL153">
        <v>558.6030000000001</v>
      </c>
      <c r="EM153">
        <v>15.69864074074074</v>
      </c>
      <c r="EN153">
        <v>1.815735555555556</v>
      </c>
      <c r="EO153">
        <v>1.598644444444445</v>
      </c>
      <c r="EP153">
        <v>15.92291481481481</v>
      </c>
      <c r="EQ153">
        <v>13.94571111111111</v>
      </c>
      <c r="ER153">
        <v>1999.996666666666</v>
      </c>
      <c r="ES153">
        <v>0.979992666666667</v>
      </c>
      <c r="ET153">
        <v>0.02000693333333333</v>
      </c>
      <c r="EU153">
        <v>0</v>
      </c>
      <c r="EV153">
        <v>347.3475185185185</v>
      </c>
      <c r="EW153">
        <v>5.00078</v>
      </c>
      <c r="EX153">
        <v>8727.995925925927</v>
      </c>
      <c r="EY153">
        <v>16379.58518518518</v>
      </c>
      <c r="EZ153">
        <v>45.692</v>
      </c>
      <c r="FA153">
        <v>47.31199999999998</v>
      </c>
      <c r="FB153">
        <v>46.24288888888888</v>
      </c>
      <c r="FC153">
        <v>46.64085185185185</v>
      </c>
      <c r="FD153">
        <v>45.90248148148148</v>
      </c>
      <c r="FE153">
        <v>1955.07962962963</v>
      </c>
      <c r="FF153">
        <v>39.91</v>
      </c>
      <c r="FG153">
        <v>0</v>
      </c>
      <c r="FH153">
        <v>1687532624.7</v>
      </c>
      <c r="FI153">
        <v>0</v>
      </c>
      <c r="FJ153">
        <v>347.38996</v>
      </c>
      <c r="FK153">
        <v>13.93876923674271</v>
      </c>
      <c r="FL153">
        <v>467.6592305039599</v>
      </c>
      <c r="FM153">
        <v>8729.035599999999</v>
      </c>
      <c r="FN153">
        <v>15</v>
      </c>
      <c r="FO153">
        <v>1687529704.5</v>
      </c>
      <c r="FP153" t="s">
        <v>636</v>
      </c>
      <c r="FQ153">
        <v>1687529702.5</v>
      </c>
      <c r="FR153">
        <v>1687529704.5</v>
      </c>
      <c r="FS153">
        <v>2</v>
      </c>
      <c r="FT153">
        <v>-0.178</v>
      </c>
      <c r="FU153">
        <v>-0.012</v>
      </c>
      <c r="FV153">
        <v>-14.483</v>
      </c>
      <c r="FW153">
        <v>-2.335</v>
      </c>
      <c r="FX153">
        <v>420</v>
      </c>
      <c r="FY153">
        <v>15</v>
      </c>
      <c r="FZ153">
        <v>0.26</v>
      </c>
      <c r="GA153">
        <v>0.01</v>
      </c>
      <c r="GB153">
        <v>-41.784185</v>
      </c>
      <c r="GC153">
        <v>-6.352734709193165</v>
      </c>
      <c r="GD153">
        <v>0.6148668191364692</v>
      </c>
      <c r="GE153">
        <v>0</v>
      </c>
      <c r="GF153">
        <v>2.11736325</v>
      </c>
      <c r="GG153">
        <v>0.003110656660407946</v>
      </c>
      <c r="GH153">
        <v>0.0601750089068336</v>
      </c>
      <c r="GI153">
        <v>1</v>
      </c>
      <c r="GJ153">
        <v>1</v>
      </c>
      <c r="GK153">
        <v>2</v>
      </c>
      <c r="GL153" t="s">
        <v>443</v>
      </c>
      <c r="GM153">
        <v>3.09838</v>
      </c>
      <c r="GN153">
        <v>2.7581</v>
      </c>
      <c r="GO153">
        <v>0.118944</v>
      </c>
      <c r="GP153">
        <v>0.123058</v>
      </c>
      <c r="GQ153">
        <v>0.10598</v>
      </c>
      <c r="GR153">
        <v>0.0890421</v>
      </c>
      <c r="GS153">
        <v>22363</v>
      </c>
      <c r="GT153">
        <v>21474.3</v>
      </c>
      <c r="GU153">
        <v>25950.9</v>
      </c>
      <c r="GV153">
        <v>24850.3</v>
      </c>
      <c r="GW153">
        <v>37240.1</v>
      </c>
      <c r="GX153">
        <v>33336.4</v>
      </c>
      <c r="GY153">
        <v>45366</v>
      </c>
      <c r="GZ153">
        <v>39587.8</v>
      </c>
      <c r="HA153">
        <v>1.7993</v>
      </c>
      <c r="HB153">
        <v>1.76605</v>
      </c>
      <c r="HC153">
        <v>-0.0754446</v>
      </c>
      <c r="HD153">
        <v>0</v>
      </c>
      <c r="HE153">
        <v>29.2345</v>
      </c>
      <c r="HF153">
        <v>999.9</v>
      </c>
      <c r="HG153">
        <v>53.7</v>
      </c>
      <c r="HH153">
        <v>43.8</v>
      </c>
      <c r="HI153">
        <v>47.7619</v>
      </c>
      <c r="HJ153">
        <v>62.7704</v>
      </c>
      <c r="HK153">
        <v>23.4135</v>
      </c>
      <c r="HL153">
        <v>1</v>
      </c>
      <c r="HM153">
        <v>0.9193170000000001</v>
      </c>
      <c r="HN153">
        <v>7.79398</v>
      </c>
      <c r="HO153">
        <v>20.1258</v>
      </c>
      <c r="HP153">
        <v>5.20801</v>
      </c>
      <c r="HQ153">
        <v>11.986</v>
      </c>
      <c r="HR153">
        <v>4.96235</v>
      </c>
      <c r="HS153">
        <v>3.27405</v>
      </c>
      <c r="HT153">
        <v>9999</v>
      </c>
      <c r="HU153">
        <v>9999</v>
      </c>
      <c r="HV153">
        <v>9999</v>
      </c>
      <c r="HW153">
        <v>89.2</v>
      </c>
      <c r="HX153">
        <v>1.86386</v>
      </c>
      <c r="HY153">
        <v>1.8602</v>
      </c>
      <c r="HZ153">
        <v>1.85852</v>
      </c>
      <c r="IA153">
        <v>1.85989</v>
      </c>
      <c r="IB153">
        <v>1.85976</v>
      </c>
      <c r="IC153">
        <v>1.85851</v>
      </c>
      <c r="ID153">
        <v>1.85756</v>
      </c>
      <c r="IE153">
        <v>1.85233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-15.721</v>
      </c>
      <c r="IT153">
        <v>-2.4096</v>
      </c>
      <c r="IU153">
        <v>-9.111769021319263</v>
      </c>
      <c r="IV153">
        <v>-0.01431925071125703</v>
      </c>
      <c r="IW153">
        <v>4.89615414261653E-06</v>
      </c>
      <c r="IX153">
        <v>-8.989459798755491E-10</v>
      </c>
      <c r="IY153">
        <v>-1.251789581883141</v>
      </c>
      <c r="IZ153">
        <v>-0.1043539695207113</v>
      </c>
      <c r="JA153">
        <v>0.003109194328973147</v>
      </c>
      <c r="JB153">
        <v>-3.859871886814269E-05</v>
      </c>
      <c r="JC153">
        <v>3</v>
      </c>
      <c r="JD153">
        <v>1925</v>
      </c>
      <c r="JE153">
        <v>1</v>
      </c>
      <c r="JF153">
        <v>31</v>
      </c>
      <c r="JG153">
        <v>48.7</v>
      </c>
      <c r="JH153">
        <v>48.7</v>
      </c>
      <c r="JI153">
        <v>1.52222</v>
      </c>
      <c r="JJ153">
        <v>2.7002</v>
      </c>
      <c r="JK153">
        <v>1.49658</v>
      </c>
      <c r="JL153">
        <v>2.32056</v>
      </c>
      <c r="JM153">
        <v>1.54785</v>
      </c>
      <c r="JN153">
        <v>2.34619</v>
      </c>
      <c r="JO153">
        <v>47.2421</v>
      </c>
      <c r="JP153">
        <v>13.6067</v>
      </c>
      <c r="JQ153">
        <v>18</v>
      </c>
      <c r="JR153">
        <v>500.216</v>
      </c>
      <c r="JS153">
        <v>492.415</v>
      </c>
      <c r="JT153">
        <v>22.504</v>
      </c>
      <c r="JU153">
        <v>37.6293</v>
      </c>
      <c r="JV153">
        <v>30.0019</v>
      </c>
      <c r="JW153">
        <v>37.5644</v>
      </c>
      <c r="JX153">
        <v>37.486</v>
      </c>
      <c r="JY153">
        <v>30.5817</v>
      </c>
      <c r="JZ153">
        <v>57.1313</v>
      </c>
      <c r="KA153">
        <v>0</v>
      </c>
      <c r="KB153">
        <v>22.4976</v>
      </c>
      <c r="KC153">
        <v>607.139</v>
      </c>
      <c r="KD153">
        <v>15.7955</v>
      </c>
      <c r="KE153">
        <v>99.1493</v>
      </c>
      <c r="KF153">
        <v>95.2169</v>
      </c>
    </row>
    <row r="154" spans="1:292">
      <c r="A154">
        <v>134</v>
      </c>
      <c r="B154">
        <v>1687532629.5</v>
      </c>
      <c r="C154">
        <v>6501</v>
      </c>
      <c r="D154" t="s">
        <v>707</v>
      </c>
      <c r="E154" t="s">
        <v>708</v>
      </c>
      <c r="F154">
        <v>5</v>
      </c>
      <c r="G154" t="s">
        <v>635</v>
      </c>
      <c r="H154">
        <v>1687532621.714286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599.1485905457715</v>
      </c>
      <c r="AJ154">
        <v>565.7167878787876</v>
      </c>
      <c r="AK154">
        <v>3.309652265760994</v>
      </c>
      <c r="AL154">
        <v>66.55955968552477</v>
      </c>
      <c r="AM154">
        <f>(AO154 - AN154 + DX154*1E3/(8.314*(DZ154+273.15)) * AQ154/DW154 * AP154) * DW154/(100*DK154) * 1000/(1000 - AO154)</f>
        <v>0</v>
      </c>
      <c r="AN154">
        <v>15.76223378564784</v>
      </c>
      <c r="AO154">
        <v>17.82186303030302</v>
      </c>
      <c r="AP154">
        <v>0.0006465293615998383</v>
      </c>
      <c r="AQ154">
        <v>110.0673919238895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1.65</v>
      </c>
      <c r="DL154">
        <v>0.5</v>
      </c>
      <c r="DM154" t="s">
        <v>430</v>
      </c>
      <c r="DN154">
        <v>2</v>
      </c>
      <c r="DO154" t="b">
        <v>1</v>
      </c>
      <c r="DP154">
        <v>1687532621.714286</v>
      </c>
      <c r="DQ154">
        <v>531.8477142857143</v>
      </c>
      <c r="DR154">
        <v>574.3875357142857</v>
      </c>
      <c r="DS154">
        <v>17.81403928571428</v>
      </c>
      <c r="DT154">
        <v>15.72495357142857</v>
      </c>
      <c r="DU154">
        <v>547.4782142857142</v>
      </c>
      <c r="DV154">
        <v>20.223875</v>
      </c>
      <c r="DW154">
        <v>500.0434285714286</v>
      </c>
      <c r="DX154">
        <v>101.8337857142857</v>
      </c>
      <c r="DY154">
        <v>0.1000409214285714</v>
      </c>
      <c r="DZ154">
        <v>27.25296785714286</v>
      </c>
      <c r="EA154">
        <v>28.01256785714285</v>
      </c>
      <c r="EB154">
        <v>999.9000000000002</v>
      </c>
      <c r="EC154">
        <v>0</v>
      </c>
      <c r="ED154">
        <v>0</v>
      </c>
      <c r="EE154">
        <v>10009.29142857143</v>
      </c>
      <c r="EF154">
        <v>0</v>
      </c>
      <c r="EG154">
        <v>120.9200357142857</v>
      </c>
      <c r="EH154">
        <v>-42.5397</v>
      </c>
      <c r="EI154">
        <v>541.4939642857142</v>
      </c>
      <c r="EJ154">
        <v>583.5645357142859</v>
      </c>
      <c r="EK154">
        <v>2.089095</v>
      </c>
      <c r="EL154">
        <v>574.3875357142857</v>
      </c>
      <c r="EM154">
        <v>15.72495357142857</v>
      </c>
      <c r="EN154">
        <v>1.814071785714285</v>
      </c>
      <c r="EO154">
        <v>1.601331785714285</v>
      </c>
      <c r="EP154">
        <v>15.90858214285714</v>
      </c>
      <c r="EQ154">
        <v>13.97158928571429</v>
      </c>
      <c r="ER154">
        <v>2000.002142857143</v>
      </c>
      <c r="ES154">
        <v>0.9799928214285714</v>
      </c>
      <c r="ET154">
        <v>0.02000677857142857</v>
      </c>
      <c r="EU154">
        <v>0</v>
      </c>
      <c r="EV154">
        <v>348.4749285714286</v>
      </c>
      <c r="EW154">
        <v>5.00078</v>
      </c>
      <c r="EX154">
        <v>8761.846428571427</v>
      </c>
      <c r="EY154">
        <v>16379.625</v>
      </c>
      <c r="EZ154">
        <v>45.70517857142857</v>
      </c>
      <c r="FA154">
        <v>47.32324999999999</v>
      </c>
      <c r="FB154">
        <v>46.24314285714285</v>
      </c>
      <c r="FC154">
        <v>46.65821428571428</v>
      </c>
      <c r="FD154">
        <v>45.93721428571428</v>
      </c>
      <c r="FE154">
        <v>1955.085714285714</v>
      </c>
      <c r="FF154">
        <v>39.91</v>
      </c>
      <c r="FG154">
        <v>0</v>
      </c>
      <c r="FH154">
        <v>1687532630.1</v>
      </c>
      <c r="FI154">
        <v>0</v>
      </c>
      <c r="FJ154">
        <v>348.6081923076923</v>
      </c>
      <c r="FK154">
        <v>14.67176068605031</v>
      </c>
      <c r="FL154">
        <v>375.980854657393</v>
      </c>
      <c r="FM154">
        <v>8765.423076923078</v>
      </c>
      <c r="FN154">
        <v>15</v>
      </c>
      <c r="FO154">
        <v>1687529704.5</v>
      </c>
      <c r="FP154" t="s">
        <v>636</v>
      </c>
      <c r="FQ154">
        <v>1687529702.5</v>
      </c>
      <c r="FR154">
        <v>1687529704.5</v>
      </c>
      <c r="FS154">
        <v>2</v>
      </c>
      <c r="FT154">
        <v>-0.178</v>
      </c>
      <c r="FU154">
        <v>-0.012</v>
      </c>
      <c r="FV154">
        <v>-14.483</v>
      </c>
      <c r="FW154">
        <v>-2.335</v>
      </c>
      <c r="FX154">
        <v>420</v>
      </c>
      <c r="FY154">
        <v>15</v>
      </c>
      <c r="FZ154">
        <v>0.26</v>
      </c>
      <c r="GA154">
        <v>0.01</v>
      </c>
      <c r="GB154">
        <v>-42.29485365853659</v>
      </c>
      <c r="GC154">
        <v>-5.225489895470377</v>
      </c>
      <c r="GD154">
        <v>0.5171913992539168</v>
      </c>
      <c r="GE154">
        <v>0</v>
      </c>
      <c r="GF154">
        <v>2.114466097560975</v>
      </c>
      <c r="GG154">
        <v>-0.5557168641114972</v>
      </c>
      <c r="GH154">
        <v>0.05874901812892225</v>
      </c>
      <c r="GI154">
        <v>0</v>
      </c>
      <c r="GJ154">
        <v>0</v>
      </c>
      <c r="GK154">
        <v>2</v>
      </c>
      <c r="GL154" t="s">
        <v>632</v>
      </c>
      <c r="GM154">
        <v>3.09822</v>
      </c>
      <c r="GN154">
        <v>2.75815</v>
      </c>
      <c r="GO154">
        <v>0.121443</v>
      </c>
      <c r="GP154">
        <v>0.125552</v>
      </c>
      <c r="GQ154">
        <v>0.106037</v>
      </c>
      <c r="GR154">
        <v>0.0890498</v>
      </c>
      <c r="GS154">
        <v>22298.4</v>
      </c>
      <c r="GT154">
        <v>21412.3</v>
      </c>
      <c r="GU154">
        <v>25949.7</v>
      </c>
      <c r="GV154">
        <v>24849.3</v>
      </c>
      <c r="GW154">
        <v>37236.7</v>
      </c>
      <c r="GX154">
        <v>33335.1</v>
      </c>
      <c r="GY154">
        <v>45364.3</v>
      </c>
      <c r="GZ154">
        <v>39586.3</v>
      </c>
      <c r="HA154">
        <v>1.79912</v>
      </c>
      <c r="HB154">
        <v>1.76583</v>
      </c>
      <c r="HC154">
        <v>-0.0763088</v>
      </c>
      <c r="HD154">
        <v>0</v>
      </c>
      <c r="HE154">
        <v>29.244</v>
      </c>
      <c r="HF154">
        <v>999.9</v>
      </c>
      <c r="HG154">
        <v>53.7</v>
      </c>
      <c r="HH154">
        <v>43.8</v>
      </c>
      <c r="HI154">
        <v>47.7635</v>
      </c>
      <c r="HJ154">
        <v>62.7804</v>
      </c>
      <c r="HK154">
        <v>23.7821</v>
      </c>
      <c r="HL154">
        <v>1</v>
      </c>
      <c r="HM154">
        <v>0.9207419999999999</v>
      </c>
      <c r="HN154">
        <v>7.73852</v>
      </c>
      <c r="HO154">
        <v>20.1288</v>
      </c>
      <c r="HP154">
        <v>5.20845</v>
      </c>
      <c r="HQ154">
        <v>11.986</v>
      </c>
      <c r="HR154">
        <v>4.96235</v>
      </c>
      <c r="HS154">
        <v>3.27423</v>
      </c>
      <c r="HT154">
        <v>9999</v>
      </c>
      <c r="HU154">
        <v>9999</v>
      </c>
      <c r="HV154">
        <v>9999</v>
      </c>
      <c r="HW154">
        <v>89.2</v>
      </c>
      <c r="HX154">
        <v>1.86386</v>
      </c>
      <c r="HY154">
        <v>1.8602</v>
      </c>
      <c r="HZ154">
        <v>1.85852</v>
      </c>
      <c r="IA154">
        <v>1.85986</v>
      </c>
      <c r="IB154">
        <v>1.85975</v>
      </c>
      <c r="IC154">
        <v>1.85851</v>
      </c>
      <c r="ID154">
        <v>1.85758</v>
      </c>
      <c r="IE154">
        <v>1.85233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-15.88</v>
      </c>
      <c r="IT154">
        <v>-2.4101</v>
      </c>
      <c r="IU154">
        <v>-9.111769021319263</v>
      </c>
      <c r="IV154">
        <v>-0.01431925071125703</v>
      </c>
      <c r="IW154">
        <v>4.89615414261653E-06</v>
      </c>
      <c r="IX154">
        <v>-8.989459798755491E-10</v>
      </c>
      <c r="IY154">
        <v>-1.251789581883141</v>
      </c>
      <c r="IZ154">
        <v>-0.1043539695207113</v>
      </c>
      <c r="JA154">
        <v>0.003109194328973147</v>
      </c>
      <c r="JB154">
        <v>-3.859871886814269E-05</v>
      </c>
      <c r="JC154">
        <v>3</v>
      </c>
      <c r="JD154">
        <v>1925</v>
      </c>
      <c r="JE154">
        <v>1</v>
      </c>
      <c r="JF154">
        <v>31</v>
      </c>
      <c r="JG154">
        <v>48.8</v>
      </c>
      <c r="JH154">
        <v>48.8</v>
      </c>
      <c r="JI154">
        <v>1.55518</v>
      </c>
      <c r="JJ154">
        <v>2.68555</v>
      </c>
      <c r="JK154">
        <v>1.49658</v>
      </c>
      <c r="JL154">
        <v>2.32056</v>
      </c>
      <c r="JM154">
        <v>1.54785</v>
      </c>
      <c r="JN154">
        <v>2.44873</v>
      </c>
      <c r="JO154">
        <v>47.272</v>
      </c>
      <c r="JP154">
        <v>13.6154</v>
      </c>
      <c r="JQ154">
        <v>18</v>
      </c>
      <c r="JR154">
        <v>500.201</v>
      </c>
      <c r="JS154">
        <v>492.36</v>
      </c>
      <c r="JT154">
        <v>22.4891</v>
      </c>
      <c r="JU154">
        <v>37.6472</v>
      </c>
      <c r="JV154">
        <v>30.0016</v>
      </c>
      <c r="JW154">
        <v>37.5786</v>
      </c>
      <c r="JX154">
        <v>37.5001</v>
      </c>
      <c r="JY154">
        <v>31.2348</v>
      </c>
      <c r="JZ154">
        <v>57.1313</v>
      </c>
      <c r="KA154">
        <v>0</v>
      </c>
      <c r="KB154">
        <v>22.4971</v>
      </c>
      <c r="KC154">
        <v>627.176</v>
      </c>
      <c r="KD154">
        <v>15.7942</v>
      </c>
      <c r="KE154">
        <v>99.1452</v>
      </c>
      <c r="KF154">
        <v>95.21339999999999</v>
      </c>
    </row>
    <row r="155" spans="1:292">
      <c r="A155">
        <v>135</v>
      </c>
      <c r="B155">
        <v>1687532634.5</v>
      </c>
      <c r="C155">
        <v>6506</v>
      </c>
      <c r="D155" t="s">
        <v>709</v>
      </c>
      <c r="E155" t="s">
        <v>710</v>
      </c>
      <c r="F155">
        <v>5</v>
      </c>
      <c r="G155" t="s">
        <v>635</v>
      </c>
      <c r="H155">
        <v>1687532627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616.3466894567092</v>
      </c>
      <c r="AJ155">
        <v>582.5343636363635</v>
      </c>
      <c r="AK155">
        <v>3.367072285560608</v>
      </c>
      <c r="AL155">
        <v>66.55955968552477</v>
      </c>
      <c r="AM155">
        <f>(AO155 - AN155 + DX155*1E3/(8.314*(DZ155+273.15)) * AQ155/DW155 * AP155) * DW155/(100*DK155) * 1000/(1000 - AO155)</f>
        <v>0</v>
      </c>
      <c r="AN155">
        <v>15.76382019946062</v>
      </c>
      <c r="AO155">
        <v>17.83344848484849</v>
      </c>
      <c r="AP155">
        <v>0.0003121692320274374</v>
      </c>
      <c r="AQ155">
        <v>110.0673919238895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1.65</v>
      </c>
      <c r="DL155">
        <v>0.5</v>
      </c>
      <c r="DM155" t="s">
        <v>430</v>
      </c>
      <c r="DN155">
        <v>2</v>
      </c>
      <c r="DO155" t="b">
        <v>1</v>
      </c>
      <c r="DP155">
        <v>1687532627</v>
      </c>
      <c r="DQ155">
        <v>549.142037037037</v>
      </c>
      <c r="DR155">
        <v>592.1337407407408</v>
      </c>
      <c r="DS155">
        <v>17.81558888888889</v>
      </c>
      <c r="DT155">
        <v>15.75644074074074</v>
      </c>
      <c r="DU155">
        <v>564.9421111111112</v>
      </c>
      <c r="DV155">
        <v>20.22545555555555</v>
      </c>
      <c r="DW155">
        <v>500.0145555555555</v>
      </c>
      <c r="DX155">
        <v>101.835</v>
      </c>
      <c r="DY155">
        <v>0.09999948148148148</v>
      </c>
      <c r="DZ155">
        <v>27.2407925925926</v>
      </c>
      <c r="EA155">
        <v>28.00066296296297</v>
      </c>
      <c r="EB155">
        <v>999.9000000000001</v>
      </c>
      <c r="EC155">
        <v>0</v>
      </c>
      <c r="ED155">
        <v>0</v>
      </c>
      <c r="EE155">
        <v>10005.26185185185</v>
      </c>
      <c r="EF155">
        <v>0</v>
      </c>
      <c r="EG155">
        <v>121.3562222222222</v>
      </c>
      <c r="EH155">
        <v>-42.99166666666668</v>
      </c>
      <c r="EI155">
        <v>559.103074074074</v>
      </c>
      <c r="EJ155">
        <v>601.6131851851852</v>
      </c>
      <c r="EK155">
        <v>2.059146666666666</v>
      </c>
      <c r="EL155">
        <v>592.1337407407408</v>
      </c>
      <c r="EM155">
        <v>15.75644074074074</v>
      </c>
      <c r="EN155">
        <v>1.81424962962963</v>
      </c>
      <c r="EO155">
        <v>1.604557407407407</v>
      </c>
      <c r="EP155">
        <v>15.91010740740741</v>
      </c>
      <c r="EQ155">
        <v>14.00263703703704</v>
      </c>
      <c r="ER155">
        <v>2000.002592592593</v>
      </c>
      <c r="ES155">
        <v>0.979992888888889</v>
      </c>
      <c r="ET155">
        <v>0.0200067074074074</v>
      </c>
      <c r="EU155">
        <v>0</v>
      </c>
      <c r="EV155">
        <v>349.8071111111112</v>
      </c>
      <c r="EW155">
        <v>5.00078</v>
      </c>
      <c r="EX155">
        <v>8792.781481481481</v>
      </c>
      <c r="EY155">
        <v>16379.62592592592</v>
      </c>
      <c r="EZ155">
        <v>45.72662962962962</v>
      </c>
      <c r="FA155">
        <v>47.34466666666667</v>
      </c>
      <c r="FB155">
        <v>46.21733333333333</v>
      </c>
      <c r="FC155">
        <v>46.67340740740741</v>
      </c>
      <c r="FD155">
        <v>45.96970370370369</v>
      </c>
      <c r="FE155">
        <v>1955.087037037037</v>
      </c>
      <c r="FF155">
        <v>39.91</v>
      </c>
      <c r="FG155">
        <v>0</v>
      </c>
      <c r="FH155">
        <v>1687532634.9</v>
      </c>
      <c r="FI155">
        <v>0</v>
      </c>
      <c r="FJ155">
        <v>349.8320000000001</v>
      </c>
      <c r="FK155">
        <v>15.36567521293621</v>
      </c>
      <c r="FL155">
        <v>331.53504259861</v>
      </c>
      <c r="FM155">
        <v>8792.903846153846</v>
      </c>
      <c r="FN155">
        <v>15</v>
      </c>
      <c r="FO155">
        <v>1687529704.5</v>
      </c>
      <c r="FP155" t="s">
        <v>636</v>
      </c>
      <c r="FQ155">
        <v>1687529702.5</v>
      </c>
      <c r="FR155">
        <v>1687529704.5</v>
      </c>
      <c r="FS155">
        <v>2</v>
      </c>
      <c r="FT155">
        <v>-0.178</v>
      </c>
      <c r="FU155">
        <v>-0.012</v>
      </c>
      <c r="FV155">
        <v>-14.483</v>
      </c>
      <c r="FW155">
        <v>-2.335</v>
      </c>
      <c r="FX155">
        <v>420</v>
      </c>
      <c r="FY155">
        <v>15</v>
      </c>
      <c r="FZ155">
        <v>0.26</v>
      </c>
      <c r="GA155">
        <v>0.01</v>
      </c>
      <c r="GB155">
        <v>-42.6575731707317</v>
      </c>
      <c r="GC155">
        <v>-5.194990243902373</v>
      </c>
      <c r="GD155">
        <v>0.5142039568888884</v>
      </c>
      <c r="GE155">
        <v>0</v>
      </c>
      <c r="GF155">
        <v>2.089859268292683</v>
      </c>
      <c r="GG155">
        <v>-0.3930508013937288</v>
      </c>
      <c r="GH155">
        <v>0.0471356444995869</v>
      </c>
      <c r="GI155">
        <v>1</v>
      </c>
      <c r="GJ155">
        <v>1</v>
      </c>
      <c r="GK155">
        <v>2</v>
      </c>
      <c r="GL155" t="s">
        <v>443</v>
      </c>
      <c r="GM155">
        <v>3.09815</v>
      </c>
      <c r="GN155">
        <v>2.75809</v>
      </c>
      <c r="GO155">
        <v>0.12394</v>
      </c>
      <c r="GP155">
        <v>0.128</v>
      </c>
      <c r="GQ155">
        <v>0.106077</v>
      </c>
      <c r="GR155">
        <v>0.0890567</v>
      </c>
      <c r="GS155">
        <v>22234.2</v>
      </c>
      <c r="GT155">
        <v>21351.6</v>
      </c>
      <c r="GU155">
        <v>25948.8</v>
      </c>
      <c r="GV155">
        <v>24848.6</v>
      </c>
      <c r="GW155">
        <v>37234.1</v>
      </c>
      <c r="GX155">
        <v>33334.4</v>
      </c>
      <c r="GY155">
        <v>45362.7</v>
      </c>
      <c r="GZ155">
        <v>39585.4</v>
      </c>
      <c r="HA155">
        <v>1.79875</v>
      </c>
      <c r="HB155">
        <v>1.7658</v>
      </c>
      <c r="HC155">
        <v>-0.07727000000000001</v>
      </c>
      <c r="HD155">
        <v>0</v>
      </c>
      <c r="HE155">
        <v>29.2505</v>
      </c>
      <c r="HF155">
        <v>999.9</v>
      </c>
      <c r="HG155">
        <v>53.7</v>
      </c>
      <c r="HH155">
        <v>43.8</v>
      </c>
      <c r="HI155">
        <v>47.763</v>
      </c>
      <c r="HJ155">
        <v>62.7004</v>
      </c>
      <c r="HK155">
        <v>23.8341</v>
      </c>
      <c r="HL155">
        <v>1</v>
      </c>
      <c r="HM155">
        <v>0.921923</v>
      </c>
      <c r="HN155">
        <v>6.99748</v>
      </c>
      <c r="HO155">
        <v>20.159</v>
      </c>
      <c r="HP155">
        <v>5.20741</v>
      </c>
      <c r="HQ155">
        <v>11.986</v>
      </c>
      <c r="HR155">
        <v>4.9619</v>
      </c>
      <c r="HS155">
        <v>3.27418</v>
      </c>
      <c r="HT155">
        <v>9999</v>
      </c>
      <c r="HU155">
        <v>9999</v>
      </c>
      <c r="HV155">
        <v>9999</v>
      </c>
      <c r="HW155">
        <v>89.2</v>
      </c>
      <c r="HX155">
        <v>1.86388</v>
      </c>
      <c r="HY155">
        <v>1.8602</v>
      </c>
      <c r="HZ155">
        <v>1.85854</v>
      </c>
      <c r="IA155">
        <v>1.85989</v>
      </c>
      <c r="IB155">
        <v>1.85981</v>
      </c>
      <c r="IC155">
        <v>1.85852</v>
      </c>
      <c r="ID155">
        <v>1.8576</v>
      </c>
      <c r="IE155">
        <v>1.8524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-16.039</v>
      </c>
      <c r="IT155">
        <v>-2.4103</v>
      </c>
      <c r="IU155">
        <v>-9.111769021319263</v>
      </c>
      <c r="IV155">
        <v>-0.01431925071125703</v>
      </c>
      <c r="IW155">
        <v>4.89615414261653E-06</v>
      </c>
      <c r="IX155">
        <v>-8.989459798755491E-10</v>
      </c>
      <c r="IY155">
        <v>-1.251789581883141</v>
      </c>
      <c r="IZ155">
        <v>-0.1043539695207113</v>
      </c>
      <c r="JA155">
        <v>0.003109194328973147</v>
      </c>
      <c r="JB155">
        <v>-3.859871886814269E-05</v>
      </c>
      <c r="JC155">
        <v>3</v>
      </c>
      <c r="JD155">
        <v>1925</v>
      </c>
      <c r="JE155">
        <v>1</v>
      </c>
      <c r="JF155">
        <v>31</v>
      </c>
      <c r="JG155">
        <v>48.9</v>
      </c>
      <c r="JH155">
        <v>48.8</v>
      </c>
      <c r="JI155">
        <v>1.5918</v>
      </c>
      <c r="JJ155">
        <v>2.68921</v>
      </c>
      <c r="JK155">
        <v>1.49658</v>
      </c>
      <c r="JL155">
        <v>2.32056</v>
      </c>
      <c r="JM155">
        <v>1.54785</v>
      </c>
      <c r="JN155">
        <v>2.49634</v>
      </c>
      <c r="JO155">
        <v>47.272</v>
      </c>
      <c r="JP155">
        <v>13.6767</v>
      </c>
      <c r="JQ155">
        <v>18</v>
      </c>
      <c r="JR155">
        <v>500.067</v>
      </c>
      <c r="JS155">
        <v>492.438</v>
      </c>
      <c r="JT155">
        <v>22.4982</v>
      </c>
      <c r="JU155">
        <v>37.6685</v>
      </c>
      <c r="JV155">
        <v>30.0012</v>
      </c>
      <c r="JW155">
        <v>37.5937</v>
      </c>
      <c r="JX155">
        <v>37.5133</v>
      </c>
      <c r="JY155">
        <v>31.9665</v>
      </c>
      <c r="JZ155">
        <v>57.1313</v>
      </c>
      <c r="KA155">
        <v>0</v>
      </c>
      <c r="KB155">
        <v>22.8648</v>
      </c>
      <c r="KC155">
        <v>640.542</v>
      </c>
      <c r="KD155">
        <v>15.7942</v>
      </c>
      <c r="KE155">
        <v>99.14190000000001</v>
      </c>
      <c r="KF155">
        <v>95.21080000000001</v>
      </c>
    </row>
    <row r="156" spans="1:292">
      <c r="A156">
        <v>136</v>
      </c>
      <c r="B156">
        <v>1687532639.5</v>
      </c>
      <c r="C156">
        <v>6511</v>
      </c>
      <c r="D156" t="s">
        <v>711</v>
      </c>
      <c r="E156" t="s">
        <v>712</v>
      </c>
      <c r="F156">
        <v>5</v>
      </c>
      <c r="G156" t="s">
        <v>635</v>
      </c>
      <c r="H156">
        <v>1687532631.714286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633.2644455759875</v>
      </c>
      <c r="AJ156">
        <v>599.3019575757577</v>
      </c>
      <c r="AK156">
        <v>3.35367684534715</v>
      </c>
      <c r="AL156">
        <v>66.55955968552477</v>
      </c>
      <c r="AM156">
        <f>(AO156 - AN156 + DX156*1E3/(8.314*(DZ156+273.15)) * AQ156/DW156 * AP156) * DW156/(100*DK156) * 1000/(1000 - AO156)</f>
        <v>0</v>
      </c>
      <c r="AN156">
        <v>15.76849457085505</v>
      </c>
      <c r="AO156">
        <v>17.8496012121212</v>
      </c>
      <c r="AP156">
        <v>0.0003311048785535589</v>
      </c>
      <c r="AQ156">
        <v>110.0673919238895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1.65</v>
      </c>
      <c r="DL156">
        <v>0.5</v>
      </c>
      <c r="DM156" t="s">
        <v>430</v>
      </c>
      <c r="DN156">
        <v>2</v>
      </c>
      <c r="DO156" t="b">
        <v>1</v>
      </c>
      <c r="DP156">
        <v>1687532631.714286</v>
      </c>
      <c r="DQ156">
        <v>564.6161428571429</v>
      </c>
      <c r="DR156">
        <v>607.9348214285716</v>
      </c>
      <c r="DS156">
        <v>17.82761785714285</v>
      </c>
      <c r="DT156">
        <v>15.76403571428571</v>
      </c>
      <c r="DU156">
        <v>580.5661428571429</v>
      </c>
      <c r="DV156">
        <v>20.23780714285714</v>
      </c>
      <c r="DW156">
        <v>500.0098928571429</v>
      </c>
      <c r="DX156">
        <v>101.836</v>
      </c>
      <c r="DY156">
        <v>0.1000086071428572</v>
      </c>
      <c r="DZ156">
        <v>27.23095</v>
      </c>
      <c r="EA156">
        <v>27.991675</v>
      </c>
      <c r="EB156">
        <v>999.9000000000002</v>
      </c>
      <c r="EC156">
        <v>0</v>
      </c>
      <c r="ED156">
        <v>0</v>
      </c>
      <c r="EE156">
        <v>10000.58</v>
      </c>
      <c r="EF156">
        <v>0</v>
      </c>
      <c r="EG156">
        <v>121.5231428571429</v>
      </c>
      <c r="EH156">
        <v>-43.31855714285714</v>
      </c>
      <c r="EI156">
        <v>574.8649642857143</v>
      </c>
      <c r="EJ156">
        <v>617.6719642857144</v>
      </c>
      <c r="EK156">
        <v>2.063581071428572</v>
      </c>
      <c r="EL156">
        <v>607.9348214285716</v>
      </c>
      <c r="EM156">
        <v>15.76403571428571</v>
      </c>
      <c r="EN156">
        <v>1.815491785714286</v>
      </c>
      <c r="EO156">
        <v>1.605346071428571</v>
      </c>
      <c r="EP156">
        <v>15.92081785714286</v>
      </c>
      <c r="EQ156">
        <v>14.01021428571429</v>
      </c>
      <c r="ER156">
        <v>2000.021785714286</v>
      </c>
      <c r="ES156">
        <v>0.979993035714286</v>
      </c>
      <c r="ET156">
        <v>0.02000656071428571</v>
      </c>
      <c r="EU156">
        <v>0</v>
      </c>
      <c r="EV156">
        <v>350.9676071428572</v>
      </c>
      <c r="EW156">
        <v>5.00078</v>
      </c>
      <c r="EX156">
        <v>8810.968571428572</v>
      </c>
      <c r="EY156">
        <v>16379.775</v>
      </c>
      <c r="EZ156">
        <v>45.74299999999999</v>
      </c>
      <c r="FA156">
        <v>47.35925000000001</v>
      </c>
      <c r="FB156">
        <v>46.22971428571428</v>
      </c>
      <c r="FC156">
        <v>46.67175</v>
      </c>
      <c r="FD156">
        <v>45.96860714285715</v>
      </c>
      <c r="FE156">
        <v>1955.103928571428</v>
      </c>
      <c r="FF156">
        <v>39.91</v>
      </c>
      <c r="FG156">
        <v>0</v>
      </c>
      <c r="FH156">
        <v>1687532639.7</v>
      </c>
      <c r="FI156">
        <v>0</v>
      </c>
      <c r="FJ156">
        <v>351.0331923076922</v>
      </c>
      <c r="FK156">
        <v>14.78540171702622</v>
      </c>
      <c r="FL156">
        <v>141.442393312371</v>
      </c>
      <c r="FM156">
        <v>8810.773461538462</v>
      </c>
      <c r="FN156">
        <v>15</v>
      </c>
      <c r="FO156">
        <v>1687529704.5</v>
      </c>
      <c r="FP156" t="s">
        <v>636</v>
      </c>
      <c r="FQ156">
        <v>1687529702.5</v>
      </c>
      <c r="FR156">
        <v>1687529704.5</v>
      </c>
      <c r="FS156">
        <v>2</v>
      </c>
      <c r="FT156">
        <v>-0.178</v>
      </c>
      <c r="FU156">
        <v>-0.012</v>
      </c>
      <c r="FV156">
        <v>-14.483</v>
      </c>
      <c r="FW156">
        <v>-2.335</v>
      </c>
      <c r="FX156">
        <v>420</v>
      </c>
      <c r="FY156">
        <v>15</v>
      </c>
      <c r="FZ156">
        <v>0.26</v>
      </c>
      <c r="GA156">
        <v>0.01</v>
      </c>
      <c r="GB156">
        <v>-43.099865</v>
      </c>
      <c r="GC156">
        <v>-4.387407129455838</v>
      </c>
      <c r="GD156">
        <v>0.4277316030818861</v>
      </c>
      <c r="GE156">
        <v>0</v>
      </c>
      <c r="GF156">
        <v>2.06427</v>
      </c>
      <c r="GG156">
        <v>0.01515174484051707</v>
      </c>
      <c r="GH156">
        <v>0.01390933193938517</v>
      </c>
      <c r="GI156">
        <v>1</v>
      </c>
      <c r="GJ156">
        <v>1</v>
      </c>
      <c r="GK156">
        <v>2</v>
      </c>
      <c r="GL156" t="s">
        <v>443</v>
      </c>
      <c r="GM156">
        <v>3.09845</v>
      </c>
      <c r="GN156">
        <v>2.75805</v>
      </c>
      <c r="GO156">
        <v>0.126397</v>
      </c>
      <c r="GP156">
        <v>0.130432</v>
      </c>
      <c r="GQ156">
        <v>0.106148</v>
      </c>
      <c r="GR156">
        <v>0.0890666</v>
      </c>
      <c r="GS156">
        <v>22171.2</v>
      </c>
      <c r="GT156">
        <v>21291.6</v>
      </c>
      <c r="GU156">
        <v>25948.2</v>
      </c>
      <c r="GV156">
        <v>24848.1</v>
      </c>
      <c r="GW156">
        <v>37230.5</v>
      </c>
      <c r="GX156">
        <v>33333.3</v>
      </c>
      <c r="GY156">
        <v>45361.4</v>
      </c>
      <c r="GZ156">
        <v>39584.2</v>
      </c>
      <c r="HA156">
        <v>1.79923</v>
      </c>
      <c r="HB156">
        <v>1.7652</v>
      </c>
      <c r="HC156">
        <v>-0.07856639999999999</v>
      </c>
      <c r="HD156">
        <v>0</v>
      </c>
      <c r="HE156">
        <v>29.2549</v>
      </c>
      <c r="HF156">
        <v>999.9</v>
      </c>
      <c r="HG156">
        <v>53.7</v>
      </c>
      <c r="HH156">
        <v>43.8</v>
      </c>
      <c r="HI156">
        <v>47.7622</v>
      </c>
      <c r="HJ156">
        <v>62.6504</v>
      </c>
      <c r="HK156">
        <v>23.4335</v>
      </c>
      <c r="HL156">
        <v>1</v>
      </c>
      <c r="HM156">
        <v>0.846011</v>
      </c>
      <c r="HN156">
        <v>6.36095</v>
      </c>
      <c r="HO156">
        <v>20.1898</v>
      </c>
      <c r="HP156">
        <v>5.20636</v>
      </c>
      <c r="HQ156">
        <v>11.986</v>
      </c>
      <c r="HR156">
        <v>4.9618</v>
      </c>
      <c r="HS156">
        <v>3.2742</v>
      </c>
      <c r="HT156">
        <v>9999</v>
      </c>
      <c r="HU156">
        <v>9999</v>
      </c>
      <c r="HV156">
        <v>9999</v>
      </c>
      <c r="HW156">
        <v>89.2</v>
      </c>
      <c r="HX156">
        <v>1.86389</v>
      </c>
      <c r="HY156">
        <v>1.8602</v>
      </c>
      <c r="HZ156">
        <v>1.85856</v>
      </c>
      <c r="IA156">
        <v>1.85989</v>
      </c>
      <c r="IB156">
        <v>1.85984</v>
      </c>
      <c r="IC156">
        <v>1.85852</v>
      </c>
      <c r="ID156">
        <v>1.8576</v>
      </c>
      <c r="IE156">
        <v>1.85242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-16.196</v>
      </c>
      <c r="IT156">
        <v>-2.4109</v>
      </c>
      <c r="IU156">
        <v>-9.111769021319263</v>
      </c>
      <c r="IV156">
        <v>-0.01431925071125703</v>
      </c>
      <c r="IW156">
        <v>4.89615414261653E-06</v>
      </c>
      <c r="IX156">
        <v>-8.989459798755491E-10</v>
      </c>
      <c r="IY156">
        <v>-1.251789581883141</v>
      </c>
      <c r="IZ156">
        <v>-0.1043539695207113</v>
      </c>
      <c r="JA156">
        <v>0.003109194328973147</v>
      </c>
      <c r="JB156">
        <v>-3.859871886814269E-05</v>
      </c>
      <c r="JC156">
        <v>3</v>
      </c>
      <c r="JD156">
        <v>1925</v>
      </c>
      <c r="JE156">
        <v>1</v>
      </c>
      <c r="JF156">
        <v>31</v>
      </c>
      <c r="JG156">
        <v>49</v>
      </c>
      <c r="JH156">
        <v>48.9</v>
      </c>
      <c r="JI156">
        <v>1.62354</v>
      </c>
      <c r="JJ156">
        <v>2.69531</v>
      </c>
      <c r="JK156">
        <v>1.49658</v>
      </c>
      <c r="JL156">
        <v>2.32056</v>
      </c>
      <c r="JM156">
        <v>1.54907</v>
      </c>
      <c r="JN156">
        <v>2.42188</v>
      </c>
      <c r="JO156">
        <v>47.272</v>
      </c>
      <c r="JP156">
        <v>13.668</v>
      </c>
      <c r="JQ156">
        <v>18</v>
      </c>
      <c r="JR156">
        <v>500.474</v>
      </c>
      <c r="JS156">
        <v>492.128</v>
      </c>
      <c r="JT156">
        <v>22.7769</v>
      </c>
      <c r="JU156">
        <v>37.689</v>
      </c>
      <c r="JV156">
        <v>29.9966</v>
      </c>
      <c r="JW156">
        <v>37.6094</v>
      </c>
      <c r="JX156">
        <v>37.5279</v>
      </c>
      <c r="JY156">
        <v>32.6118</v>
      </c>
      <c r="JZ156">
        <v>57.1313</v>
      </c>
      <c r="KA156">
        <v>0</v>
      </c>
      <c r="KB156">
        <v>22.8768</v>
      </c>
      <c r="KC156">
        <v>660.58</v>
      </c>
      <c r="KD156">
        <v>15.7942</v>
      </c>
      <c r="KE156">
        <v>99.1391</v>
      </c>
      <c r="KF156">
        <v>95.2084</v>
      </c>
    </row>
    <row r="157" spans="1:292">
      <c r="A157">
        <v>137</v>
      </c>
      <c r="B157">
        <v>1687532644.5</v>
      </c>
      <c r="C157">
        <v>6516</v>
      </c>
      <c r="D157" t="s">
        <v>713</v>
      </c>
      <c r="E157" t="s">
        <v>714</v>
      </c>
      <c r="F157">
        <v>5</v>
      </c>
      <c r="G157" t="s">
        <v>635</v>
      </c>
      <c r="H157">
        <v>1687532637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650.34174306339</v>
      </c>
      <c r="AJ157">
        <v>616.0932969696968</v>
      </c>
      <c r="AK157">
        <v>3.356632997822353</v>
      </c>
      <c r="AL157">
        <v>66.55955968552477</v>
      </c>
      <c r="AM157">
        <f>(AO157 - AN157 + DX157*1E3/(8.314*(DZ157+273.15)) * AQ157/DW157 * AP157) * DW157/(100*DK157) * 1000/(1000 - AO157)</f>
        <v>0</v>
      </c>
      <c r="AN157">
        <v>15.76783862463135</v>
      </c>
      <c r="AO157">
        <v>17.87234969696968</v>
      </c>
      <c r="AP157">
        <v>0.002969789057972438</v>
      </c>
      <c r="AQ157">
        <v>110.0673919238895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1.65</v>
      </c>
      <c r="DL157">
        <v>0.5</v>
      </c>
      <c r="DM157" t="s">
        <v>430</v>
      </c>
      <c r="DN157">
        <v>2</v>
      </c>
      <c r="DO157" t="b">
        <v>1</v>
      </c>
      <c r="DP157">
        <v>1687532637</v>
      </c>
      <c r="DQ157">
        <v>582.0081851851852</v>
      </c>
      <c r="DR157">
        <v>625.6892962962963</v>
      </c>
      <c r="DS157">
        <v>17.84486296296296</v>
      </c>
      <c r="DT157">
        <v>15.76617777777778</v>
      </c>
      <c r="DU157">
        <v>598.1248148148148</v>
      </c>
      <c r="DV157">
        <v>20.2555</v>
      </c>
      <c r="DW157">
        <v>500.0261851851852</v>
      </c>
      <c r="DX157">
        <v>101.8373703703704</v>
      </c>
      <c r="DY157">
        <v>0.1000185925925926</v>
      </c>
      <c r="DZ157">
        <v>27.2222962962963</v>
      </c>
      <c r="EA157">
        <v>27.98156666666667</v>
      </c>
      <c r="EB157">
        <v>999.9000000000001</v>
      </c>
      <c r="EC157">
        <v>0</v>
      </c>
      <c r="ED157">
        <v>0</v>
      </c>
      <c r="EE157">
        <v>9996.402222222221</v>
      </c>
      <c r="EF157">
        <v>0</v>
      </c>
      <c r="EG157">
        <v>120.767</v>
      </c>
      <c r="EH157">
        <v>-43.68094444444445</v>
      </c>
      <c r="EI157">
        <v>592.583074074074</v>
      </c>
      <c r="EJ157">
        <v>635.7120740740742</v>
      </c>
      <c r="EK157">
        <v>2.07868</v>
      </c>
      <c r="EL157">
        <v>625.6892962962963</v>
      </c>
      <c r="EM157">
        <v>15.76617777777778</v>
      </c>
      <c r="EN157">
        <v>1.817270740740741</v>
      </c>
      <c r="EO157">
        <v>1.605584814814815</v>
      </c>
      <c r="EP157">
        <v>15.93614444444444</v>
      </c>
      <c r="EQ157">
        <v>14.0125</v>
      </c>
      <c r="ER157">
        <v>2000.013703703704</v>
      </c>
      <c r="ES157">
        <v>0.9799929999999999</v>
      </c>
      <c r="ET157">
        <v>0.02000659629629629</v>
      </c>
      <c r="EU157">
        <v>0</v>
      </c>
      <c r="EV157">
        <v>352.2912592592592</v>
      </c>
      <c r="EW157">
        <v>5.00078</v>
      </c>
      <c r="EX157">
        <v>8803.228148148148</v>
      </c>
      <c r="EY157">
        <v>16379.7037037037</v>
      </c>
      <c r="EZ157">
        <v>45.76355555555556</v>
      </c>
      <c r="FA157">
        <v>47.37033333333333</v>
      </c>
      <c r="FB157">
        <v>46.26603703703704</v>
      </c>
      <c r="FC157">
        <v>46.68970370370371</v>
      </c>
      <c r="FD157">
        <v>45.97670370370371</v>
      </c>
      <c r="FE157">
        <v>1955.097407407407</v>
      </c>
      <c r="FF157">
        <v>39.91</v>
      </c>
      <c r="FG157">
        <v>0</v>
      </c>
      <c r="FH157">
        <v>1687532644.5</v>
      </c>
      <c r="FI157">
        <v>0</v>
      </c>
      <c r="FJ157">
        <v>352.1985384615385</v>
      </c>
      <c r="FK157">
        <v>14.51726493491277</v>
      </c>
      <c r="FL157">
        <v>-297.7220511403216</v>
      </c>
      <c r="FM157">
        <v>8802.381923076924</v>
      </c>
      <c r="FN157">
        <v>15</v>
      </c>
      <c r="FO157">
        <v>1687529704.5</v>
      </c>
      <c r="FP157" t="s">
        <v>636</v>
      </c>
      <c r="FQ157">
        <v>1687529702.5</v>
      </c>
      <c r="FR157">
        <v>1687529704.5</v>
      </c>
      <c r="FS157">
        <v>2</v>
      </c>
      <c r="FT157">
        <v>-0.178</v>
      </c>
      <c r="FU157">
        <v>-0.012</v>
      </c>
      <c r="FV157">
        <v>-14.483</v>
      </c>
      <c r="FW157">
        <v>-2.335</v>
      </c>
      <c r="FX157">
        <v>420</v>
      </c>
      <c r="FY157">
        <v>15</v>
      </c>
      <c r="FZ157">
        <v>0.26</v>
      </c>
      <c r="GA157">
        <v>0.01</v>
      </c>
      <c r="GB157">
        <v>-43.44665999999999</v>
      </c>
      <c r="GC157">
        <v>-4.014033771106943</v>
      </c>
      <c r="GD157">
        <v>0.3927939604932847</v>
      </c>
      <c r="GE157">
        <v>0</v>
      </c>
      <c r="GF157">
        <v>2.07038575</v>
      </c>
      <c r="GG157">
        <v>0.1619692682926809</v>
      </c>
      <c r="GH157">
        <v>0.01598257690228644</v>
      </c>
      <c r="GI157">
        <v>1</v>
      </c>
      <c r="GJ157">
        <v>1</v>
      </c>
      <c r="GK157">
        <v>2</v>
      </c>
      <c r="GL157" t="s">
        <v>443</v>
      </c>
      <c r="GM157">
        <v>3.09834</v>
      </c>
      <c r="GN157">
        <v>2.75816</v>
      </c>
      <c r="GO157">
        <v>0.128824</v>
      </c>
      <c r="GP157">
        <v>0.132824</v>
      </c>
      <c r="GQ157">
        <v>0.106226</v>
      </c>
      <c r="GR157">
        <v>0.0890784</v>
      </c>
      <c r="GS157">
        <v>22109.2</v>
      </c>
      <c r="GT157">
        <v>21232.5</v>
      </c>
      <c r="GU157">
        <v>25947.7</v>
      </c>
      <c r="GV157">
        <v>24847.7</v>
      </c>
      <c r="GW157">
        <v>37226.9</v>
      </c>
      <c r="GX157">
        <v>33332.9</v>
      </c>
      <c r="GY157">
        <v>45360.6</v>
      </c>
      <c r="GZ157">
        <v>39583.9</v>
      </c>
      <c r="HA157">
        <v>1.79885</v>
      </c>
      <c r="HB157">
        <v>1.765</v>
      </c>
      <c r="HC157">
        <v>-0.0791028</v>
      </c>
      <c r="HD157">
        <v>0</v>
      </c>
      <c r="HE157">
        <v>29.2577</v>
      </c>
      <c r="HF157">
        <v>999.9</v>
      </c>
      <c r="HG157">
        <v>53.7</v>
      </c>
      <c r="HH157">
        <v>43.8</v>
      </c>
      <c r="HI157">
        <v>47.7606</v>
      </c>
      <c r="HJ157">
        <v>62.4804</v>
      </c>
      <c r="HK157">
        <v>23.4054</v>
      </c>
      <c r="HL157">
        <v>1</v>
      </c>
      <c r="HM157">
        <v>0.917007</v>
      </c>
      <c r="HN157">
        <v>6.6197</v>
      </c>
      <c r="HO157">
        <v>20.1779</v>
      </c>
      <c r="HP157">
        <v>5.20801</v>
      </c>
      <c r="HQ157">
        <v>11.986</v>
      </c>
      <c r="HR157">
        <v>4.96205</v>
      </c>
      <c r="HS157">
        <v>3.27433</v>
      </c>
      <c r="HT157">
        <v>9999</v>
      </c>
      <c r="HU157">
        <v>9999</v>
      </c>
      <c r="HV157">
        <v>9999</v>
      </c>
      <c r="HW157">
        <v>89.2</v>
      </c>
      <c r="HX157">
        <v>1.86389</v>
      </c>
      <c r="HY157">
        <v>1.8602</v>
      </c>
      <c r="HZ157">
        <v>1.85855</v>
      </c>
      <c r="IA157">
        <v>1.85989</v>
      </c>
      <c r="IB157">
        <v>1.85985</v>
      </c>
      <c r="IC157">
        <v>1.85851</v>
      </c>
      <c r="ID157">
        <v>1.8576</v>
      </c>
      <c r="IE157">
        <v>1.8524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-16.351</v>
      </c>
      <c r="IT157">
        <v>-2.4114</v>
      </c>
      <c r="IU157">
        <v>-9.111769021319263</v>
      </c>
      <c r="IV157">
        <v>-0.01431925071125703</v>
      </c>
      <c r="IW157">
        <v>4.89615414261653E-06</v>
      </c>
      <c r="IX157">
        <v>-8.989459798755491E-10</v>
      </c>
      <c r="IY157">
        <v>-1.251789581883141</v>
      </c>
      <c r="IZ157">
        <v>-0.1043539695207113</v>
      </c>
      <c r="JA157">
        <v>0.003109194328973147</v>
      </c>
      <c r="JB157">
        <v>-3.859871886814269E-05</v>
      </c>
      <c r="JC157">
        <v>3</v>
      </c>
      <c r="JD157">
        <v>1925</v>
      </c>
      <c r="JE157">
        <v>1</v>
      </c>
      <c r="JF157">
        <v>31</v>
      </c>
      <c r="JG157">
        <v>49</v>
      </c>
      <c r="JH157">
        <v>49</v>
      </c>
      <c r="JI157">
        <v>1.66016</v>
      </c>
      <c r="JJ157">
        <v>2.69531</v>
      </c>
      <c r="JK157">
        <v>1.49658</v>
      </c>
      <c r="JL157">
        <v>2.32056</v>
      </c>
      <c r="JM157">
        <v>1.54785</v>
      </c>
      <c r="JN157">
        <v>2.36206</v>
      </c>
      <c r="JO157">
        <v>47.272</v>
      </c>
      <c r="JP157">
        <v>13.6417</v>
      </c>
      <c r="JQ157">
        <v>18</v>
      </c>
      <c r="JR157">
        <v>500.333</v>
      </c>
      <c r="JS157">
        <v>492.091</v>
      </c>
      <c r="JT157">
        <v>22.888</v>
      </c>
      <c r="JU157">
        <v>37.7096</v>
      </c>
      <c r="JV157">
        <v>30.0003</v>
      </c>
      <c r="JW157">
        <v>37.6237</v>
      </c>
      <c r="JX157">
        <v>37.5421</v>
      </c>
      <c r="JY157">
        <v>33.3333</v>
      </c>
      <c r="JZ157">
        <v>57.1313</v>
      </c>
      <c r="KA157">
        <v>0</v>
      </c>
      <c r="KB157">
        <v>22.897</v>
      </c>
      <c r="KC157">
        <v>673.939</v>
      </c>
      <c r="KD157">
        <v>15.7911</v>
      </c>
      <c r="KE157">
        <v>99.1373</v>
      </c>
      <c r="KF157">
        <v>95.20740000000001</v>
      </c>
    </row>
    <row r="158" spans="1:292">
      <c r="A158">
        <v>138</v>
      </c>
      <c r="B158">
        <v>1687532649.5</v>
      </c>
      <c r="C158">
        <v>6521</v>
      </c>
      <c r="D158" t="s">
        <v>715</v>
      </c>
      <c r="E158" t="s">
        <v>716</v>
      </c>
      <c r="F158">
        <v>5</v>
      </c>
      <c r="G158" t="s">
        <v>635</v>
      </c>
      <c r="H158">
        <v>1687532641.714286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667.3544670942301</v>
      </c>
      <c r="AJ158">
        <v>632.8877757575756</v>
      </c>
      <c r="AK158">
        <v>3.356196610474703</v>
      </c>
      <c r="AL158">
        <v>66.55955968552477</v>
      </c>
      <c r="AM158">
        <f>(AO158 - AN158 + DX158*1E3/(8.314*(DZ158+273.15)) * AQ158/DW158 * AP158) * DW158/(100*DK158) * 1000/(1000 - AO158)</f>
        <v>0</v>
      </c>
      <c r="AN158">
        <v>15.77059816815573</v>
      </c>
      <c r="AO158">
        <v>17.88815818181818</v>
      </c>
      <c r="AP158">
        <v>0.0007713931246241205</v>
      </c>
      <c r="AQ158">
        <v>110.0673919238895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1.65</v>
      </c>
      <c r="DL158">
        <v>0.5</v>
      </c>
      <c r="DM158" t="s">
        <v>430</v>
      </c>
      <c r="DN158">
        <v>2</v>
      </c>
      <c r="DO158" t="b">
        <v>1</v>
      </c>
      <c r="DP158">
        <v>1687532641.714286</v>
      </c>
      <c r="DQ158">
        <v>597.5531785714286</v>
      </c>
      <c r="DR158">
        <v>641.4760714285715</v>
      </c>
      <c r="DS158">
        <v>17.86148214285715</v>
      </c>
      <c r="DT158">
        <v>15.76844285714286</v>
      </c>
      <c r="DU158">
        <v>613.8168214285714</v>
      </c>
      <c r="DV158">
        <v>20.27256785714286</v>
      </c>
      <c r="DW158">
        <v>500.0292142857142</v>
      </c>
      <c r="DX158">
        <v>101.8382142857143</v>
      </c>
      <c r="DY158">
        <v>0.1000560178571428</v>
      </c>
      <c r="DZ158">
        <v>27.22110714285714</v>
      </c>
      <c r="EA158">
        <v>27.97562857142858</v>
      </c>
      <c r="EB158">
        <v>999.9000000000002</v>
      </c>
      <c r="EC158">
        <v>0</v>
      </c>
      <c r="ED158">
        <v>0</v>
      </c>
      <c r="EE158">
        <v>9991.597857142857</v>
      </c>
      <c r="EF158">
        <v>0</v>
      </c>
      <c r="EG158">
        <v>118.9481071428571</v>
      </c>
      <c r="EH158">
        <v>-43.92276428571429</v>
      </c>
      <c r="EI158">
        <v>608.4207142857143</v>
      </c>
      <c r="EJ158">
        <v>651.7531785714285</v>
      </c>
      <c r="EK158">
        <v>2.09304</v>
      </c>
      <c r="EL158">
        <v>641.4760714285715</v>
      </c>
      <c r="EM158">
        <v>15.76844285714286</v>
      </c>
      <c r="EN158">
        <v>1.818979285714286</v>
      </c>
      <c r="EO158">
        <v>1.605828928571428</v>
      </c>
      <c r="EP158">
        <v>15.95083928571428</v>
      </c>
      <c r="EQ158">
        <v>14.01483928571428</v>
      </c>
      <c r="ER158">
        <v>2000.019642857142</v>
      </c>
      <c r="ES158">
        <v>0.979993142857143</v>
      </c>
      <c r="ET158">
        <v>0.02000645714285714</v>
      </c>
      <c r="EU158">
        <v>0</v>
      </c>
      <c r="EV158">
        <v>353.4067857142858</v>
      </c>
      <c r="EW158">
        <v>5.00078</v>
      </c>
      <c r="EX158">
        <v>8801.500714285714</v>
      </c>
      <c r="EY158">
        <v>16379.74642857143</v>
      </c>
      <c r="EZ158">
        <v>45.77424999999999</v>
      </c>
      <c r="FA158">
        <v>47.3705</v>
      </c>
      <c r="FB158">
        <v>46.31007142857142</v>
      </c>
      <c r="FC158">
        <v>46.70303571428571</v>
      </c>
      <c r="FD158">
        <v>45.96414285714286</v>
      </c>
      <c r="FE158">
        <v>1955.105357142857</v>
      </c>
      <c r="FF158">
        <v>39.91</v>
      </c>
      <c r="FG158">
        <v>0</v>
      </c>
      <c r="FH158">
        <v>1687532649.9</v>
      </c>
      <c r="FI158">
        <v>0</v>
      </c>
      <c r="FJ158">
        <v>353.5551199999999</v>
      </c>
      <c r="FK158">
        <v>13.84515382158888</v>
      </c>
      <c r="FL158">
        <v>34.98076959053096</v>
      </c>
      <c r="FM158">
        <v>8801.5936</v>
      </c>
      <c r="FN158">
        <v>15</v>
      </c>
      <c r="FO158">
        <v>1687529704.5</v>
      </c>
      <c r="FP158" t="s">
        <v>636</v>
      </c>
      <c r="FQ158">
        <v>1687529702.5</v>
      </c>
      <c r="FR158">
        <v>1687529704.5</v>
      </c>
      <c r="FS158">
        <v>2</v>
      </c>
      <c r="FT158">
        <v>-0.178</v>
      </c>
      <c r="FU158">
        <v>-0.012</v>
      </c>
      <c r="FV158">
        <v>-14.483</v>
      </c>
      <c r="FW158">
        <v>-2.335</v>
      </c>
      <c r="FX158">
        <v>420</v>
      </c>
      <c r="FY158">
        <v>15</v>
      </c>
      <c r="FZ158">
        <v>0.26</v>
      </c>
      <c r="GA158">
        <v>0.01</v>
      </c>
      <c r="GB158">
        <v>-43.72260487804878</v>
      </c>
      <c r="GC158">
        <v>-3.383379094076696</v>
      </c>
      <c r="GD158">
        <v>0.3378908107306335</v>
      </c>
      <c r="GE158">
        <v>0</v>
      </c>
      <c r="GF158">
        <v>2.08259</v>
      </c>
      <c r="GG158">
        <v>0.1821901045296181</v>
      </c>
      <c r="GH158">
        <v>0.01829802001817041</v>
      </c>
      <c r="GI158">
        <v>1</v>
      </c>
      <c r="GJ158">
        <v>1</v>
      </c>
      <c r="GK158">
        <v>2</v>
      </c>
      <c r="GL158" t="s">
        <v>443</v>
      </c>
      <c r="GM158">
        <v>3.09834</v>
      </c>
      <c r="GN158">
        <v>2.75807</v>
      </c>
      <c r="GO158">
        <v>0.131216</v>
      </c>
      <c r="GP158">
        <v>0.135178</v>
      </c>
      <c r="GQ158">
        <v>0.106281</v>
      </c>
      <c r="GR158">
        <v>0.0890886</v>
      </c>
      <c r="GS158">
        <v>22047.3</v>
      </c>
      <c r="GT158">
        <v>21174.2</v>
      </c>
      <c r="GU158">
        <v>25946.5</v>
      </c>
      <c r="GV158">
        <v>24847</v>
      </c>
      <c r="GW158">
        <v>37224</v>
      </c>
      <c r="GX158">
        <v>33332.1</v>
      </c>
      <c r="GY158">
        <v>45359.3</v>
      </c>
      <c r="GZ158">
        <v>39583.1</v>
      </c>
      <c r="HA158">
        <v>1.7986</v>
      </c>
      <c r="HB158">
        <v>1.76472</v>
      </c>
      <c r="HC158">
        <v>-0.0788346</v>
      </c>
      <c r="HD158">
        <v>0</v>
      </c>
      <c r="HE158">
        <v>29.2615</v>
      </c>
      <c r="HF158">
        <v>999.9</v>
      </c>
      <c r="HG158">
        <v>53.7</v>
      </c>
      <c r="HH158">
        <v>43.8</v>
      </c>
      <c r="HI158">
        <v>47.7635</v>
      </c>
      <c r="HJ158">
        <v>62.9404</v>
      </c>
      <c r="HK158">
        <v>23.4495</v>
      </c>
      <c r="HL158">
        <v>1</v>
      </c>
      <c r="HM158">
        <v>0.920366</v>
      </c>
      <c r="HN158">
        <v>6.82874</v>
      </c>
      <c r="HO158">
        <v>20.1692</v>
      </c>
      <c r="HP158">
        <v>5.20741</v>
      </c>
      <c r="HQ158">
        <v>11.986</v>
      </c>
      <c r="HR158">
        <v>4.9619</v>
      </c>
      <c r="HS158">
        <v>3.27413</v>
      </c>
      <c r="HT158">
        <v>9999</v>
      </c>
      <c r="HU158">
        <v>9999</v>
      </c>
      <c r="HV158">
        <v>9999</v>
      </c>
      <c r="HW158">
        <v>89.2</v>
      </c>
      <c r="HX158">
        <v>1.86388</v>
      </c>
      <c r="HY158">
        <v>1.8602</v>
      </c>
      <c r="HZ158">
        <v>1.85855</v>
      </c>
      <c r="IA158">
        <v>1.85989</v>
      </c>
      <c r="IB158">
        <v>1.85983</v>
      </c>
      <c r="IC158">
        <v>1.85852</v>
      </c>
      <c r="ID158">
        <v>1.8576</v>
      </c>
      <c r="IE158">
        <v>1.8524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-16.504</v>
      </c>
      <c r="IT158">
        <v>-2.4118</v>
      </c>
      <c r="IU158">
        <v>-9.111769021319263</v>
      </c>
      <c r="IV158">
        <v>-0.01431925071125703</v>
      </c>
      <c r="IW158">
        <v>4.89615414261653E-06</v>
      </c>
      <c r="IX158">
        <v>-8.989459798755491E-10</v>
      </c>
      <c r="IY158">
        <v>-1.251789581883141</v>
      </c>
      <c r="IZ158">
        <v>-0.1043539695207113</v>
      </c>
      <c r="JA158">
        <v>0.003109194328973147</v>
      </c>
      <c r="JB158">
        <v>-3.859871886814269E-05</v>
      </c>
      <c r="JC158">
        <v>3</v>
      </c>
      <c r="JD158">
        <v>1925</v>
      </c>
      <c r="JE158">
        <v>1</v>
      </c>
      <c r="JF158">
        <v>31</v>
      </c>
      <c r="JG158">
        <v>49.1</v>
      </c>
      <c r="JH158">
        <v>49.1</v>
      </c>
      <c r="JI158">
        <v>1.69189</v>
      </c>
      <c r="JJ158">
        <v>2.677</v>
      </c>
      <c r="JK158">
        <v>1.49658</v>
      </c>
      <c r="JL158">
        <v>2.32056</v>
      </c>
      <c r="JM158">
        <v>1.54785</v>
      </c>
      <c r="JN158">
        <v>2.44873</v>
      </c>
      <c r="JO158">
        <v>47.272</v>
      </c>
      <c r="JP158">
        <v>13.6417</v>
      </c>
      <c r="JQ158">
        <v>18</v>
      </c>
      <c r="JR158">
        <v>500.292</v>
      </c>
      <c r="JS158">
        <v>492.012</v>
      </c>
      <c r="JT158">
        <v>22.9322</v>
      </c>
      <c r="JU158">
        <v>37.7312</v>
      </c>
      <c r="JV158">
        <v>30.0021</v>
      </c>
      <c r="JW158">
        <v>37.6408</v>
      </c>
      <c r="JX158">
        <v>37.5574</v>
      </c>
      <c r="JY158">
        <v>33.9761</v>
      </c>
      <c r="JZ158">
        <v>57.1313</v>
      </c>
      <c r="KA158">
        <v>0</v>
      </c>
      <c r="KB158">
        <v>22.9148</v>
      </c>
      <c r="KC158">
        <v>693.975</v>
      </c>
      <c r="KD158">
        <v>15.7817</v>
      </c>
      <c r="KE158">
        <v>99.1339</v>
      </c>
      <c r="KF158">
        <v>95.2052</v>
      </c>
    </row>
    <row r="159" spans="1:292">
      <c r="A159">
        <v>139</v>
      </c>
      <c r="B159">
        <v>1687532654.5</v>
      </c>
      <c r="C159">
        <v>6526</v>
      </c>
      <c r="D159" t="s">
        <v>717</v>
      </c>
      <c r="E159" t="s">
        <v>718</v>
      </c>
      <c r="F159">
        <v>5</v>
      </c>
      <c r="G159" t="s">
        <v>635</v>
      </c>
      <c r="H159">
        <v>1687532647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684.400710524387</v>
      </c>
      <c r="AJ159">
        <v>649.6736545454546</v>
      </c>
      <c r="AK159">
        <v>3.358024478537413</v>
      </c>
      <c r="AL159">
        <v>66.55955968552477</v>
      </c>
      <c r="AM159">
        <f>(AO159 - AN159 + DX159*1E3/(8.314*(DZ159+273.15)) * AQ159/DW159 * AP159) * DW159/(100*DK159) * 1000/(1000 - AO159)</f>
        <v>0</v>
      </c>
      <c r="AN159">
        <v>15.77201779317206</v>
      </c>
      <c r="AO159">
        <v>17.89417212121213</v>
      </c>
      <c r="AP159">
        <v>0.0001594018436253726</v>
      </c>
      <c r="AQ159">
        <v>110.0673919238895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1.65</v>
      </c>
      <c r="DL159">
        <v>0.5</v>
      </c>
      <c r="DM159" t="s">
        <v>430</v>
      </c>
      <c r="DN159">
        <v>2</v>
      </c>
      <c r="DO159" t="b">
        <v>1</v>
      </c>
      <c r="DP159">
        <v>1687532647</v>
      </c>
      <c r="DQ159">
        <v>614.9734074074074</v>
      </c>
      <c r="DR159">
        <v>659.2012592592592</v>
      </c>
      <c r="DS159">
        <v>17.87959259259259</v>
      </c>
      <c r="DT159">
        <v>15.77029259259259</v>
      </c>
      <c r="DU159">
        <v>631.4000740740742</v>
      </c>
      <c r="DV159">
        <v>20.29114814814815</v>
      </c>
      <c r="DW159">
        <v>500.0142592592593</v>
      </c>
      <c r="DX159">
        <v>101.8394074074074</v>
      </c>
      <c r="DY159">
        <v>0.09998817037037036</v>
      </c>
      <c r="DZ159">
        <v>27.22206666666666</v>
      </c>
      <c r="EA159">
        <v>27.97767777777778</v>
      </c>
      <c r="EB159">
        <v>999.9000000000001</v>
      </c>
      <c r="EC159">
        <v>0</v>
      </c>
      <c r="ED159">
        <v>0</v>
      </c>
      <c r="EE159">
        <v>9994.913703703705</v>
      </c>
      <c r="EF159">
        <v>0</v>
      </c>
      <c r="EG159">
        <v>118.3495925925926</v>
      </c>
      <c r="EH159">
        <v>-44.22779999999999</v>
      </c>
      <c r="EI159">
        <v>626.169185185185</v>
      </c>
      <c r="EJ159">
        <v>669.7636296296296</v>
      </c>
      <c r="EK159">
        <v>2.109292592592592</v>
      </c>
      <c r="EL159">
        <v>659.2012592592592</v>
      </c>
      <c r="EM159">
        <v>15.77029259259259</v>
      </c>
      <c r="EN159">
        <v>1.820845555555556</v>
      </c>
      <c r="EO159">
        <v>1.606036666666667</v>
      </c>
      <c r="EP159">
        <v>15.96688148148148</v>
      </c>
      <c r="EQ159">
        <v>14.01683333333333</v>
      </c>
      <c r="ER159">
        <v>2000.015555555555</v>
      </c>
      <c r="ES159">
        <v>0.9799932222222224</v>
      </c>
      <c r="ET159">
        <v>0.02000637777777778</v>
      </c>
      <c r="EU159">
        <v>0</v>
      </c>
      <c r="EV159">
        <v>354.6398518518519</v>
      </c>
      <c r="EW159">
        <v>5.00078</v>
      </c>
      <c r="EX159">
        <v>8828.358148148147</v>
      </c>
      <c r="EY159">
        <v>16379.70740740741</v>
      </c>
      <c r="EZ159">
        <v>45.79140740740741</v>
      </c>
      <c r="FA159">
        <v>47.38188888888889</v>
      </c>
      <c r="FB159">
        <v>46.32618518518519</v>
      </c>
      <c r="FC159">
        <v>46.74059259259258</v>
      </c>
      <c r="FD159">
        <v>45.99748148148147</v>
      </c>
      <c r="FE159">
        <v>1955.104814814815</v>
      </c>
      <c r="FF159">
        <v>39.91</v>
      </c>
      <c r="FG159">
        <v>0</v>
      </c>
      <c r="FH159">
        <v>1687532654.7</v>
      </c>
      <c r="FI159">
        <v>0</v>
      </c>
      <c r="FJ159">
        <v>354.64908</v>
      </c>
      <c r="FK159">
        <v>12.88569229572196</v>
      </c>
      <c r="FL159">
        <v>775.5315382991323</v>
      </c>
      <c r="FM159">
        <v>8829.519199999999</v>
      </c>
      <c r="FN159">
        <v>15</v>
      </c>
      <c r="FO159">
        <v>1687529704.5</v>
      </c>
      <c r="FP159" t="s">
        <v>636</v>
      </c>
      <c r="FQ159">
        <v>1687529702.5</v>
      </c>
      <c r="FR159">
        <v>1687529704.5</v>
      </c>
      <c r="FS159">
        <v>2</v>
      </c>
      <c r="FT159">
        <v>-0.178</v>
      </c>
      <c r="FU159">
        <v>-0.012</v>
      </c>
      <c r="FV159">
        <v>-14.483</v>
      </c>
      <c r="FW159">
        <v>-2.335</v>
      </c>
      <c r="FX159">
        <v>420</v>
      </c>
      <c r="FY159">
        <v>15</v>
      </c>
      <c r="FZ159">
        <v>0.26</v>
      </c>
      <c r="GA159">
        <v>0.01</v>
      </c>
      <c r="GB159">
        <v>-44.03849</v>
      </c>
      <c r="GC159">
        <v>-3.454881050656616</v>
      </c>
      <c r="GD159">
        <v>0.3344778922440167</v>
      </c>
      <c r="GE159">
        <v>0</v>
      </c>
      <c r="GF159">
        <v>2.098476</v>
      </c>
      <c r="GG159">
        <v>0.1832607129455865</v>
      </c>
      <c r="GH159">
        <v>0.01798012858685941</v>
      </c>
      <c r="GI159">
        <v>1</v>
      </c>
      <c r="GJ159">
        <v>1</v>
      </c>
      <c r="GK159">
        <v>2</v>
      </c>
      <c r="GL159" t="s">
        <v>443</v>
      </c>
      <c r="GM159">
        <v>3.09816</v>
      </c>
      <c r="GN159">
        <v>2.75802</v>
      </c>
      <c r="GO159">
        <v>0.133579</v>
      </c>
      <c r="GP159">
        <v>0.137504</v>
      </c>
      <c r="GQ159">
        <v>0.106301</v>
      </c>
      <c r="GR159">
        <v>0.0890817</v>
      </c>
      <c r="GS159">
        <v>21986.2</v>
      </c>
      <c r="GT159">
        <v>21116.4</v>
      </c>
      <c r="GU159">
        <v>25945.3</v>
      </c>
      <c r="GV159">
        <v>24846.1</v>
      </c>
      <c r="GW159">
        <v>37221.5</v>
      </c>
      <c r="GX159">
        <v>33331.3</v>
      </c>
      <c r="GY159">
        <v>45356.9</v>
      </c>
      <c r="GZ159">
        <v>39581.5</v>
      </c>
      <c r="HA159">
        <v>1.79853</v>
      </c>
      <c r="HB159">
        <v>1.76443</v>
      </c>
      <c r="HC159">
        <v>-0.0780672</v>
      </c>
      <c r="HD159">
        <v>0</v>
      </c>
      <c r="HE159">
        <v>29.2656</v>
      </c>
      <c r="HF159">
        <v>999.9</v>
      </c>
      <c r="HG159">
        <v>53.7</v>
      </c>
      <c r="HH159">
        <v>43.8</v>
      </c>
      <c r="HI159">
        <v>47.7649</v>
      </c>
      <c r="HJ159">
        <v>62.8004</v>
      </c>
      <c r="HK159">
        <v>23.762</v>
      </c>
      <c r="HL159">
        <v>1</v>
      </c>
      <c r="HM159">
        <v>0.854881</v>
      </c>
      <c r="HN159">
        <v>6.99903</v>
      </c>
      <c r="HO159">
        <v>20.1637</v>
      </c>
      <c r="HP159">
        <v>5.20816</v>
      </c>
      <c r="HQ159">
        <v>11.986</v>
      </c>
      <c r="HR159">
        <v>4.962</v>
      </c>
      <c r="HS159">
        <v>3.27435</v>
      </c>
      <c r="HT159">
        <v>9999</v>
      </c>
      <c r="HU159">
        <v>9999</v>
      </c>
      <c r="HV159">
        <v>9999</v>
      </c>
      <c r="HW159">
        <v>89.2</v>
      </c>
      <c r="HX159">
        <v>1.86387</v>
      </c>
      <c r="HY159">
        <v>1.8602</v>
      </c>
      <c r="HZ159">
        <v>1.85856</v>
      </c>
      <c r="IA159">
        <v>1.85989</v>
      </c>
      <c r="IB159">
        <v>1.85987</v>
      </c>
      <c r="IC159">
        <v>1.85851</v>
      </c>
      <c r="ID159">
        <v>1.8576</v>
      </c>
      <c r="IE159">
        <v>1.8524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-16.655</v>
      </c>
      <c r="IT159">
        <v>-2.412</v>
      </c>
      <c r="IU159">
        <v>-9.111769021319263</v>
      </c>
      <c r="IV159">
        <v>-0.01431925071125703</v>
      </c>
      <c r="IW159">
        <v>4.89615414261653E-06</v>
      </c>
      <c r="IX159">
        <v>-8.989459798755491E-10</v>
      </c>
      <c r="IY159">
        <v>-1.251789581883141</v>
      </c>
      <c r="IZ159">
        <v>-0.1043539695207113</v>
      </c>
      <c r="JA159">
        <v>0.003109194328973147</v>
      </c>
      <c r="JB159">
        <v>-3.859871886814269E-05</v>
      </c>
      <c r="JC159">
        <v>3</v>
      </c>
      <c r="JD159">
        <v>1925</v>
      </c>
      <c r="JE159">
        <v>1</v>
      </c>
      <c r="JF159">
        <v>31</v>
      </c>
      <c r="JG159">
        <v>49.2</v>
      </c>
      <c r="JH159">
        <v>49.2</v>
      </c>
      <c r="JI159">
        <v>1.72852</v>
      </c>
      <c r="JJ159">
        <v>2.69531</v>
      </c>
      <c r="JK159">
        <v>1.49658</v>
      </c>
      <c r="JL159">
        <v>2.32056</v>
      </c>
      <c r="JM159">
        <v>1.54785</v>
      </c>
      <c r="JN159">
        <v>2.47192</v>
      </c>
      <c r="JO159">
        <v>47.272</v>
      </c>
      <c r="JP159">
        <v>13.6417</v>
      </c>
      <c r="JQ159">
        <v>18</v>
      </c>
      <c r="JR159">
        <v>500.345</v>
      </c>
      <c r="JS159">
        <v>491.912</v>
      </c>
      <c r="JT159">
        <v>22.9469</v>
      </c>
      <c r="JU159">
        <v>37.7536</v>
      </c>
      <c r="JV159">
        <v>30.0028</v>
      </c>
      <c r="JW159">
        <v>37.6557</v>
      </c>
      <c r="JX159">
        <v>37.5724</v>
      </c>
      <c r="JY159">
        <v>34.6956</v>
      </c>
      <c r="JZ159">
        <v>57.1313</v>
      </c>
      <c r="KA159">
        <v>0</v>
      </c>
      <c r="KB159">
        <v>22.9278</v>
      </c>
      <c r="KC159">
        <v>707.332</v>
      </c>
      <c r="KD159">
        <v>15.7684</v>
      </c>
      <c r="KE159">
        <v>99.12869999999999</v>
      </c>
      <c r="KF159">
        <v>95.2015</v>
      </c>
    </row>
    <row r="160" spans="1:292">
      <c r="A160">
        <v>140</v>
      </c>
      <c r="B160">
        <v>1687532659.5</v>
      </c>
      <c r="C160">
        <v>6531</v>
      </c>
      <c r="D160" t="s">
        <v>719</v>
      </c>
      <c r="E160" t="s">
        <v>720</v>
      </c>
      <c r="F160">
        <v>5</v>
      </c>
      <c r="G160" t="s">
        <v>635</v>
      </c>
      <c r="H160">
        <v>1687532651.714286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701.4249026631451</v>
      </c>
      <c r="AJ160">
        <v>666.488624242424</v>
      </c>
      <c r="AK160">
        <v>3.363141842513279</v>
      </c>
      <c r="AL160">
        <v>66.55955968552477</v>
      </c>
      <c r="AM160">
        <f>(AO160 - AN160 + DX160*1E3/(8.314*(DZ160+273.15)) * AQ160/DW160 * AP160) * DW160/(100*DK160) * 1000/(1000 - AO160)</f>
        <v>0</v>
      </c>
      <c r="AN160">
        <v>15.77401927648958</v>
      </c>
      <c r="AO160">
        <v>17.89916121212121</v>
      </c>
      <c r="AP160">
        <v>8.65796959128287E-05</v>
      </c>
      <c r="AQ160">
        <v>110.0673919238895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1.65</v>
      </c>
      <c r="DL160">
        <v>0.5</v>
      </c>
      <c r="DM160" t="s">
        <v>430</v>
      </c>
      <c r="DN160">
        <v>2</v>
      </c>
      <c r="DO160" t="b">
        <v>1</v>
      </c>
      <c r="DP160">
        <v>1687532651.714286</v>
      </c>
      <c r="DQ160">
        <v>630.5187142857143</v>
      </c>
      <c r="DR160">
        <v>675.0076428571429</v>
      </c>
      <c r="DS160">
        <v>17.8897</v>
      </c>
      <c r="DT160">
        <v>15.77226428571429</v>
      </c>
      <c r="DU160">
        <v>647.0890714285715</v>
      </c>
      <c r="DV160">
        <v>20.301525</v>
      </c>
      <c r="DW160">
        <v>500.0013928571429</v>
      </c>
      <c r="DX160">
        <v>101.8400714285714</v>
      </c>
      <c r="DY160">
        <v>0.1000429321428571</v>
      </c>
      <c r="DZ160">
        <v>27.22733214285714</v>
      </c>
      <c r="EA160">
        <v>27.98352857142857</v>
      </c>
      <c r="EB160">
        <v>999.9000000000002</v>
      </c>
      <c r="EC160">
        <v>0</v>
      </c>
      <c r="ED160">
        <v>0</v>
      </c>
      <c r="EE160">
        <v>9992.911428571429</v>
      </c>
      <c r="EF160">
        <v>0</v>
      </c>
      <c r="EG160">
        <v>118.8896428571428</v>
      </c>
      <c r="EH160">
        <v>-44.48891785714286</v>
      </c>
      <c r="EI160">
        <v>642.0040714285714</v>
      </c>
      <c r="EJ160">
        <v>685.824642857143</v>
      </c>
      <c r="EK160">
        <v>2.117427857142857</v>
      </c>
      <c r="EL160">
        <v>675.0076428571429</v>
      </c>
      <c r="EM160">
        <v>15.77226428571429</v>
      </c>
      <c r="EN160">
        <v>1.821887857142857</v>
      </c>
      <c r="EO160">
        <v>1.606248571428571</v>
      </c>
      <c r="EP160">
        <v>15.97583928571428</v>
      </c>
      <c r="EQ160">
        <v>14.01886785714286</v>
      </c>
      <c r="ER160">
        <v>2000.028214285714</v>
      </c>
      <c r="ES160">
        <v>0.9799934642857142</v>
      </c>
      <c r="ET160">
        <v>0.02000613571428572</v>
      </c>
      <c r="EU160">
        <v>0</v>
      </c>
      <c r="EV160">
        <v>355.6216785714286</v>
      </c>
      <c r="EW160">
        <v>5.00078</v>
      </c>
      <c r="EX160">
        <v>8875.661428571429</v>
      </c>
      <c r="EY160">
        <v>16379.82142857143</v>
      </c>
      <c r="EZ160">
        <v>45.80785714285714</v>
      </c>
      <c r="FA160">
        <v>47.40157142857142</v>
      </c>
      <c r="FB160">
        <v>46.32792857142856</v>
      </c>
      <c r="FC160">
        <v>46.75642857142856</v>
      </c>
      <c r="FD160">
        <v>46.01092857142856</v>
      </c>
      <c r="FE160">
        <v>1955.118214285715</v>
      </c>
      <c r="FF160">
        <v>39.91</v>
      </c>
      <c r="FG160">
        <v>0</v>
      </c>
      <c r="FH160">
        <v>1687532660.1</v>
      </c>
      <c r="FI160">
        <v>0</v>
      </c>
      <c r="FJ160">
        <v>355.7149230769231</v>
      </c>
      <c r="FK160">
        <v>11.60916239569273</v>
      </c>
      <c r="FL160">
        <v>678.650940897485</v>
      </c>
      <c r="FM160">
        <v>8884.203076923077</v>
      </c>
      <c r="FN160">
        <v>15</v>
      </c>
      <c r="FO160">
        <v>1687529704.5</v>
      </c>
      <c r="FP160" t="s">
        <v>636</v>
      </c>
      <c r="FQ160">
        <v>1687529702.5</v>
      </c>
      <c r="FR160">
        <v>1687529704.5</v>
      </c>
      <c r="FS160">
        <v>2</v>
      </c>
      <c r="FT160">
        <v>-0.178</v>
      </c>
      <c r="FU160">
        <v>-0.012</v>
      </c>
      <c r="FV160">
        <v>-14.483</v>
      </c>
      <c r="FW160">
        <v>-2.335</v>
      </c>
      <c r="FX160">
        <v>420</v>
      </c>
      <c r="FY160">
        <v>15</v>
      </c>
      <c r="FZ160">
        <v>0.26</v>
      </c>
      <c r="GA160">
        <v>0.01</v>
      </c>
      <c r="GB160">
        <v>-44.3423756097561</v>
      </c>
      <c r="GC160">
        <v>-3.322766550522577</v>
      </c>
      <c r="GD160">
        <v>0.3294819923873763</v>
      </c>
      <c r="GE160">
        <v>0</v>
      </c>
      <c r="GF160">
        <v>2.111432682926829</v>
      </c>
      <c r="GG160">
        <v>0.114282229965156</v>
      </c>
      <c r="GH160">
        <v>0.01182803965457488</v>
      </c>
      <c r="GI160">
        <v>1</v>
      </c>
      <c r="GJ160">
        <v>1</v>
      </c>
      <c r="GK160">
        <v>2</v>
      </c>
      <c r="GL160" t="s">
        <v>443</v>
      </c>
      <c r="GM160">
        <v>3.09834</v>
      </c>
      <c r="GN160">
        <v>2.7582</v>
      </c>
      <c r="GO160">
        <v>0.135917</v>
      </c>
      <c r="GP160">
        <v>0.139822</v>
      </c>
      <c r="GQ160">
        <v>0.106316</v>
      </c>
      <c r="GR160">
        <v>0.0890881</v>
      </c>
      <c r="GS160">
        <v>21925.7</v>
      </c>
      <c r="GT160">
        <v>21058.4</v>
      </c>
      <c r="GU160">
        <v>25943.9</v>
      </c>
      <c r="GV160">
        <v>24844.8</v>
      </c>
      <c r="GW160">
        <v>37219.3</v>
      </c>
      <c r="GX160">
        <v>33329.6</v>
      </c>
      <c r="GY160">
        <v>45354.5</v>
      </c>
      <c r="GZ160">
        <v>39579.5</v>
      </c>
      <c r="HA160">
        <v>1.79842</v>
      </c>
      <c r="HB160">
        <v>1.76418</v>
      </c>
      <c r="HC160">
        <v>-0.0786483</v>
      </c>
      <c r="HD160">
        <v>0</v>
      </c>
      <c r="HE160">
        <v>29.2706</v>
      </c>
      <c r="HF160">
        <v>999.9</v>
      </c>
      <c r="HG160">
        <v>53.7</v>
      </c>
      <c r="HH160">
        <v>43.8</v>
      </c>
      <c r="HI160">
        <v>47.7598</v>
      </c>
      <c r="HJ160">
        <v>62.8704</v>
      </c>
      <c r="HK160">
        <v>23.4014</v>
      </c>
      <c r="HL160">
        <v>1</v>
      </c>
      <c r="HM160">
        <v>0.927017</v>
      </c>
      <c r="HN160">
        <v>7.02839</v>
      </c>
      <c r="HO160">
        <v>20.1603</v>
      </c>
      <c r="HP160">
        <v>5.20816</v>
      </c>
      <c r="HQ160">
        <v>11.986</v>
      </c>
      <c r="HR160">
        <v>4.9619</v>
      </c>
      <c r="HS160">
        <v>3.27433</v>
      </c>
      <c r="HT160">
        <v>9999</v>
      </c>
      <c r="HU160">
        <v>9999</v>
      </c>
      <c r="HV160">
        <v>9999</v>
      </c>
      <c r="HW160">
        <v>89.2</v>
      </c>
      <c r="HX160">
        <v>1.86387</v>
      </c>
      <c r="HY160">
        <v>1.8602</v>
      </c>
      <c r="HZ160">
        <v>1.85854</v>
      </c>
      <c r="IA160">
        <v>1.85988</v>
      </c>
      <c r="IB160">
        <v>1.85981</v>
      </c>
      <c r="IC160">
        <v>1.85851</v>
      </c>
      <c r="ID160">
        <v>1.85759</v>
      </c>
      <c r="IE160">
        <v>1.85238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-16.805</v>
      </c>
      <c r="IT160">
        <v>-2.4121</v>
      </c>
      <c r="IU160">
        <v>-9.111769021319263</v>
      </c>
      <c r="IV160">
        <v>-0.01431925071125703</v>
      </c>
      <c r="IW160">
        <v>4.89615414261653E-06</v>
      </c>
      <c r="IX160">
        <v>-8.989459798755491E-10</v>
      </c>
      <c r="IY160">
        <v>-1.251789581883141</v>
      </c>
      <c r="IZ160">
        <v>-0.1043539695207113</v>
      </c>
      <c r="JA160">
        <v>0.003109194328973147</v>
      </c>
      <c r="JB160">
        <v>-3.859871886814269E-05</v>
      </c>
      <c r="JC160">
        <v>3</v>
      </c>
      <c r="JD160">
        <v>1925</v>
      </c>
      <c r="JE160">
        <v>1</v>
      </c>
      <c r="JF160">
        <v>31</v>
      </c>
      <c r="JG160">
        <v>49.3</v>
      </c>
      <c r="JH160">
        <v>49.2</v>
      </c>
      <c r="JI160">
        <v>1.75903</v>
      </c>
      <c r="JJ160">
        <v>2.69531</v>
      </c>
      <c r="JK160">
        <v>1.49658</v>
      </c>
      <c r="JL160">
        <v>2.32056</v>
      </c>
      <c r="JM160">
        <v>1.54907</v>
      </c>
      <c r="JN160">
        <v>2.38892</v>
      </c>
      <c r="JO160">
        <v>47.272</v>
      </c>
      <c r="JP160">
        <v>13.6329</v>
      </c>
      <c r="JQ160">
        <v>18</v>
      </c>
      <c r="JR160">
        <v>500.402</v>
      </c>
      <c r="JS160">
        <v>491.85</v>
      </c>
      <c r="JT160">
        <v>22.9497</v>
      </c>
      <c r="JU160">
        <v>37.7761</v>
      </c>
      <c r="JV160">
        <v>30.003</v>
      </c>
      <c r="JW160">
        <v>37.6735</v>
      </c>
      <c r="JX160">
        <v>37.5879</v>
      </c>
      <c r="JY160">
        <v>35.3289</v>
      </c>
      <c r="JZ160">
        <v>57.1313</v>
      </c>
      <c r="KA160">
        <v>0</v>
      </c>
      <c r="KB160">
        <v>22.9343</v>
      </c>
      <c r="KC160">
        <v>727.366</v>
      </c>
      <c r="KD160">
        <v>15.7557</v>
      </c>
      <c r="KE160">
        <v>99.1237</v>
      </c>
      <c r="KF160">
        <v>95.1965</v>
      </c>
    </row>
    <row r="161" spans="1:292">
      <c r="A161">
        <v>141</v>
      </c>
      <c r="B161">
        <v>1687532664.5</v>
      </c>
      <c r="C161">
        <v>6536</v>
      </c>
      <c r="D161" t="s">
        <v>721</v>
      </c>
      <c r="E161" t="s">
        <v>722</v>
      </c>
      <c r="F161">
        <v>5</v>
      </c>
      <c r="G161" t="s">
        <v>635</v>
      </c>
      <c r="H161">
        <v>1687532657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718.5643293628997</v>
      </c>
      <c r="AJ161">
        <v>683.3593333333332</v>
      </c>
      <c r="AK161">
        <v>3.374748172848951</v>
      </c>
      <c r="AL161">
        <v>66.55955968552477</v>
      </c>
      <c r="AM161">
        <f>(AO161 - AN161 + DX161*1E3/(8.314*(DZ161+273.15)) * AQ161/DW161 * AP161) * DW161/(100*DK161) * 1000/(1000 - AO161)</f>
        <v>0</v>
      </c>
      <c r="AN161">
        <v>15.77782884097615</v>
      </c>
      <c r="AO161">
        <v>17.90120666666666</v>
      </c>
      <c r="AP161">
        <v>3.530954082847278E-05</v>
      </c>
      <c r="AQ161">
        <v>110.0673919238895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1.65</v>
      </c>
      <c r="DL161">
        <v>0.5</v>
      </c>
      <c r="DM161" t="s">
        <v>430</v>
      </c>
      <c r="DN161">
        <v>2</v>
      </c>
      <c r="DO161" t="b">
        <v>1</v>
      </c>
      <c r="DP161">
        <v>1687532657</v>
      </c>
      <c r="DQ161">
        <v>647.9673333333334</v>
      </c>
      <c r="DR161">
        <v>692.7605185185187</v>
      </c>
      <c r="DS161">
        <v>17.89656666666666</v>
      </c>
      <c r="DT161">
        <v>15.77447777777778</v>
      </c>
      <c r="DU161">
        <v>664.6972222222221</v>
      </c>
      <c r="DV161">
        <v>20.30857037037037</v>
      </c>
      <c r="DW161">
        <v>500.0073703703703</v>
      </c>
      <c r="DX161">
        <v>101.8408888888889</v>
      </c>
      <c r="DY161">
        <v>0.09999284814814814</v>
      </c>
      <c r="DZ161">
        <v>27.23258518518519</v>
      </c>
      <c r="EA161">
        <v>27.9884074074074</v>
      </c>
      <c r="EB161">
        <v>999.9000000000001</v>
      </c>
      <c r="EC161">
        <v>0</v>
      </c>
      <c r="ED161">
        <v>0</v>
      </c>
      <c r="EE161">
        <v>10001.23851851852</v>
      </c>
      <c r="EF161">
        <v>0</v>
      </c>
      <c r="EG161">
        <v>120.7258888888889</v>
      </c>
      <c r="EH161">
        <v>-44.7933037037037</v>
      </c>
      <c r="EI161">
        <v>659.7751111111112</v>
      </c>
      <c r="EJ161">
        <v>703.8637037037037</v>
      </c>
      <c r="EK161">
        <v>2.122079259259259</v>
      </c>
      <c r="EL161">
        <v>692.7605185185187</v>
      </c>
      <c r="EM161">
        <v>15.77447777777778</v>
      </c>
      <c r="EN161">
        <v>1.822602592592593</v>
      </c>
      <c r="EO161">
        <v>1.606487777777778</v>
      </c>
      <c r="EP161">
        <v>15.98198888888889</v>
      </c>
      <c r="EQ161">
        <v>14.02116666666667</v>
      </c>
      <c r="ER161">
        <v>2000.027407407407</v>
      </c>
      <c r="ES161">
        <v>0.9799935555555557</v>
      </c>
      <c r="ET161">
        <v>0.02000604444444444</v>
      </c>
      <c r="EU161">
        <v>0</v>
      </c>
      <c r="EV161">
        <v>356.6742962962963</v>
      </c>
      <c r="EW161">
        <v>5.00078</v>
      </c>
      <c r="EX161">
        <v>8930.248888888889</v>
      </c>
      <c r="EY161">
        <v>16379.82592592592</v>
      </c>
      <c r="EZ161">
        <v>45.82622222222222</v>
      </c>
      <c r="FA161">
        <v>47.42322222222221</v>
      </c>
      <c r="FB161">
        <v>46.3587037037037</v>
      </c>
      <c r="FC161">
        <v>46.77744444444443</v>
      </c>
      <c r="FD161">
        <v>46.04596296296295</v>
      </c>
      <c r="FE161">
        <v>1955.117407407408</v>
      </c>
      <c r="FF161">
        <v>39.91</v>
      </c>
      <c r="FG161">
        <v>0</v>
      </c>
      <c r="FH161">
        <v>1687532664.9</v>
      </c>
      <c r="FI161">
        <v>0</v>
      </c>
      <c r="FJ161">
        <v>356.6532307692308</v>
      </c>
      <c r="FK161">
        <v>11.58030769715847</v>
      </c>
      <c r="FL161">
        <v>337.4099144375193</v>
      </c>
      <c r="FM161">
        <v>8930.737692307694</v>
      </c>
      <c r="FN161">
        <v>15</v>
      </c>
      <c r="FO161">
        <v>1687529704.5</v>
      </c>
      <c r="FP161" t="s">
        <v>636</v>
      </c>
      <c r="FQ161">
        <v>1687529702.5</v>
      </c>
      <c r="FR161">
        <v>1687529704.5</v>
      </c>
      <c r="FS161">
        <v>2</v>
      </c>
      <c r="FT161">
        <v>-0.178</v>
      </c>
      <c r="FU161">
        <v>-0.012</v>
      </c>
      <c r="FV161">
        <v>-14.483</v>
      </c>
      <c r="FW161">
        <v>-2.335</v>
      </c>
      <c r="FX161">
        <v>420</v>
      </c>
      <c r="FY161">
        <v>15</v>
      </c>
      <c r="FZ161">
        <v>0.26</v>
      </c>
      <c r="GA161">
        <v>0.01</v>
      </c>
      <c r="GB161">
        <v>-44.56946097560975</v>
      </c>
      <c r="GC161">
        <v>-3.387691986062719</v>
      </c>
      <c r="GD161">
        <v>0.3365422177539629</v>
      </c>
      <c r="GE161">
        <v>0</v>
      </c>
      <c r="GF161">
        <v>2.117439512195122</v>
      </c>
      <c r="GG161">
        <v>0.06534648083623933</v>
      </c>
      <c r="GH161">
        <v>0.007226116573766046</v>
      </c>
      <c r="GI161">
        <v>1</v>
      </c>
      <c r="GJ161">
        <v>1</v>
      </c>
      <c r="GK161">
        <v>2</v>
      </c>
      <c r="GL161" t="s">
        <v>443</v>
      </c>
      <c r="GM161">
        <v>3.09836</v>
      </c>
      <c r="GN161">
        <v>2.75814</v>
      </c>
      <c r="GO161">
        <v>0.138229</v>
      </c>
      <c r="GP161">
        <v>0.142095</v>
      </c>
      <c r="GQ161">
        <v>0.10632</v>
      </c>
      <c r="GR161">
        <v>0.08909259999999999</v>
      </c>
      <c r="GS161">
        <v>21865.6</v>
      </c>
      <c r="GT161">
        <v>21001.6</v>
      </c>
      <c r="GU161">
        <v>25942.4</v>
      </c>
      <c r="GV161">
        <v>24843.6</v>
      </c>
      <c r="GW161">
        <v>37217.1</v>
      </c>
      <c r="GX161">
        <v>33328.2</v>
      </c>
      <c r="GY161">
        <v>45351.7</v>
      </c>
      <c r="GZ161">
        <v>39577.7</v>
      </c>
      <c r="HA161">
        <v>1.79827</v>
      </c>
      <c r="HB161">
        <v>1.76383</v>
      </c>
      <c r="HC161">
        <v>-0.07870050000000001</v>
      </c>
      <c r="HD161">
        <v>0</v>
      </c>
      <c r="HE161">
        <v>29.2759</v>
      </c>
      <c r="HF161">
        <v>999.9</v>
      </c>
      <c r="HG161">
        <v>53.7</v>
      </c>
      <c r="HH161">
        <v>43.8</v>
      </c>
      <c r="HI161">
        <v>47.7604</v>
      </c>
      <c r="HJ161">
        <v>62.8204</v>
      </c>
      <c r="HK161">
        <v>23.4375</v>
      </c>
      <c r="HL161">
        <v>1</v>
      </c>
      <c r="HM161">
        <v>0.929929</v>
      </c>
      <c r="HN161">
        <v>7.05598</v>
      </c>
      <c r="HO161">
        <v>20.1588</v>
      </c>
      <c r="HP161">
        <v>5.20816</v>
      </c>
      <c r="HQ161">
        <v>11.986</v>
      </c>
      <c r="HR161">
        <v>4.96195</v>
      </c>
      <c r="HS161">
        <v>3.27418</v>
      </c>
      <c r="HT161">
        <v>9999</v>
      </c>
      <c r="HU161">
        <v>9999</v>
      </c>
      <c r="HV161">
        <v>9999</v>
      </c>
      <c r="HW161">
        <v>89.2</v>
      </c>
      <c r="HX161">
        <v>1.86388</v>
      </c>
      <c r="HY161">
        <v>1.8602</v>
      </c>
      <c r="HZ161">
        <v>1.85854</v>
      </c>
      <c r="IA161">
        <v>1.85987</v>
      </c>
      <c r="IB161">
        <v>1.85981</v>
      </c>
      <c r="IC161">
        <v>1.8585</v>
      </c>
      <c r="ID161">
        <v>1.85759</v>
      </c>
      <c r="IE161">
        <v>1.85237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-16.954</v>
      </c>
      <c r="IT161">
        <v>-2.4122</v>
      </c>
      <c r="IU161">
        <v>-9.111769021319263</v>
      </c>
      <c r="IV161">
        <v>-0.01431925071125703</v>
      </c>
      <c r="IW161">
        <v>4.89615414261653E-06</v>
      </c>
      <c r="IX161">
        <v>-8.989459798755491E-10</v>
      </c>
      <c r="IY161">
        <v>-1.251789581883141</v>
      </c>
      <c r="IZ161">
        <v>-0.1043539695207113</v>
      </c>
      <c r="JA161">
        <v>0.003109194328973147</v>
      </c>
      <c r="JB161">
        <v>-3.859871886814269E-05</v>
      </c>
      <c r="JC161">
        <v>3</v>
      </c>
      <c r="JD161">
        <v>1925</v>
      </c>
      <c r="JE161">
        <v>1</v>
      </c>
      <c r="JF161">
        <v>31</v>
      </c>
      <c r="JG161">
        <v>49.4</v>
      </c>
      <c r="JH161">
        <v>49.3</v>
      </c>
      <c r="JI161">
        <v>1.79443</v>
      </c>
      <c r="JJ161">
        <v>2.68433</v>
      </c>
      <c r="JK161">
        <v>1.49658</v>
      </c>
      <c r="JL161">
        <v>2.32056</v>
      </c>
      <c r="JM161">
        <v>1.54785</v>
      </c>
      <c r="JN161">
        <v>2.39258</v>
      </c>
      <c r="JO161">
        <v>47.272</v>
      </c>
      <c r="JP161">
        <v>13.6242</v>
      </c>
      <c r="JQ161">
        <v>18</v>
      </c>
      <c r="JR161">
        <v>500.423</v>
      </c>
      <c r="JS161">
        <v>491.71</v>
      </c>
      <c r="JT161">
        <v>22.9474</v>
      </c>
      <c r="JU161">
        <v>37.7978</v>
      </c>
      <c r="JV161">
        <v>30.0029</v>
      </c>
      <c r="JW161">
        <v>37.6906</v>
      </c>
      <c r="JX161">
        <v>37.6021</v>
      </c>
      <c r="JY161">
        <v>36.0371</v>
      </c>
      <c r="JZ161">
        <v>57.1313</v>
      </c>
      <c r="KA161">
        <v>0</v>
      </c>
      <c r="KB161">
        <v>22.9419</v>
      </c>
      <c r="KC161">
        <v>740.749</v>
      </c>
      <c r="KD161">
        <v>15.744</v>
      </c>
      <c r="KE161">
        <v>99.1176</v>
      </c>
      <c r="KF161">
        <v>95.1922</v>
      </c>
    </row>
    <row r="162" spans="1:292">
      <c r="A162">
        <v>142</v>
      </c>
      <c r="B162">
        <v>1687532669.5</v>
      </c>
      <c r="C162">
        <v>6541</v>
      </c>
      <c r="D162" t="s">
        <v>723</v>
      </c>
      <c r="E162" t="s">
        <v>724</v>
      </c>
      <c r="F162">
        <v>5</v>
      </c>
      <c r="G162" t="s">
        <v>635</v>
      </c>
      <c r="H162">
        <v>1687532661.714286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735.5471395574178</v>
      </c>
      <c r="AJ162">
        <v>700.2960060606057</v>
      </c>
      <c r="AK162">
        <v>3.382723653892024</v>
      </c>
      <c r="AL162">
        <v>66.55955968552477</v>
      </c>
      <c r="AM162">
        <f>(AO162 - AN162 + DX162*1E3/(8.314*(DZ162+273.15)) * AQ162/DW162 * AP162) * DW162/(100*DK162) * 1000/(1000 - AO162)</f>
        <v>0</v>
      </c>
      <c r="AN162">
        <v>15.77793019446946</v>
      </c>
      <c r="AO162">
        <v>17.90425393939393</v>
      </c>
      <c r="AP162">
        <v>3.075504276704723E-05</v>
      </c>
      <c r="AQ162">
        <v>110.0673919238895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1.65</v>
      </c>
      <c r="DL162">
        <v>0.5</v>
      </c>
      <c r="DM162" t="s">
        <v>430</v>
      </c>
      <c r="DN162">
        <v>2</v>
      </c>
      <c r="DO162" t="b">
        <v>1</v>
      </c>
      <c r="DP162">
        <v>1687532661.714286</v>
      </c>
      <c r="DQ162">
        <v>663.5765714285715</v>
      </c>
      <c r="DR162">
        <v>708.5708571428571</v>
      </c>
      <c r="DS162">
        <v>17.89988928571428</v>
      </c>
      <c r="DT162">
        <v>15.77636428571428</v>
      </c>
      <c r="DU162">
        <v>680.447392857143</v>
      </c>
      <c r="DV162">
        <v>20.31199285714286</v>
      </c>
      <c r="DW162">
        <v>500.00875</v>
      </c>
      <c r="DX162">
        <v>101.8412857142857</v>
      </c>
      <c r="DY162">
        <v>0.1000396821428571</v>
      </c>
      <c r="DZ162">
        <v>27.237625</v>
      </c>
      <c r="EA162">
        <v>27.98743214285714</v>
      </c>
      <c r="EB162">
        <v>999.9000000000002</v>
      </c>
      <c r="EC162">
        <v>0</v>
      </c>
      <c r="ED162">
        <v>0</v>
      </c>
      <c r="EE162">
        <v>9999.815714285714</v>
      </c>
      <c r="EF162">
        <v>0</v>
      </c>
      <c r="EG162">
        <v>121.3050714285714</v>
      </c>
      <c r="EH162">
        <v>-44.99431071428571</v>
      </c>
      <c r="EI162">
        <v>675.6710357142857</v>
      </c>
      <c r="EJ162">
        <v>719.92875</v>
      </c>
      <c r="EK162">
        <v>2.1235275</v>
      </c>
      <c r="EL162">
        <v>708.5708571428571</v>
      </c>
      <c r="EM162">
        <v>15.77636428571428</v>
      </c>
      <c r="EN162">
        <v>1.822949642857143</v>
      </c>
      <c r="EO162">
        <v>1.606686785714286</v>
      </c>
      <c r="EP162">
        <v>15.98497142857143</v>
      </c>
      <c r="EQ162">
        <v>14.02306785714286</v>
      </c>
      <c r="ER162">
        <v>2000.006071428571</v>
      </c>
      <c r="ES162">
        <v>0.9799933571428571</v>
      </c>
      <c r="ET162">
        <v>0.02000624285714286</v>
      </c>
      <c r="EU162">
        <v>0</v>
      </c>
      <c r="EV162">
        <v>357.5734642857144</v>
      </c>
      <c r="EW162">
        <v>5.00078</v>
      </c>
      <c r="EX162">
        <v>8956.705357142857</v>
      </c>
      <c r="EY162">
        <v>16379.65714285714</v>
      </c>
      <c r="EZ162">
        <v>45.83464285714285</v>
      </c>
      <c r="FA162">
        <v>47.43699999999998</v>
      </c>
      <c r="FB162">
        <v>46.35921428571428</v>
      </c>
      <c r="FC162">
        <v>46.78096428571428</v>
      </c>
      <c r="FD162">
        <v>46.05775</v>
      </c>
      <c r="FE162">
        <v>1955.096071428572</v>
      </c>
      <c r="FF162">
        <v>39.91</v>
      </c>
      <c r="FG162">
        <v>0</v>
      </c>
      <c r="FH162">
        <v>1687532669.7</v>
      </c>
      <c r="FI162">
        <v>0</v>
      </c>
      <c r="FJ162">
        <v>357.5854615384615</v>
      </c>
      <c r="FK162">
        <v>12.26153848888222</v>
      </c>
      <c r="FL162">
        <v>359.6338464446849</v>
      </c>
      <c r="FM162">
        <v>8958.05423076923</v>
      </c>
      <c r="FN162">
        <v>15</v>
      </c>
      <c r="FO162">
        <v>1687529704.5</v>
      </c>
      <c r="FP162" t="s">
        <v>636</v>
      </c>
      <c r="FQ162">
        <v>1687529702.5</v>
      </c>
      <c r="FR162">
        <v>1687529704.5</v>
      </c>
      <c r="FS162">
        <v>2</v>
      </c>
      <c r="FT162">
        <v>-0.178</v>
      </c>
      <c r="FU162">
        <v>-0.012</v>
      </c>
      <c r="FV162">
        <v>-14.483</v>
      </c>
      <c r="FW162">
        <v>-2.335</v>
      </c>
      <c r="FX162">
        <v>420</v>
      </c>
      <c r="FY162">
        <v>15</v>
      </c>
      <c r="FZ162">
        <v>0.26</v>
      </c>
      <c r="GA162">
        <v>0.01</v>
      </c>
      <c r="GB162">
        <v>-44.85900243902439</v>
      </c>
      <c r="GC162">
        <v>-2.746386062717936</v>
      </c>
      <c r="GD162">
        <v>0.2817831162937157</v>
      </c>
      <c r="GE162">
        <v>0</v>
      </c>
      <c r="GF162">
        <v>2.122471219512195</v>
      </c>
      <c r="GG162">
        <v>0.02014181184669275</v>
      </c>
      <c r="GH162">
        <v>0.002552544588962906</v>
      </c>
      <c r="GI162">
        <v>1</v>
      </c>
      <c r="GJ162">
        <v>1</v>
      </c>
      <c r="GK162">
        <v>2</v>
      </c>
      <c r="GL162" t="s">
        <v>443</v>
      </c>
      <c r="GM162">
        <v>3.09822</v>
      </c>
      <c r="GN162">
        <v>2.75795</v>
      </c>
      <c r="GO162">
        <v>0.140519</v>
      </c>
      <c r="GP162">
        <v>0.144325</v>
      </c>
      <c r="GQ162">
        <v>0.106324</v>
      </c>
      <c r="GR162">
        <v>0.0891136</v>
      </c>
      <c r="GS162">
        <v>21806</v>
      </c>
      <c r="GT162">
        <v>20945.8</v>
      </c>
      <c r="GU162">
        <v>25940.8</v>
      </c>
      <c r="GV162">
        <v>24842.4</v>
      </c>
      <c r="GW162">
        <v>37215.2</v>
      </c>
      <c r="GX162">
        <v>33326.1</v>
      </c>
      <c r="GY162">
        <v>45349.1</v>
      </c>
      <c r="GZ162">
        <v>39575.8</v>
      </c>
      <c r="HA162">
        <v>1.79753</v>
      </c>
      <c r="HB162">
        <v>1.76378</v>
      </c>
      <c r="HC162">
        <v>-0.07978830000000001</v>
      </c>
      <c r="HD162">
        <v>0</v>
      </c>
      <c r="HE162">
        <v>29.2816</v>
      </c>
      <c r="HF162">
        <v>999.9</v>
      </c>
      <c r="HG162">
        <v>53.7</v>
      </c>
      <c r="HH162">
        <v>43.8</v>
      </c>
      <c r="HI162">
        <v>47.7599</v>
      </c>
      <c r="HJ162">
        <v>62.8604</v>
      </c>
      <c r="HK162">
        <v>23.7139</v>
      </c>
      <c r="HL162">
        <v>1</v>
      </c>
      <c r="HM162">
        <v>0.932713</v>
      </c>
      <c r="HN162">
        <v>7.04432</v>
      </c>
      <c r="HO162">
        <v>20.1591</v>
      </c>
      <c r="HP162">
        <v>5.20681</v>
      </c>
      <c r="HQ162">
        <v>11.986</v>
      </c>
      <c r="HR162">
        <v>4.9615</v>
      </c>
      <c r="HS162">
        <v>3.2741</v>
      </c>
      <c r="HT162">
        <v>9999</v>
      </c>
      <c r="HU162">
        <v>9999</v>
      </c>
      <c r="HV162">
        <v>9999</v>
      </c>
      <c r="HW162">
        <v>89.2</v>
      </c>
      <c r="HX162">
        <v>1.86386</v>
      </c>
      <c r="HY162">
        <v>1.8602</v>
      </c>
      <c r="HZ162">
        <v>1.85854</v>
      </c>
      <c r="IA162">
        <v>1.85989</v>
      </c>
      <c r="IB162">
        <v>1.85981</v>
      </c>
      <c r="IC162">
        <v>1.85851</v>
      </c>
      <c r="ID162">
        <v>1.85759</v>
      </c>
      <c r="IE162">
        <v>1.85237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-17.101</v>
      </c>
      <c r="IT162">
        <v>-2.4122</v>
      </c>
      <c r="IU162">
        <v>-9.111769021319263</v>
      </c>
      <c r="IV162">
        <v>-0.01431925071125703</v>
      </c>
      <c r="IW162">
        <v>4.89615414261653E-06</v>
      </c>
      <c r="IX162">
        <v>-8.989459798755491E-10</v>
      </c>
      <c r="IY162">
        <v>-1.251789581883141</v>
      </c>
      <c r="IZ162">
        <v>-0.1043539695207113</v>
      </c>
      <c r="JA162">
        <v>0.003109194328973147</v>
      </c>
      <c r="JB162">
        <v>-3.859871886814269E-05</v>
      </c>
      <c r="JC162">
        <v>3</v>
      </c>
      <c r="JD162">
        <v>1925</v>
      </c>
      <c r="JE162">
        <v>1</v>
      </c>
      <c r="JF162">
        <v>31</v>
      </c>
      <c r="JG162">
        <v>49.5</v>
      </c>
      <c r="JH162">
        <v>49.4</v>
      </c>
      <c r="JI162">
        <v>1.82617</v>
      </c>
      <c r="JJ162">
        <v>2.67822</v>
      </c>
      <c r="JK162">
        <v>1.49658</v>
      </c>
      <c r="JL162">
        <v>2.32056</v>
      </c>
      <c r="JM162">
        <v>1.54785</v>
      </c>
      <c r="JN162">
        <v>2.48413</v>
      </c>
      <c r="JO162">
        <v>47.272</v>
      </c>
      <c r="JP162">
        <v>13.6329</v>
      </c>
      <c r="JQ162">
        <v>18</v>
      </c>
      <c r="JR162">
        <v>500.051</v>
      </c>
      <c r="JS162">
        <v>491.786</v>
      </c>
      <c r="JT162">
        <v>22.9475</v>
      </c>
      <c r="JU162">
        <v>37.8201</v>
      </c>
      <c r="JV162">
        <v>30.0028</v>
      </c>
      <c r="JW162">
        <v>37.7056</v>
      </c>
      <c r="JX162">
        <v>37.6175</v>
      </c>
      <c r="JY162">
        <v>36.6711</v>
      </c>
      <c r="JZ162">
        <v>57.1313</v>
      </c>
      <c r="KA162">
        <v>0</v>
      </c>
      <c r="KB162">
        <v>22.9518</v>
      </c>
      <c r="KC162">
        <v>754.106</v>
      </c>
      <c r="KD162">
        <v>15.733</v>
      </c>
      <c r="KE162">
        <v>99.1118</v>
      </c>
      <c r="KF162">
        <v>95.1876</v>
      </c>
    </row>
    <row r="163" spans="1:292">
      <c r="A163">
        <v>143</v>
      </c>
      <c r="B163">
        <v>1687532674.5</v>
      </c>
      <c r="C163">
        <v>6546</v>
      </c>
      <c r="D163" t="s">
        <v>725</v>
      </c>
      <c r="E163" t="s">
        <v>726</v>
      </c>
      <c r="F163">
        <v>5</v>
      </c>
      <c r="G163" t="s">
        <v>635</v>
      </c>
      <c r="H163">
        <v>1687532667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752.5659260907466</v>
      </c>
      <c r="AJ163">
        <v>717.0987636363635</v>
      </c>
      <c r="AK163">
        <v>3.361858484943052</v>
      </c>
      <c r="AL163">
        <v>66.55955968552477</v>
      </c>
      <c r="AM163">
        <f>(AO163 - AN163 + DX163*1E3/(8.314*(DZ163+273.15)) * AQ163/DW163 * AP163) * DW163/(100*DK163) * 1000/(1000 - AO163)</f>
        <v>0</v>
      </c>
      <c r="AN163">
        <v>15.78161560103713</v>
      </c>
      <c r="AO163">
        <v>17.90597818181818</v>
      </c>
      <c r="AP163">
        <v>1.662903254403186E-05</v>
      </c>
      <c r="AQ163">
        <v>110.0673919238895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1.65</v>
      </c>
      <c r="DL163">
        <v>0.5</v>
      </c>
      <c r="DM163" t="s">
        <v>430</v>
      </c>
      <c r="DN163">
        <v>2</v>
      </c>
      <c r="DO163" t="b">
        <v>1</v>
      </c>
      <c r="DP163">
        <v>1687532667</v>
      </c>
      <c r="DQ163">
        <v>681.0824814814814</v>
      </c>
      <c r="DR163">
        <v>726.2839259259259</v>
      </c>
      <c r="DS163">
        <v>17.90274814814815</v>
      </c>
      <c r="DT163">
        <v>15.77922222222222</v>
      </c>
      <c r="DU163">
        <v>698.1097037037036</v>
      </c>
      <c r="DV163">
        <v>20.31493703703704</v>
      </c>
      <c r="DW163">
        <v>500.0135555555556</v>
      </c>
      <c r="DX163">
        <v>101.8421481481481</v>
      </c>
      <c r="DY163">
        <v>0.09997078518518518</v>
      </c>
      <c r="DZ163">
        <v>27.24201481481482</v>
      </c>
      <c r="EA163">
        <v>27.9845</v>
      </c>
      <c r="EB163">
        <v>999.9000000000001</v>
      </c>
      <c r="EC163">
        <v>0</v>
      </c>
      <c r="ED163">
        <v>0</v>
      </c>
      <c r="EE163">
        <v>10004.39888888889</v>
      </c>
      <c r="EF163">
        <v>0</v>
      </c>
      <c r="EG163">
        <v>121.5605925925926</v>
      </c>
      <c r="EH163">
        <v>-45.20150740740741</v>
      </c>
      <c r="EI163">
        <v>693.4980370370371</v>
      </c>
      <c r="EJ163">
        <v>737.9278888888889</v>
      </c>
      <c r="EK163">
        <v>2.123531481481482</v>
      </c>
      <c r="EL163">
        <v>726.2839259259259</v>
      </c>
      <c r="EM163">
        <v>15.77922222222222</v>
      </c>
      <c r="EN163">
        <v>1.823256666666667</v>
      </c>
      <c r="EO163">
        <v>1.606991111111111</v>
      </c>
      <c r="EP163">
        <v>15.9876</v>
      </c>
      <c r="EQ163">
        <v>14.02599259259259</v>
      </c>
      <c r="ER163">
        <v>2000.000740740741</v>
      </c>
      <c r="ES163">
        <v>0.9799933333333335</v>
      </c>
      <c r="ET163">
        <v>0.02000626666666666</v>
      </c>
      <c r="EU163">
        <v>0</v>
      </c>
      <c r="EV163">
        <v>358.5813703703704</v>
      </c>
      <c r="EW163">
        <v>5.00078</v>
      </c>
      <c r="EX163">
        <v>8986.333333333332</v>
      </c>
      <c r="EY163">
        <v>16379.61481481481</v>
      </c>
      <c r="EZ163">
        <v>45.85385185185184</v>
      </c>
      <c r="FA163">
        <v>47.44399999999999</v>
      </c>
      <c r="FB163">
        <v>46.36555555555556</v>
      </c>
      <c r="FC163">
        <v>46.79614814814815</v>
      </c>
      <c r="FD163">
        <v>46.08774074074073</v>
      </c>
      <c r="FE163">
        <v>1955.090740740741</v>
      </c>
      <c r="FF163">
        <v>39.91</v>
      </c>
      <c r="FG163">
        <v>0</v>
      </c>
      <c r="FH163">
        <v>1687532674.5</v>
      </c>
      <c r="FI163">
        <v>0</v>
      </c>
      <c r="FJ163">
        <v>358.5116153846154</v>
      </c>
      <c r="FK163">
        <v>12.22441024363511</v>
      </c>
      <c r="FL163">
        <v>325.8967517157715</v>
      </c>
      <c r="FM163">
        <v>8984.962307692309</v>
      </c>
      <c r="FN163">
        <v>15</v>
      </c>
      <c r="FO163">
        <v>1687529704.5</v>
      </c>
      <c r="FP163" t="s">
        <v>636</v>
      </c>
      <c r="FQ163">
        <v>1687529702.5</v>
      </c>
      <c r="FR163">
        <v>1687529704.5</v>
      </c>
      <c r="FS163">
        <v>2</v>
      </c>
      <c r="FT163">
        <v>-0.178</v>
      </c>
      <c r="FU163">
        <v>-0.012</v>
      </c>
      <c r="FV163">
        <v>-14.483</v>
      </c>
      <c r="FW163">
        <v>-2.335</v>
      </c>
      <c r="FX163">
        <v>420</v>
      </c>
      <c r="FY163">
        <v>15</v>
      </c>
      <c r="FZ163">
        <v>0.26</v>
      </c>
      <c r="GA163">
        <v>0.01</v>
      </c>
      <c r="GB163">
        <v>-45.0380243902439</v>
      </c>
      <c r="GC163">
        <v>-2.376137979094086</v>
      </c>
      <c r="GD163">
        <v>0.2455327177845694</v>
      </c>
      <c r="GE163">
        <v>0</v>
      </c>
      <c r="GF163">
        <v>2.123298780487805</v>
      </c>
      <c r="GG163">
        <v>0.002710662020909444</v>
      </c>
      <c r="GH163">
        <v>0.001294734543132427</v>
      </c>
      <c r="GI163">
        <v>1</v>
      </c>
      <c r="GJ163">
        <v>1</v>
      </c>
      <c r="GK163">
        <v>2</v>
      </c>
      <c r="GL163" t="s">
        <v>443</v>
      </c>
      <c r="GM163">
        <v>3.09833</v>
      </c>
      <c r="GN163">
        <v>2.75805</v>
      </c>
      <c r="GO163">
        <v>0.142774</v>
      </c>
      <c r="GP163">
        <v>0.146536</v>
      </c>
      <c r="GQ163">
        <v>0.106331</v>
      </c>
      <c r="GR163">
        <v>0.089112</v>
      </c>
      <c r="GS163">
        <v>21747.4</v>
      </c>
      <c r="GT163">
        <v>20890.6</v>
      </c>
      <c r="GU163">
        <v>25939.3</v>
      </c>
      <c r="GV163">
        <v>24841.1</v>
      </c>
      <c r="GW163">
        <v>37213.3</v>
      </c>
      <c r="GX163">
        <v>33325.1</v>
      </c>
      <c r="GY163">
        <v>45346.7</v>
      </c>
      <c r="GZ163">
        <v>39574.2</v>
      </c>
      <c r="HA163">
        <v>1.79783</v>
      </c>
      <c r="HB163">
        <v>1.7633</v>
      </c>
      <c r="HC163">
        <v>-0.0797957</v>
      </c>
      <c r="HD163">
        <v>0</v>
      </c>
      <c r="HE163">
        <v>29.2857</v>
      </c>
      <c r="HF163">
        <v>999.9</v>
      </c>
      <c r="HG163">
        <v>53.7</v>
      </c>
      <c r="HH163">
        <v>43.8</v>
      </c>
      <c r="HI163">
        <v>47.7655</v>
      </c>
      <c r="HJ163">
        <v>62.5404</v>
      </c>
      <c r="HK163">
        <v>23.6178</v>
      </c>
      <c r="HL163">
        <v>1</v>
      </c>
      <c r="HM163">
        <v>0.934809</v>
      </c>
      <c r="HN163">
        <v>7.01572</v>
      </c>
      <c r="HO163">
        <v>20.1606</v>
      </c>
      <c r="HP163">
        <v>5.20756</v>
      </c>
      <c r="HQ163">
        <v>11.986</v>
      </c>
      <c r="HR163">
        <v>4.9617</v>
      </c>
      <c r="HS163">
        <v>3.27397</v>
      </c>
      <c r="HT163">
        <v>9999</v>
      </c>
      <c r="HU163">
        <v>9999</v>
      </c>
      <c r="HV163">
        <v>9999</v>
      </c>
      <c r="HW163">
        <v>89.2</v>
      </c>
      <c r="HX163">
        <v>1.86387</v>
      </c>
      <c r="HY163">
        <v>1.8602</v>
      </c>
      <c r="HZ163">
        <v>1.85852</v>
      </c>
      <c r="IA163">
        <v>1.85989</v>
      </c>
      <c r="IB163">
        <v>1.85985</v>
      </c>
      <c r="IC163">
        <v>1.85852</v>
      </c>
      <c r="ID163">
        <v>1.8576</v>
      </c>
      <c r="IE163">
        <v>1.85236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-17.246</v>
      </c>
      <c r="IT163">
        <v>-2.4123</v>
      </c>
      <c r="IU163">
        <v>-9.111769021319263</v>
      </c>
      <c r="IV163">
        <v>-0.01431925071125703</v>
      </c>
      <c r="IW163">
        <v>4.89615414261653E-06</v>
      </c>
      <c r="IX163">
        <v>-8.989459798755491E-10</v>
      </c>
      <c r="IY163">
        <v>-1.251789581883141</v>
      </c>
      <c r="IZ163">
        <v>-0.1043539695207113</v>
      </c>
      <c r="JA163">
        <v>0.003109194328973147</v>
      </c>
      <c r="JB163">
        <v>-3.859871886814269E-05</v>
      </c>
      <c r="JC163">
        <v>3</v>
      </c>
      <c r="JD163">
        <v>1925</v>
      </c>
      <c r="JE163">
        <v>1</v>
      </c>
      <c r="JF163">
        <v>31</v>
      </c>
      <c r="JG163">
        <v>49.5</v>
      </c>
      <c r="JH163">
        <v>49.5</v>
      </c>
      <c r="JI163">
        <v>1.86157</v>
      </c>
      <c r="JJ163">
        <v>2.69287</v>
      </c>
      <c r="JK163">
        <v>1.49658</v>
      </c>
      <c r="JL163">
        <v>2.32056</v>
      </c>
      <c r="JM163">
        <v>1.54785</v>
      </c>
      <c r="JN163">
        <v>2.4585</v>
      </c>
      <c r="JO163">
        <v>47.3019</v>
      </c>
      <c r="JP163">
        <v>13.6242</v>
      </c>
      <c r="JQ163">
        <v>18</v>
      </c>
      <c r="JR163">
        <v>500.361</v>
      </c>
      <c r="JS163">
        <v>491.575</v>
      </c>
      <c r="JT163">
        <v>22.9536</v>
      </c>
      <c r="JU163">
        <v>37.8426</v>
      </c>
      <c r="JV163">
        <v>30.0023</v>
      </c>
      <c r="JW163">
        <v>37.7234</v>
      </c>
      <c r="JX163">
        <v>37.6339</v>
      </c>
      <c r="JY163">
        <v>37.3834</v>
      </c>
      <c r="JZ163">
        <v>57.1313</v>
      </c>
      <c r="KA163">
        <v>0</v>
      </c>
      <c r="KB163">
        <v>22.9658</v>
      </c>
      <c r="KC163">
        <v>774.14</v>
      </c>
      <c r="KD163">
        <v>15.7219</v>
      </c>
      <c r="KE163">
        <v>99.1063</v>
      </c>
      <c r="KF163">
        <v>95.18340000000001</v>
      </c>
    </row>
    <row r="164" spans="1:292">
      <c r="A164">
        <v>144</v>
      </c>
      <c r="B164">
        <v>1687532679.5</v>
      </c>
      <c r="C164">
        <v>6551</v>
      </c>
      <c r="D164" t="s">
        <v>727</v>
      </c>
      <c r="E164" t="s">
        <v>728</v>
      </c>
      <c r="F164">
        <v>5</v>
      </c>
      <c r="G164" t="s">
        <v>635</v>
      </c>
      <c r="H164">
        <v>1687532671.714286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769.5121279261544</v>
      </c>
      <c r="AJ164">
        <v>734.0307454545455</v>
      </c>
      <c r="AK164">
        <v>3.375088784471928</v>
      </c>
      <c r="AL164">
        <v>66.55955968552477</v>
      </c>
      <c r="AM164">
        <f>(AO164 - AN164 + DX164*1E3/(8.314*(DZ164+273.15)) * AQ164/DW164 * AP164) * DW164/(100*DK164) * 1000/(1000 - AO164)</f>
        <v>0</v>
      </c>
      <c r="AN164">
        <v>15.78543128530539</v>
      </c>
      <c r="AO164">
        <v>17.90850545454545</v>
      </c>
      <c r="AP164">
        <v>2.23116087013705E-05</v>
      </c>
      <c r="AQ164">
        <v>110.0673919238895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1.65</v>
      </c>
      <c r="DL164">
        <v>0.5</v>
      </c>
      <c r="DM164" t="s">
        <v>430</v>
      </c>
      <c r="DN164">
        <v>2</v>
      </c>
      <c r="DO164" t="b">
        <v>1</v>
      </c>
      <c r="DP164">
        <v>1687532671.714286</v>
      </c>
      <c r="DQ164">
        <v>696.7155714285715</v>
      </c>
      <c r="DR164">
        <v>742.0495357142858</v>
      </c>
      <c r="DS164">
        <v>17.90532142857143</v>
      </c>
      <c r="DT164">
        <v>15.78169642857143</v>
      </c>
      <c r="DU164">
        <v>713.8807857142857</v>
      </c>
      <c r="DV164">
        <v>20.317575</v>
      </c>
      <c r="DW164">
        <v>500.0056071428572</v>
      </c>
      <c r="DX164">
        <v>101.8424285714285</v>
      </c>
      <c r="DY164">
        <v>0.09997478571428572</v>
      </c>
      <c r="DZ164">
        <v>27.24476785714286</v>
      </c>
      <c r="EA164">
        <v>27.98221428571429</v>
      </c>
      <c r="EB164">
        <v>999.9000000000002</v>
      </c>
      <c r="EC164">
        <v>0</v>
      </c>
      <c r="ED164">
        <v>0</v>
      </c>
      <c r="EE164">
        <v>10001.075</v>
      </c>
      <c r="EF164">
        <v>0</v>
      </c>
      <c r="EG164">
        <v>122.0539285714286</v>
      </c>
      <c r="EH164">
        <v>-45.33400357142858</v>
      </c>
      <c r="EI164">
        <v>709.4179642857143</v>
      </c>
      <c r="EJ164">
        <v>753.9481785714286</v>
      </c>
      <c r="EK164">
        <v>2.123629642857143</v>
      </c>
      <c r="EL164">
        <v>742.0495357142858</v>
      </c>
      <c r="EM164">
        <v>15.78169642857143</v>
      </c>
      <c r="EN164">
        <v>1.823523214285714</v>
      </c>
      <c r="EO164">
        <v>1.607246785714286</v>
      </c>
      <c r="EP164">
        <v>15.98988214285714</v>
      </c>
      <c r="EQ164">
        <v>14.02844285714285</v>
      </c>
      <c r="ER164">
        <v>1999.999285714286</v>
      </c>
      <c r="ES164">
        <v>0.9799933571428573</v>
      </c>
      <c r="ET164">
        <v>0.02000624285714285</v>
      </c>
      <c r="EU164">
        <v>0</v>
      </c>
      <c r="EV164">
        <v>359.4171785714286</v>
      </c>
      <c r="EW164">
        <v>5.00078</v>
      </c>
      <c r="EX164">
        <v>9010.921071428569</v>
      </c>
      <c r="EY164">
        <v>16379.59642857143</v>
      </c>
      <c r="EZ164">
        <v>45.87457142857141</v>
      </c>
      <c r="FA164">
        <v>47.4595</v>
      </c>
      <c r="FB164">
        <v>46.37482142857142</v>
      </c>
      <c r="FC164">
        <v>46.80342857142856</v>
      </c>
      <c r="FD164">
        <v>46.0935357142857</v>
      </c>
      <c r="FE164">
        <v>1955.089285714286</v>
      </c>
      <c r="FF164">
        <v>39.91</v>
      </c>
      <c r="FG164">
        <v>0</v>
      </c>
      <c r="FH164">
        <v>1687532679.9</v>
      </c>
      <c r="FI164">
        <v>0</v>
      </c>
      <c r="FJ164">
        <v>359.5413199999999</v>
      </c>
      <c r="FK164">
        <v>9.910076907831417</v>
      </c>
      <c r="FL164">
        <v>279.4623072644005</v>
      </c>
      <c r="FM164">
        <v>9014.51</v>
      </c>
      <c r="FN164">
        <v>15</v>
      </c>
      <c r="FO164">
        <v>1687529704.5</v>
      </c>
      <c r="FP164" t="s">
        <v>636</v>
      </c>
      <c r="FQ164">
        <v>1687529702.5</v>
      </c>
      <c r="FR164">
        <v>1687529704.5</v>
      </c>
      <c r="FS164">
        <v>2</v>
      </c>
      <c r="FT164">
        <v>-0.178</v>
      </c>
      <c r="FU164">
        <v>-0.012</v>
      </c>
      <c r="FV164">
        <v>-14.483</v>
      </c>
      <c r="FW164">
        <v>-2.335</v>
      </c>
      <c r="FX164">
        <v>420</v>
      </c>
      <c r="FY164">
        <v>15</v>
      </c>
      <c r="FZ164">
        <v>0.26</v>
      </c>
      <c r="GA164">
        <v>0.01</v>
      </c>
      <c r="GB164">
        <v>-45.24979</v>
      </c>
      <c r="GC164">
        <v>-1.715252532832888</v>
      </c>
      <c r="GD164">
        <v>0.1741914920425215</v>
      </c>
      <c r="GE164">
        <v>0</v>
      </c>
      <c r="GF164">
        <v>2.12357025</v>
      </c>
      <c r="GG164">
        <v>-0.002100900562853455</v>
      </c>
      <c r="GH164">
        <v>0.001233481835091238</v>
      </c>
      <c r="GI164">
        <v>1</v>
      </c>
      <c r="GJ164">
        <v>1</v>
      </c>
      <c r="GK164">
        <v>2</v>
      </c>
      <c r="GL164" t="s">
        <v>443</v>
      </c>
      <c r="GM164">
        <v>3.09829</v>
      </c>
      <c r="GN164">
        <v>2.7582</v>
      </c>
      <c r="GO164">
        <v>0.14501</v>
      </c>
      <c r="GP164">
        <v>0.148755</v>
      </c>
      <c r="GQ164">
        <v>0.106339</v>
      </c>
      <c r="GR164">
        <v>0.0891311</v>
      </c>
      <c r="GS164">
        <v>21689.5</v>
      </c>
      <c r="GT164">
        <v>20835.3</v>
      </c>
      <c r="GU164">
        <v>25938</v>
      </c>
      <c r="GV164">
        <v>24840.1</v>
      </c>
      <c r="GW164">
        <v>37211.7</v>
      </c>
      <c r="GX164">
        <v>33323.4</v>
      </c>
      <c r="GY164">
        <v>45344.8</v>
      </c>
      <c r="GZ164">
        <v>39572.7</v>
      </c>
      <c r="HA164">
        <v>1.79737</v>
      </c>
      <c r="HB164">
        <v>1.76318</v>
      </c>
      <c r="HC164">
        <v>-0.0803769</v>
      </c>
      <c r="HD164">
        <v>0</v>
      </c>
      <c r="HE164">
        <v>29.2891</v>
      </c>
      <c r="HF164">
        <v>999.9</v>
      </c>
      <c r="HG164">
        <v>53.7</v>
      </c>
      <c r="HH164">
        <v>43.8</v>
      </c>
      <c r="HI164">
        <v>47.7624</v>
      </c>
      <c r="HJ164">
        <v>62.8204</v>
      </c>
      <c r="HK164">
        <v>23.3454</v>
      </c>
      <c r="HL164">
        <v>1</v>
      </c>
      <c r="HM164">
        <v>0.936639</v>
      </c>
      <c r="HN164">
        <v>6.9894</v>
      </c>
      <c r="HO164">
        <v>20.1617</v>
      </c>
      <c r="HP164">
        <v>5.20771</v>
      </c>
      <c r="HQ164">
        <v>11.986</v>
      </c>
      <c r="HR164">
        <v>4.9617</v>
      </c>
      <c r="HS164">
        <v>3.2741</v>
      </c>
      <c r="HT164">
        <v>9999</v>
      </c>
      <c r="HU164">
        <v>9999</v>
      </c>
      <c r="HV164">
        <v>9999</v>
      </c>
      <c r="HW164">
        <v>89.2</v>
      </c>
      <c r="HX164">
        <v>1.86389</v>
      </c>
      <c r="HY164">
        <v>1.8602</v>
      </c>
      <c r="HZ164">
        <v>1.85855</v>
      </c>
      <c r="IA164">
        <v>1.85988</v>
      </c>
      <c r="IB164">
        <v>1.85983</v>
      </c>
      <c r="IC164">
        <v>1.85852</v>
      </c>
      <c r="ID164">
        <v>1.8576</v>
      </c>
      <c r="IE164">
        <v>1.85238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-17.391</v>
      </c>
      <c r="IT164">
        <v>-2.4124</v>
      </c>
      <c r="IU164">
        <v>-9.111769021319263</v>
      </c>
      <c r="IV164">
        <v>-0.01431925071125703</v>
      </c>
      <c r="IW164">
        <v>4.89615414261653E-06</v>
      </c>
      <c r="IX164">
        <v>-8.989459798755491E-10</v>
      </c>
      <c r="IY164">
        <v>-1.251789581883141</v>
      </c>
      <c r="IZ164">
        <v>-0.1043539695207113</v>
      </c>
      <c r="JA164">
        <v>0.003109194328973147</v>
      </c>
      <c r="JB164">
        <v>-3.859871886814269E-05</v>
      </c>
      <c r="JC164">
        <v>3</v>
      </c>
      <c r="JD164">
        <v>1925</v>
      </c>
      <c r="JE164">
        <v>1</v>
      </c>
      <c r="JF164">
        <v>31</v>
      </c>
      <c r="JG164">
        <v>49.6</v>
      </c>
      <c r="JH164">
        <v>49.6</v>
      </c>
      <c r="JI164">
        <v>1.89331</v>
      </c>
      <c r="JJ164">
        <v>2.69165</v>
      </c>
      <c r="JK164">
        <v>1.49658</v>
      </c>
      <c r="JL164">
        <v>2.32056</v>
      </c>
      <c r="JM164">
        <v>1.54785</v>
      </c>
      <c r="JN164">
        <v>2.33887</v>
      </c>
      <c r="JO164">
        <v>47.3019</v>
      </c>
      <c r="JP164">
        <v>13.6154</v>
      </c>
      <c r="JQ164">
        <v>18</v>
      </c>
      <c r="JR164">
        <v>500.198</v>
      </c>
      <c r="JS164">
        <v>491.59</v>
      </c>
      <c r="JT164">
        <v>22.966</v>
      </c>
      <c r="JU164">
        <v>37.8651</v>
      </c>
      <c r="JV164">
        <v>30.002</v>
      </c>
      <c r="JW164">
        <v>37.7413</v>
      </c>
      <c r="JX164">
        <v>37.6481</v>
      </c>
      <c r="JY164">
        <v>38.0057</v>
      </c>
      <c r="JZ164">
        <v>57.1313</v>
      </c>
      <c r="KA164">
        <v>0</v>
      </c>
      <c r="KB164">
        <v>22.9772</v>
      </c>
      <c r="KC164">
        <v>787.502</v>
      </c>
      <c r="KD164">
        <v>15.7053</v>
      </c>
      <c r="KE164">
        <v>99.1019</v>
      </c>
      <c r="KF164">
        <v>95.17959999999999</v>
      </c>
    </row>
    <row r="165" spans="1:292">
      <c r="A165">
        <v>145</v>
      </c>
      <c r="B165">
        <v>1687532684.5</v>
      </c>
      <c r="C165">
        <v>6556</v>
      </c>
      <c r="D165" t="s">
        <v>729</v>
      </c>
      <c r="E165" t="s">
        <v>730</v>
      </c>
      <c r="F165">
        <v>5</v>
      </c>
      <c r="G165" t="s">
        <v>635</v>
      </c>
      <c r="H165">
        <v>1687532677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786.7323192464819</v>
      </c>
      <c r="AJ165">
        <v>751.0457575757572</v>
      </c>
      <c r="AK165">
        <v>3.403816151244978</v>
      </c>
      <c r="AL165">
        <v>66.55955968552477</v>
      </c>
      <c r="AM165">
        <f>(AO165 - AN165 + DX165*1E3/(8.314*(DZ165+273.15)) * AQ165/DW165 * AP165) * DW165/(100*DK165) * 1000/(1000 - AO165)</f>
        <v>0</v>
      </c>
      <c r="AN165">
        <v>15.78721650680563</v>
      </c>
      <c r="AO165">
        <v>17.91168606060605</v>
      </c>
      <c r="AP165">
        <v>4.201719449888422E-05</v>
      </c>
      <c r="AQ165">
        <v>110.0673919238895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1.65</v>
      </c>
      <c r="DL165">
        <v>0.5</v>
      </c>
      <c r="DM165" t="s">
        <v>430</v>
      </c>
      <c r="DN165">
        <v>2</v>
      </c>
      <c r="DO165" t="b">
        <v>1</v>
      </c>
      <c r="DP165">
        <v>1687532677</v>
      </c>
      <c r="DQ165">
        <v>714.2689629629627</v>
      </c>
      <c r="DR165">
        <v>759.7835555555554</v>
      </c>
      <c r="DS165">
        <v>17.90797777777777</v>
      </c>
      <c r="DT165">
        <v>15.78483333333333</v>
      </c>
      <c r="DU165">
        <v>731.5874444444445</v>
      </c>
      <c r="DV165">
        <v>20.32030740740741</v>
      </c>
      <c r="DW165">
        <v>500.0208148148147</v>
      </c>
      <c r="DX165">
        <v>101.8432592592593</v>
      </c>
      <c r="DY165">
        <v>0.09997934444444445</v>
      </c>
      <c r="DZ165">
        <v>27.24814814814815</v>
      </c>
      <c r="EA165">
        <v>27.98325555555555</v>
      </c>
      <c r="EB165">
        <v>999.9000000000001</v>
      </c>
      <c r="EC165">
        <v>0</v>
      </c>
      <c r="ED165">
        <v>0</v>
      </c>
      <c r="EE165">
        <v>10003.32148148148</v>
      </c>
      <c r="EF165">
        <v>0</v>
      </c>
      <c r="EG165">
        <v>122.5854444444444</v>
      </c>
      <c r="EH165">
        <v>-45.51466666666666</v>
      </c>
      <c r="EI165">
        <v>727.2932962962965</v>
      </c>
      <c r="EJ165">
        <v>771.9690370370371</v>
      </c>
      <c r="EK165">
        <v>2.123141851851852</v>
      </c>
      <c r="EL165">
        <v>759.7835555555554</v>
      </c>
      <c r="EM165">
        <v>15.78483333333333</v>
      </c>
      <c r="EN165">
        <v>1.823807777777778</v>
      </c>
      <c r="EO165">
        <v>1.60757962962963</v>
      </c>
      <c r="EP165">
        <v>15.99233333333333</v>
      </c>
      <c r="EQ165">
        <v>14.03165185185185</v>
      </c>
      <c r="ER165">
        <v>2000.005925925926</v>
      </c>
      <c r="ES165">
        <v>0.9799935555555557</v>
      </c>
      <c r="ET165">
        <v>0.02000604444444444</v>
      </c>
      <c r="EU165">
        <v>0</v>
      </c>
      <c r="EV165">
        <v>360.2496666666667</v>
      </c>
      <c r="EW165">
        <v>5.00078</v>
      </c>
      <c r="EX165">
        <v>9033.87037037037</v>
      </c>
      <c r="EY165">
        <v>16379.65185185185</v>
      </c>
      <c r="EZ165">
        <v>45.88607407407406</v>
      </c>
      <c r="FA165">
        <v>47.47896296296296</v>
      </c>
      <c r="FB165">
        <v>46.39796296296296</v>
      </c>
      <c r="FC165">
        <v>46.81466666666666</v>
      </c>
      <c r="FD165">
        <v>46.11785185185185</v>
      </c>
      <c r="FE165">
        <v>1955.095925925925</v>
      </c>
      <c r="FF165">
        <v>39.91</v>
      </c>
      <c r="FG165">
        <v>0</v>
      </c>
      <c r="FH165">
        <v>1687532684.7</v>
      </c>
      <c r="FI165">
        <v>0</v>
      </c>
      <c r="FJ165">
        <v>360.30388</v>
      </c>
      <c r="FK165">
        <v>9.547769228893458</v>
      </c>
      <c r="FL165">
        <v>243.9253846318445</v>
      </c>
      <c r="FM165">
        <v>9035.011999999999</v>
      </c>
      <c r="FN165">
        <v>15</v>
      </c>
      <c r="FO165">
        <v>1687529704.5</v>
      </c>
      <c r="FP165" t="s">
        <v>636</v>
      </c>
      <c r="FQ165">
        <v>1687529702.5</v>
      </c>
      <c r="FR165">
        <v>1687529704.5</v>
      </c>
      <c r="FS165">
        <v>2</v>
      </c>
      <c r="FT165">
        <v>-0.178</v>
      </c>
      <c r="FU165">
        <v>-0.012</v>
      </c>
      <c r="FV165">
        <v>-14.483</v>
      </c>
      <c r="FW165">
        <v>-2.335</v>
      </c>
      <c r="FX165">
        <v>420</v>
      </c>
      <c r="FY165">
        <v>15</v>
      </c>
      <c r="FZ165">
        <v>0.26</v>
      </c>
      <c r="GA165">
        <v>0.01</v>
      </c>
      <c r="GB165">
        <v>-45.41113902439024</v>
      </c>
      <c r="GC165">
        <v>-1.939693379791023</v>
      </c>
      <c r="GD165">
        <v>0.204261147861941</v>
      </c>
      <c r="GE165">
        <v>0</v>
      </c>
      <c r="GF165">
        <v>2.123509756097561</v>
      </c>
      <c r="GG165">
        <v>-0.00475881533100794</v>
      </c>
      <c r="GH165">
        <v>0.001320387023463631</v>
      </c>
      <c r="GI165">
        <v>1</v>
      </c>
      <c r="GJ165">
        <v>1</v>
      </c>
      <c r="GK165">
        <v>2</v>
      </c>
      <c r="GL165" t="s">
        <v>443</v>
      </c>
      <c r="GM165">
        <v>3.09832</v>
      </c>
      <c r="GN165">
        <v>2.7581</v>
      </c>
      <c r="GO165">
        <v>0.147235</v>
      </c>
      <c r="GP165">
        <v>0.150903</v>
      </c>
      <c r="GQ165">
        <v>0.106347</v>
      </c>
      <c r="GR165">
        <v>0.08912730000000001</v>
      </c>
      <c r="GS165">
        <v>21632.3</v>
      </c>
      <c r="GT165">
        <v>20781.7</v>
      </c>
      <c r="GU165">
        <v>25937.2</v>
      </c>
      <c r="GV165">
        <v>24839.1</v>
      </c>
      <c r="GW165">
        <v>37209.9</v>
      </c>
      <c r="GX165">
        <v>33322.3</v>
      </c>
      <c r="GY165">
        <v>45342.5</v>
      </c>
      <c r="GZ165">
        <v>39571</v>
      </c>
      <c r="HA165">
        <v>1.79735</v>
      </c>
      <c r="HB165">
        <v>1.76273</v>
      </c>
      <c r="HC165">
        <v>-0.0801384</v>
      </c>
      <c r="HD165">
        <v>0</v>
      </c>
      <c r="HE165">
        <v>29.2935</v>
      </c>
      <c r="HF165">
        <v>999.9</v>
      </c>
      <c r="HG165">
        <v>53.7</v>
      </c>
      <c r="HH165">
        <v>43.8</v>
      </c>
      <c r="HI165">
        <v>47.7584</v>
      </c>
      <c r="HJ165">
        <v>62.8304</v>
      </c>
      <c r="HK165">
        <v>23.5617</v>
      </c>
      <c r="HL165">
        <v>1</v>
      </c>
      <c r="HM165">
        <v>0.9389</v>
      </c>
      <c r="HN165">
        <v>6.99524</v>
      </c>
      <c r="HO165">
        <v>20.1614</v>
      </c>
      <c r="HP165">
        <v>5.20786</v>
      </c>
      <c r="HQ165">
        <v>11.986</v>
      </c>
      <c r="HR165">
        <v>4.96175</v>
      </c>
      <c r="HS165">
        <v>3.2739</v>
      </c>
      <c r="HT165">
        <v>9999</v>
      </c>
      <c r="HU165">
        <v>9999</v>
      </c>
      <c r="HV165">
        <v>9999</v>
      </c>
      <c r="HW165">
        <v>89.2</v>
      </c>
      <c r="HX165">
        <v>1.86388</v>
      </c>
      <c r="HY165">
        <v>1.8602</v>
      </c>
      <c r="HZ165">
        <v>1.85852</v>
      </c>
      <c r="IA165">
        <v>1.85989</v>
      </c>
      <c r="IB165">
        <v>1.85982</v>
      </c>
      <c r="IC165">
        <v>1.85852</v>
      </c>
      <c r="ID165">
        <v>1.85759</v>
      </c>
      <c r="IE165">
        <v>1.85236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-17.534</v>
      </c>
      <c r="IT165">
        <v>-2.4124</v>
      </c>
      <c r="IU165">
        <v>-9.111769021319263</v>
      </c>
      <c r="IV165">
        <v>-0.01431925071125703</v>
      </c>
      <c r="IW165">
        <v>4.89615414261653E-06</v>
      </c>
      <c r="IX165">
        <v>-8.989459798755491E-10</v>
      </c>
      <c r="IY165">
        <v>-1.251789581883141</v>
      </c>
      <c r="IZ165">
        <v>-0.1043539695207113</v>
      </c>
      <c r="JA165">
        <v>0.003109194328973147</v>
      </c>
      <c r="JB165">
        <v>-3.859871886814269E-05</v>
      </c>
      <c r="JC165">
        <v>3</v>
      </c>
      <c r="JD165">
        <v>1925</v>
      </c>
      <c r="JE165">
        <v>1</v>
      </c>
      <c r="JF165">
        <v>31</v>
      </c>
      <c r="JG165">
        <v>49.7</v>
      </c>
      <c r="JH165">
        <v>49.7</v>
      </c>
      <c r="JI165">
        <v>1.92871</v>
      </c>
      <c r="JJ165">
        <v>2.67944</v>
      </c>
      <c r="JK165">
        <v>1.49658</v>
      </c>
      <c r="JL165">
        <v>2.32056</v>
      </c>
      <c r="JM165">
        <v>1.54785</v>
      </c>
      <c r="JN165">
        <v>2.44873</v>
      </c>
      <c r="JO165">
        <v>47.3019</v>
      </c>
      <c r="JP165">
        <v>13.6329</v>
      </c>
      <c r="JQ165">
        <v>18</v>
      </c>
      <c r="JR165">
        <v>500.302</v>
      </c>
      <c r="JS165">
        <v>491.403</v>
      </c>
      <c r="JT165">
        <v>22.981</v>
      </c>
      <c r="JU165">
        <v>37.8886</v>
      </c>
      <c r="JV165">
        <v>30.0021</v>
      </c>
      <c r="JW165">
        <v>37.7591</v>
      </c>
      <c r="JX165">
        <v>37.6652</v>
      </c>
      <c r="JY165">
        <v>38.7155</v>
      </c>
      <c r="JZ165">
        <v>57.1313</v>
      </c>
      <c r="KA165">
        <v>0</v>
      </c>
      <c r="KB165">
        <v>22.9888</v>
      </c>
      <c r="KC165">
        <v>807.545</v>
      </c>
      <c r="KD165">
        <v>15.695</v>
      </c>
      <c r="KE165">
        <v>99.0977</v>
      </c>
      <c r="KF165">
        <v>95.1756</v>
      </c>
    </row>
    <row r="166" spans="1:292">
      <c r="A166">
        <v>146</v>
      </c>
      <c r="B166">
        <v>1687532689.5</v>
      </c>
      <c r="C166">
        <v>6561</v>
      </c>
      <c r="D166" t="s">
        <v>731</v>
      </c>
      <c r="E166" t="s">
        <v>732</v>
      </c>
      <c r="F166">
        <v>5</v>
      </c>
      <c r="G166" t="s">
        <v>635</v>
      </c>
      <c r="H166">
        <v>1687532681.714286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803.5887916368124</v>
      </c>
      <c r="AJ166">
        <v>768.0325212121211</v>
      </c>
      <c r="AK166">
        <v>3.406876825137339</v>
      </c>
      <c r="AL166">
        <v>66.55955968552477</v>
      </c>
      <c r="AM166">
        <f>(AO166 - AN166 + DX166*1E3/(8.314*(DZ166+273.15)) * AQ166/DW166 * AP166) * DW166/(100*DK166) * 1000/(1000 - AO166)</f>
        <v>0</v>
      </c>
      <c r="AN166">
        <v>15.78966486280131</v>
      </c>
      <c r="AO166">
        <v>17.91316363636364</v>
      </c>
      <c r="AP166">
        <v>1.040283899383222E-05</v>
      </c>
      <c r="AQ166">
        <v>110.0673919238895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1.65</v>
      </c>
      <c r="DL166">
        <v>0.5</v>
      </c>
      <c r="DM166" t="s">
        <v>430</v>
      </c>
      <c r="DN166">
        <v>2</v>
      </c>
      <c r="DO166" t="b">
        <v>1</v>
      </c>
      <c r="DP166">
        <v>1687532681.714286</v>
      </c>
      <c r="DQ166">
        <v>729.9640357142856</v>
      </c>
      <c r="DR166">
        <v>775.5808214285714</v>
      </c>
      <c r="DS166">
        <v>17.91008214285714</v>
      </c>
      <c r="DT166">
        <v>15.78703214285714</v>
      </c>
      <c r="DU166">
        <v>747.4177857142857</v>
      </c>
      <c r="DV166">
        <v>20.32246428571429</v>
      </c>
      <c r="DW166">
        <v>500.0201785714286</v>
      </c>
      <c r="DX166">
        <v>101.8442857142857</v>
      </c>
      <c r="DY166">
        <v>0.100006775</v>
      </c>
      <c r="DZ166">
        <v>27.25368571428572</v>
      </c>
      <c r="EA166">
        <v>27.98981071428572</v>
      </c>
      <c r="EB166">
        <v>999.9000000000002</v>
      </c>
      <c r="EC166">
        <v>0</v>
      </c>
      <c r="ED166">
        <v>0</v>
      </c>
      <c r="EE166">
        <v>10001.94928571429</v>
      </c>
      <c r="EF166">
        <v>0</v>
      </c>
      <c r="EG166">
        <v>123.2946785714286</v>
      </c>
      <c r="EH166">
        <v>-45.61683928571428</v>
      </c>
      <c r="EI166">
        <v>743.2762142857142</v>
      </c>
      <c r="EJ166">
        <v>788.0214642857144</v>
      </c>
      <c r="EK166">
        <v>2.1230425</v>
      </c>
      <c r="EL166">
        <v>775.5808214285714</v>
      </c>
      <c r="EM166">
        <v>15.78703214285714</v>
      </c>
      <c r="EN166">
        <v>1.824039642857143</v>
      </c>
      <c r="EO166">
        <v>1.607820714285714</v>
      </c>
      <c r="EP166">
        <v>15.99433571428571</v>
      </c>
      <c r="EQ166">
        <v>14.03396071428571</v>
      </c>
      <c r="ER166">
        <v>1999.990714285714</v>
      </c>
      <c r="ES166">
        <v>0.9799934642857144</v>
      </c>
      <c r="ET166">
        <v>0.02000612857142856</v>
      </c>
      <c r="EU166">
        <v>0</v>
      </c>
      <c r="EV166">
        <v>360.9093928571428</v>
      </c>
      <c r="EW166">
        <v>5.00078</v>
      </c>
      <c r="EX166">
        <v>9053.357857142857</v>
      </c>
      <c r="EY166">
        <v>16379.525</v>
      </c>
      <c r="EZ166">
        <v>45.89017857142856</v>
      </c>
      <c r="FA166">
        <v>47.49764285714286</v>
      </c>
      <c r="FB166">
        <v>46.4082857142857</v>
      </c>
      <c r="FC166">
        <v>46.83460714285714</v>
      </c>
      <c r="FD166">
        <v>46.13364285714284</v>
      </c>
      <c r="FE166">
        <v>1955.080714285715</v>
      </c>
      <c r="FF166">
        <v>39.91</v>
      </c>
      <c r="FG166">
        <v>0</v>
      </c>
      <c r="FH166">
        <v>1687532689.5</v>
      </c>
      <c r="FI166">
        <v>0</v>
      </c>
      <c r="FJ166">
        <v>360.9654</v>
      </c>
      <c r="FK166">
        <v>8.484384605594499</v>
      </c>
      <c r="FL166">
        <v>223.3138458061183</v>
      </c>
      <c r="FM166">
        <v>9054.6464</v>
      </c>
      <c r="FN166">
        <v>15</v>
      </c>
      <c r="FO166">
        <v>1687529704.5</v>
      </c>
      <c r="FP166" t="s">
        <v>636</v>
      </c>
      <c r="FQ166">
        <v>1687529702.5</v>
      </c>
      <c r="FR166">
        <v>1687529704.5</v>
      </c>
      <c r="FS166">
        <v>2</v>
      </c>
      <c r="FT166">
        <v>-0.178</v>
      </c>
      <c r="FU166">
        <v>-0.012</v>
      </c>
      <c r="FV166">
        <v>-14.483</v>
      </c>
      <c r="FW166">
        <v>-2.335</v>
      </c>
      <c r="FX166">
        <v>420</v>
      </c>
      <c r="FY166">
        <v>15</v>
      </c>
      <c r="FZ166">
        <v>0.26</v>
      </c>
      <c r="GA166">
        <v>0.01</v>
      </c>
      <c r="GB166">
        <v>-45.5381325</v>
      </c>
      <c r="GC166">
        <v>-1.523976360225042</v>
      </c>
      <c r="GD166">
        <v>0.1655903626234034</v>
      </c>
      <c r="GE166">
        <v>0</v>
      </c>
      <c r="GF166">
        <v>2.1230375</v>
      </c>
      <c r="GG166">
        <v>0.0003356848029990107</v>
      </c>
      <c r="GH166">
        <v>0.001167370442490305</v>
      </c>
      <c r="GI166">
        <v>1</v>
      </c>
      <c r="GJ166">
        <v>1</v>
      </c>
      <c r="GK166">
        <v>2</v>
      </c>
      <c r="GL166" t="s">
        <v>443</v>
      </c>
      <c r="GM166">
        <v>3.09808</v>
      </c>
      <c r="GN166">
        <v>2.75816</v>
      </c>
      <c r="GO166">
        <v>0.149431</v>
      </c>
      <c r="GP166">
        <v>0.153063</v>
      </c>
      <c r="GQ166">
        <v>0.106348</v>
      </c>
      <c r="GR166">
        <v>0.0891395</v>
      </c>
      <c r="GS166">
        <v>21575.4</v>
      </c>
      <c r="GT166">
        <v>20727.8</v>
      </c>
      <c r="GU166">
        <v>25936</v>
      </c>
      <c r="GV166">
        <v>24838</v>
      </c>
      <c r="GW166">
        <v>37208.4</v>
      </c>
      <c r="GX166">
        <v>33321</v>
      </c>
      <c r="GY166">
        <v>45340.4</v>
      </c>
      <c r="GZ166">
        <v>39569.6</v>
      </c>
      <c r="HA166">
        <v>1.79715</v>
      </c>
      <c r="HB166">
        <v>1.76255</v>
      </c>
      <c r="HC166">
        <v>-0.0787824</v>
      </c>
      <c r="HD166">
        <v>0</v>
      </c>
      <c r="HE166">
        <v>29.2967</v>
      </c>
      <c r="HF166">
        <v>999.9</v>
      </c>
      <c r="HG166">
        <v>53.7</v>
      </c>
      <c r="HH166">
        <v>43.8</v>
      </c>
      <c r="HI166">
        <v>47.7618</v>
      </c>
      <c r="HJ166">
        <v>62.7504</v>
      </c>
      <c r="HK166">
        <v>23.722</v>
      </c>
      <c r="HL166">
        <v>1</v>
      </c>
      <c r="HM166">
        <v>0.872147</v>
      </c>
      <c r="HN166">
        <v>7.06149</v>
      </c>
      <c r="HO166">
        <v>20.1604</v>
      </c>
      <c r="HP166">
        <v>5.2083</v>
      </c>
      <c r="HQ166">
        <v>11.986</v>
      </c>
      <c r="HR166">
        <v>4.96155</v>
      </c>
      <c r="HS166">
        <v>3.27387</v>
      </c>
      <c r="HT166">
        <v>9999</v>
      </c>
      <c r="HU166">
        <v>9999</v>
      </c>
      <c r="HV166">
        <v>9999</v>
      </c>
      <c r="HW166">
        <v>89.2</v>
      </c>
      <c r="HX166">
        <v>1.86388</v>
      </c>
      <c r="HY166">
        <v>1.8602</v>
      </c>
      <c r="HZ166">
        <v>1.85853</v>
      </c>
      <c r="IA166">
        <v>1.85989</v>
      </c>
      <c r="IB166">
        <v>1.85981</v>
      </c>
      <c r="IC166">
        <v>1.85852</v>
      </c>
      <c r="ID166">
        <v>1.85759</v>
      </c>
      <c r="IE166">
        <v>1.85236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-17.676</v>
      </c>
      <c r="IT166">
        <v>-2.4125</v>
      </c>
      <c r="IU166">
        <v>-9.111769021319263</v>
      </c>
      <c r="IV166">
        <v>-0.01431925071125703</v>
      </c>
      <c r="IW166">
        <v>4.89615414261653E-06</v>
      </c>
      <c r="IX166">
        <v>-8.989459798755491E-10</v>
      </c>
      <c r="IY166">
        <v>-1.251789581883141</v>
      </c>
      <c r="IZ166">
        <v>-0.1043539695207113</v>
      </c>
      <c r="JA166">
        <v>0.003109194328973147</v>
      </c>
      <c r="JB166">
        <v>-3.859871886814269E-05</v>
      </c>
      <c r="JC166">
        <v>3</v>
      </c>
      <c r="JD166">
        <v>1925</v>
      </c>
      <c r="JE166">
        <v>1</v>
      </c>
      <c r="JF166">
        <v>31</v>
      </c>
      <c r="JG166">
        <v>49.8</v>
      </c>
      <c r="JH166">
        <v>49.8</v>
      </c>
      <c r="JI166">
        <v>1.95923</v>
      </c>
      <c r="JJ166">
        <v>2.68433</v>
      </c>
      <c r="JK166">
        <v>1.49658</v>
      </c>
      <c r="JL166">
        <v>2.32056</v>
      </c>
      <c r="JM166">
        <v>1.54907</v>
      </c>
      <c r="JN166">
        <v>2.4939</v>
      </c>
      <c r="JO166">
        <v>47.3019</v>
      </c>
      <c r="JP166">
        <v>13.6329</v>
      </c>
      <c r="JQ166">
        <v>18</v>
      </c>
      <c r="JR166">
        <v>500.292</v>
      </c>
      <c r="JS166">
        <v>491.387</v>
      </c>
      <c r="JT166">
        <v>22.9942</v>
      </c>
      <c r="JU166">
        <v>37.9112</v>
      </c>
      <c r="JV166">
        <v>30.0022</v>
      </c>
      <c r="JW166">
        <v>37.7763</v>
      </c>
      <c r="JX166">
        <v>37.68</v>
      </c>
      <c r="JY166">
        <v>39.3331</v>
      </c>
      <c r="JZ166">
        <v>57.4143</v>
      </c>
      <c r="KA166">
        <v>0</v>
      </c>
      <c r="KB166">
        <v>22.9924</v>
      </c>
      <c r="KC166">
        <v>820.905</v>
      </c>
      <c r="KD166">
        <v>15.6776</v>
      </c>
      <c r="KE166">
        <v>99.093</v>
      </c>
      <c r="KF166">
        <v>95.172</v>
      </c>
    </row>
    <row r="167" spans="1:292">
      <c r="A167">
        <v>147</v>
      </c>
      <c r="B167">
        <v>1687532694.5</v>
      </c>
      <c r="C167">
        <v>6566</v>
      </c>
      <c r="D167" t="s">
        <v>733</v>
      </c>
      <c r="E167" t="s">
        <v>734</v>
      </c>
      <c r="F167">
        <v>5</v>
      </c>
      <c r="G167" t="s">
        <v>635</v>
      </c>
      <c r="H167">
        <v>1687532687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820.6894996068231</v>
      </c>
      <c r="AJ167">
        <v>785.105375757576</v>
      </c>
      <c r="AK167">
        <v>3.415861829948083</v>
      </c>
      <c r="AL167">
        <v>66.55955968552477</v>
      </c>
      <c r="AM167">
        <f>(AO167 - AN167 + DX167*1E3/(8.314*(DZ167+273.15)) * AQ167/DW167 * AP167) * DW167/(100*DK167) * 1000/(1000 - AO167)</f>
        <v>0</v>
      </c>
      <c r="AN167">
        <v>15.78057239508575</v>
      </c>
      <c r="AO167">
        <v>17.91130666666667</v>
      </c>
      <c r="AP167">
        <v>-1.674082758409267E-05</v>
      </c>
      <c r="AQ167">
        <v>110.0673919238895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1.65</v>
      </c>
      <c r="DL167">
        <v>0.5</v>
      </c>
      <c r="DM167" t="s">
        <v>430</v>
      </c>
      <c r="DN167">
        <v>2</v>
      </c>
      <c r="DO167" t="b">
        <v>1</v>
      </c>
      <c r="DP167">
        <v>1687532687</v>
      </c>
      <c r="DQ167">
        <v>747.6239629629629</v>
      </c>
      <c r="DR167">
        <v>793.2822592592593</v>
      </c>
      <c r="DS167">
        <v>17.91194074074074</v>
      </c>
      <c r="DT167">
        <v>15.7844</v>
      </c>
      <c r="DU167">
        <v>765.2283333333334</v>
      </c>
      <c r="DV167">
        <v>20.32438518518519</v>
      </c>
      <c r="DW167">
        <v>500.0073333333333</v>
      </c>
      <c r="DX167">
        <v>101.8448148148148</v>
      </c>
      <c r="DY167">
        <v>0.1000646555555556</v>
      </c>
      <c r="DZ167">
        <v>27.26190370370371</v>
      </c>
      <c r="EA167">
        <v>27.99686296296297</v>
      </c>
      <c r="EB167">
        <v>999.9000000000001</v>
      </c>
      <c r="EC167">
        <v>0</v>
      </c>
      <c r="ED167">
        <v>0</v>
      </c>
      <c r="EE167">
        <v>10007.18518518518</v>
      </c>
      <c r="EF167">
        <v>0</v>
      </c>
      <c r="EG167">
        <v>129.4655555555556</v>
      </c>
      <c r="EH167">
        <v>-45.65834444444444</v>
      </c>
      <c r="EI167">
        <v>761.2595925925925</v>
      </c>
      <c r="EJ167">
        <v>806.0045555555557</v>
      </c>
      <c r="EK167">
        <v>2.127544444444444</v>
      </c>
      <c r="EL167">
        <v>793.2822592592593</v>
      </c>
      <c r="EM167">
        <v>15.7844</v>
      </c>
      <c r="EN167">
        <v>1.824238888888889</v>
      </c>
      <c r="EO167">
        <v>1.607560740740741</v>
      </c>
      <c r="EP167">
        <v>15.99605185185185</v>
      </c>
      <c r="EQ167">
        <v>14.03145925925926</v>
      </c>
      <c r="ER167">
        <v>1999.991111111111</v>
      </c>
      <c r="ES167">
        <v>0.9799935555555557</v>
      </c>
      <c r="ET167">
        <v>0.02000603703703703</v>
      </c>
      <c r="EU167">
        <v>0</v>
      </c>
      <c r="EV167">
        <v>361.6216666666667</v>
      </c>
      <c r="EW167">
        <v>5.00078</v>
      </c>
      <c r="EX167">
        <v>9073.565555555555</v>
      </c>
      <c r="EY167">
        <v>16379.53333333333</v>
      </c>
      <c r="EZ167">
        <v>45.90014814814813</v>
      </c>
      <c r="FA167">
        <v>47.50222222222222</v>
      </c>
      <c r="FB167">
        <v>46.42792592592591</v>
      </c>
      <c r="FC167">
        <v>46.85848148148147</v>
      </c>
      <c r="FD167">
        <v>46.15022222222223</v>
      </c>
      <c r="FE167">
        <v>1955.081111111111</v>
      </c>
      <c r="FF167">
        <v>39.91</v>
      </c>
      <c r="FG167">
        <v>0</v>
      </c>
      <c r="FH167">
        <v>1687532694.9</v>
      </c>
      <c r="FI167">
        <v>0</v>
      </c>
      <c r="FJ167">
        <v>361.6547307692308</v>
      </c>
      <c r="FK167">
        <v>7.416991455488303</v>
      </c>
      <c r="FL167">
        <v>231.8827349987016</v>
      </c>
      <c r="FM167">
        <v>9073.937307692308</v>
      </c>
      <c r="FN167">
        <v>15</v>
      </c>
      <c r="FO167">
        <v>1687529704.5</v>
      </c>
      <c r="FP167" t="s">
        <v>636</v>
      </c>
      <c r="FQ167">
        <v>1687529702.5</v>
      </c>
      <c r="FR167">
        <v>1687529704.5</v>
      </c>
      <c r="FS167">
        <v>2</v>
      </c>
      <c r="FT167">
        <v>-0.178</v>
      </c>
      <c r="FU167">
        <v>-0.012</v>
      </c>
      <c r="FV167">
        <v>-14.483</v>
      </c>
      <c r="FW167">
        <v>-2.335</v>
      </c>
      <c r="FX167">
        <v>420</v>
      </c>
      <c r="FY167">
        <v>15</v>
      </c>
      <c r="FZ167">
        <v>0.26</v>
      </c>
      <c r="GA167">
        <v>0.01</v>
      </c>
      <c r="GB167">
        <v>-45.6173975</v>
      </c>
      <c r="GC167">
        <v>-0.6628874296434437</v>
      </c>
      <c r="GD167">
        <v>0.1277539578398657</v>
      </c>
      <c r="GE167">
        <v>0</v>
      </c>
      <c r="GF167">
        <v>2.12508525</v>
      </c>
      <c r="GG167">
        <v>0.03137549718573828</v>
      </c>
      <c r="GH167">
        <v>0.006769467847438216</v>
      </c>
      <c r="GI167">
        <v>1</v>
      </c>
      <c r="GJ167">
        <v>1</v>
      </c>
      <c r="GK167">
        <v>2</v>
      </c>
      <c r="GL167" t="s">
        <v>443</v>
      </c>
      <c r="GM167">
        <v>3.09835</v>
      </c>
      <c r="GN167">
        <v>2.75816</v>
      </c>
      <c r="GO167">
        <v>0.151606</v>
      </c>
      <c r="GP167">
        <v>0.155123</v>
      </c>
      <c r="GQ167">
        <v>0.106328</v>
      </c>
      <c r="GR167">
        <v>0.08890149999999999</v>
      </c>
      <c r="GS167">
        <v>21519.1</v>
      </c>
      <c r="GT167">
        <v>20676.4</v>
      </c>
      <c r="GU167">
        <v>25934.8</v>
      </c>
      <c r="GV167">
        <v>24837.1</v>
      </c>
      <c r="GW167">
        <v>37207.9</v>
      </c>
      <c r="GX167">
        <v>33328.6</v>
      </c>
      <c r="GY167">
        <v>45338.4</v>
      </c>
      <c r="GZ167">
        <v>39568.1</v>
      </c>
      <c r="HA167">
        <v>1.79708</v>
      </c>
      <c r="HB167">
        <v>1.76213</v>
      </c>
      <c r="HC167">
        <v>-0.0799522</v>
      </c>
      <c r="HD167">
        <v>0</v>
      </c>
      <c r="HE167">
        <v>29.3034</v>
      </c>
      <c r="HF167">
        <v>999.9</v>
      </c>
      <c r="HG167">
        <v>53.6</v>
      </c>
      <c r="HH167">
        <v>43.8</v>
      </c>
      <c r="HI167">
        <v>47.6733</v>
      </c>
      <c r="HJ167">
        <v>62.8204</v>
      </c>
      <c r="HK167">
        <v>23.4135</v>
      </c>
      <c r="HL167">
        <v>1</v>
      </c>
      <c r="HM167">
        <v>0.94372</v>
      </c>
      <c r="HN167">
        <v>7.17984</v>
      </c>
      <c r="HO167">
        <v>20.1531</v>
      </c>
      <c r="HP167">
        <v>5.20756</v>
      </c>
      <c r="HQ167">
        <v>11.986</v>
      </c>
      <c r="HR167">
        <v>4.96165</v>
      </c>
      <c r="HS167">
        <v>3.2739</v>
      </c>
      <c r="HT167">
        <v>9999</v>
      </c>
      <c r="HU167">
        <v>9999</v>
      </c>
      <c r="HV167">
        <v>9999</v>
      </c>
      <c r="HW167">
        <v>89.2</v>
      </c>
      <c r="HX167">
        <v>1.86387</v>
      </c>
      <c r="HY167">
        <v>1.8602</v>
      </c>
      <c r="HZ167">
        <v>1.85852</v>
      </c>
      <c r="IA167">
        <v>1.85989</v>
      </c>
      <c r="IB167">
        <v>1.85979</v>
      </c>
      <c r="IC167">
        <v>1.85852</v>
      </c>
      <c r="ID167">
        <v>1.85759</v>
      </c>
      <c r="IE167">
        <v>1.85236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-17.815</v>
      </c>
      <c r="IT167">
        <v>-2.4124</v>
      </c>
      <c r="IU167">
        <v>-9.111769021319263</v>
      </c>
      <c r="IV167">
        <v>-0.01431925071125703</v>
      </c>
      <c r="IW167">
        <v>4.89615414261653E-06</v>
      </c>
      <c r="IX167">
        <v>-8.989459798755491E-10</v>
      </c>
      <c r="IY167">
        <v>-1.251789581883141</v>
      </c>
      <c r="IZ167">
        <v>-0.1043539695207113</v>
      </c>
      <c r="JA167">
        <v>0.003109194328973147</v>
      </c>
      <c r="JB167">
        <v>-3.859871886814269E-05</v>
      </c>
      <c r="JC167">
        <v>3</v>
      </c>
      <c r="JD167">
        <v>1925</v>
      </c>
      <c r="JE167">
        <v>1</v>
      </c>
      <c r="JF167">
        <v>31</v>
      </c>
      <c r="JG167">
        <v>49.9</v>
      </c>
      <c r="JH167">
        <v>49.8</v>
      </c>
      <c r="JI167">
        <v>1.99463</v>
      </c>
      <c r="JJ167">
        <v>2.69287</v>
      </c>
      <c r="JK167">
        <v>1.49658</v>
      </c>
      <c r="JL167">
        <v>2.32056</v>
      </c>
      <c r="JM167">
        <v>1.54907</v>
      </c>
      <c r="JN167">
        <v>2.39014</v>
      </c>
      <c r="JO167">
        <v>47.3019</v>
      </c>
      <c r="JP167">
        <v>13.5979</v>
      </c>
      <c r="JQ167">
        <v>18</v>
      </c>
      <c r="JR167">
        <v>500.352</v>
      </c>
      <c r="JS167">
        <v>491.217</v>
      </c>
      <c r="JT167">
        <v>22.9984</v>
      </c>
      <c r="JU167">
        <v>37.9355</v>
      </c>
      <c r="JV167">
        <v>30.0024</v>
      </c>
      <c r="JW167">
        <v>37.7922</v>
      </c>
      <c r="JX167">
        <v>37.6972</v>
      </c>
      <c r="JY167">
        <v>40.027</v>
      </c>
      <c r="JZ167">
        <v>57.4143</v>
      </c>
      <c r="KA167">
        <v>0</v>
      </c>
      <c r="KB167">
        <v>22.9319</v>
      </c>
      <c r="KC167">
        <v>841.024</v>
      </c>
      <c r="KD167">
        <v>15.6738</v>
      </c>
      <c r="KE167">
        <v>99.0885</v>
      </c>
      <c r="KF167">
        <v>95.1683</v>
      </c>
    </row>
    <row r="168" spans="1:292">
      <c r="A168">
        <v>148</v>
      </c>
      <c r="B168">
        <v>1687532699.5</v>
      </c>
      <c r="C168">
        <v>6571</v>
      </c>
      <c r="D168" t="s">
        <v>735</v>
      </c>
      <c r="E168" t="s">
        <v>736</v>
      </c>
      <c r="F168">
        <v>5</v>
      </c>
      <c r="G168" t="s">
        <v>635</v>
      </c>
      <c r="H168">
        <v>1687532691.714286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837.2167605164703</v>
      </c>
      <c r="AJ168">
        <v>801.9136848484846</v>
      </c>
      <c r="AK168">
        <v>3.364676174325181</v>
      </c>
      <c r="AL168">
        <v>66.55955968552477</v>
      </c>
      <c r="AM168">
        <f>(AO168 - AN168 + DX168*1E3/(8.314*(DZ168+273.15)) * AQ168/DW168 * AP168) * DW168/(100*DK168) * 1000/(1000 - AO168)</f>
        <v>0</v>
      </c>
      <c r="AN168">
        <v>15.70432058604226</v>
      </c>
      <c r="AO168">
        <v>17.87932606060605</v>
      </c>
      <c r="AP168">
        <v>-0.006939696167627786</v>
      </c>
      <c r="AQ168">
        <v>110.0673919238895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1.65</v>
      </c>
      <c r="DL168">
        <v>0.5</v>
      </c>
      <c r="DM168" t="s">
        <v>430</v>
      </c>
      <c r="DN168">
        <v>2</v>
      </c>
      <c r="DO168" t="b">
        <v>1</v>
      </c>
      <c r="DP168">
        <v>1687532691.714286</v>
      </c>
      <c r="DQ168">
        <v>763.3379642857142</v>
      </c>
      <c r="DR168">
        <v>808.956107142857</v>
      </c>
      <c r="DS168">
        <v>17.90658571428571</v>
      </c>
      <c r="DT168">
        <v>15.75913571428572</v>
      </c>
      <c r="DU168">
        <v>781.0747499999999</v>
      </c>
      <c r="DV168">
        <v>20.31887857142857</v>
      </c>
      <c r="DW168">
        <v>499.9921785714286</v>
      </c>
      <c r="DX168">
        <v>101.8452142857143</v>
      </c>
      <c r="DY168">
        <v>0.09999772500000002</v>
      </c>
      <c r="DZ168">
        <v>27.27008214285715</v>
      </c>
      <c r="EA168">
        <v>28.00625357142857</v>
      </c>
      <c r="EB168">
        <v>999.9000000000002</v>
      </c>
      <c r="EC168">
        <v>0</v>
      </c>
      <c r="ED168">
        <v>0</v>
      </c>
      <c r="EE168">
        <v>10008.0625</v>
      </c>
      <c r="EF168">
        <v>0</v>
      </c>
      <c r="EG168">
        <v>130.3781428571428</v>
      </c>
      <c r="EH168">
        <v>-45.61821428571428</v>
      </c>
      <c r="EI168">
        <v>777.2558214285716</v>
      </c>
      <c r="EJ168">
        <v>821.9082142857143</v>
      </c>
      <c r="EK168">
        <v>2.147465</v>
      </c>
      <c r="EL168">
        <v>808.956107142857</v>
      </c>
      <c r="EM168">
        <v>15.75913571428572</v>
      </c>
      <c r="EN168">
        <v>1.823699285714286</v>
      </c>
      <c r="EO168">
        <v>1.6049925</v>
      </c>
      <c r="EP168">
        <v>15.99141785714286</v>
      </c>
      <c r="EQ168">
        <v>14.00676428571428</v>
      </c>
      <c r="ER168">
        <v>2000.003571428572</v>
      </c>
      <c r="ES168">
        <v>0.9799936785714287</v>
      </c>
      <c r="ET168">
        <v>0.02000591428571428</v>
      </c>
      <c r="EU168">
        <v>0</v>
      </c>
      <c r="EV168">
        <v>362.1327499999999</v>
      </c>
      <c r="EW168">
        <v>5.00078</v>
      </c>
      <c r="EX168">
        <v>9090.161071428571</v>
      </c>
      <c r="EY168">
        <v>16379.62857142857</v>
      </c>
      <c r="EZ168">
        <v>45.91049999999999</v>
      </c>
      <c r="FA168">
        <v>47.51771428571427</v>
      </c>
      <c r="FB168">
        <v>46.43267857142855</v>
      </c>
      <c r="FC168">
        <v>46.87460714285713</v>
      </c>
      <c r="FD168">
        <v>46.16042857142856</v>
      </c>
      <c r="FE168">
        <v>1955.093571428571</v>
      </c>
      <c r="FF168">
        <v>39.91</v>
      </c>
      <c r="FG168">
        <v>0</v>
      </c>
      <c r="FH168">
        <v>1687532699.7</v>
      </c>
      <c r="FI168">
        <v>0</v>
      </c>
      <c r="FJ168">
        <v>362.1681153846153</v>
      </c>
      <c r="FK168">
        <v>5.979794874967668</v>
      </c>
      <c r="FL168">
        <v>197.1979487930604</v>
      </c>
      <c r="FM168">
        <v>9090.728461538461</v>
      </c>
      <c r="FN168">
        <v>15</v>
      </c>
      <c r="FO168">
        <v>1687529704.5</v>
      </c>
      <c r="FP168" t="s">
        <v>636</v>
      </c>
      <c r="FQ168">
        <v>1687529702.5</v>
      </c>
      <c r="FR168">
        <v>1687529704.5</v>
      </c>
      <c r="FS168">
        <v>2</v>
      </c>
      <c r="FT168">
        <v>-0.178</v>
      </c>
      <c r="FU168">
        <v>-0.012</v>
      </c>
      <c r="FV168">
        <v>-14.483</v>
      </c>
      <c r="FW168">
        <v>-2.335</v>
      </c>
      <c r="FX168">
        <v>420</v>
      </c>
      <c r="FY168">
        <v>15</v>
      </c>
      <c r="FZ168">
        <v>0.26</v>
      </c>
      <c r="GA168">
        <v>0.01</v>
      </c>
      <c r="GB168">
        <v>-45.62878292682927</v>
      </c>
      <c r="GC168">
        <v>0.4970947735190756</v>
      </c>
      <c r="GD168">
        <v>0.1373484635524339</v>
      </c>
      <c r="GE168">
        <v>0</v>
      </c>
      <c r="GF168">
        <v>2.140987560975609</v>
      </c>
      <c r="GG168">
        <v>0.2220378397212521</v>
      </c>
      <c r="GH168">
        <v>0.02650423111923623</v>
      </c>
      <c r="GI168">
        <v>1</v>
      </c>
      <c r="GJ168">
        <v>1</v>
      </c>
      <c r="GK168">
        <v>2</v>
      </c>
      <c r="GL168" t="s">
        <v>443</v>
      </c>
      <c r="GM168">
        <v>3.09819</v>
      </c>
      <c r="GN168">
        <v>2.75802</v>
      </c>
      <c r="GO168">
        <v>0.153733</v>
      </c>
      <c r="GP168">
        <v>0.157267</v>
      </c>
      <c r="GQ168">
        <v>0.106195</v>
      </c>
      <c r="GR168">
        <v>0.08876680000000001</v>
      </c>
      <c r="GS168">
        <v>21464</v>
      </c>
      <c r="GT168">
        <v>20622.9</v>
      </c>
      <c r="GU168">
        <v>25933.6</v>
      </c>
      <c r="GV168">
        <v>24836</v>
      </c>
      <c r="GW168">
        <v>37211.8</v>
      </c>
      <c r="GX168">
        <v>33332.2</v>
      </c>
      <c r="GY168">
        <v>45336.1</v>
      </c>
      <c r="GZ168">
        <v>39566.3</v>
      </c>
      <c r="HA168">
        <v>1.7962</v>
      </c>
      <c r="HB168">
        <v>1.76195</v>
      </c>
      <c r="HC168">
        <v>-0.0786036</v>
      </c>
      <c r="HD168">
        <v>0</v>
      </c>
      <c r="HE168">
        <v>29.3109</v>
      </c>
      <c r="HF168">
        <v>999.9</v>
      </c>
      <c r="HG168">
        <v>53.6</v>
      </c>
      <c r="HH168">
        <v>43.8</v>
      </c>
      <c r="HI168">
        <v>47.6671</v>
      </c>
      <c r="HJ168">
        <v>62.8605</v>
      </c>
      <c r="HK168">
        <v>23.4215</v>
      </c>
      <c r="HL168">
        <v>1</v>
      </c>
      <c r="HM168">
        <v>0.878676</v>
      </c>
      <c r="HN168">
        <v>7.37902</v>
      </c>
      <c r="HO168">
        <v>20.1454</v>
      </c>
      <c r="HP168">
        <v>5.20816</v>
      </c>
      <c r="HQ168">
        <v>11.986</v>
      </c>
      <c r="HR168">
        <v>4.9616</v>
      </c>
      <c r="HS168">
        <v>3.27418</v>
      </c>
      <c r="HT168">
        <v>9999</v>
      </c>
      <c r="HU168">
        <v>9999</v>
      </c>
      <c r="HV168">
        <v>9999</v>
      </c>
      <c r="HW168">
        <v>89.2</v>
      </c>
      <c r="HX168">
        <v>1.86388</v>
      </c>
      <c r="HY168">
        <v>1.8602</v>
      </c>
      <c r="HZ168">
        <v>1.85853</v>
      </c>
      <c r="IA168">
        <v>1.85989</v>
      </c>
      <c r="IB168">
        <v>1.85979</v>
      </c>
      <c r="IC168">
        <v>1.85851</v>
      </c>
      <c r="ID168">
        <v>1.8576</v>
      </c>
      <c r="IE168">
        <v>1.85237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-17.953</v>
      </c>
      <c r="IT168">
        <v>-2.4115</v>
      </c>
      <c r="IU168">
        <v>-9.111769021319263</v>
      </c>
      <c r="IV168">
        <v>-0.01431925071125703</v>
      </c>
      <c r="IW168">
        <v>4.89615414261653E-06</v>
      </c>
      <c r="IX168">
        <v>-8.989459798755491E-10</v>
      </c>
      <c r="IY168">
        <v>-1.251789581883141</v>
      </c>
      <c r="IZ168">
        <v>-0.1043539695207113</v>
      </c>
      <c r="JA168">
        <v>0.003109194328973147</v>
      </c>
      <c r="JB168">
        <v>-3.859871886814269E-05</v>
      </c>
      <c r="JC168">
        <v>3</v>
      </c>
      <c r="JD168">
        <v>1925</v>
      </c>
      <c r="JE168">
        <v>1</v>
      </c>
      <c r="JF168">
        <v>31</v>
      </c>
      <c r="JG168">
        <v>50</v>
      </c>
      <c r="JH168">
        <v>49.9</v>
      </c>
      <c r="JI168">
        <v>2.02515</v>
      </c>
      <c r="JJ168">
        <v>2.68555</v>
      </c>
      <c r="JK168">
        <v>1.49658</v>
      </c>
      <c r="JL168">
        <v>2.32056</v>
      </c>
      <c r="JM168">
        <v>1.54907</v>
      </c>
      <c r="JN168">
        <v>2.39502</v>
      </c>
      <c r="JO168">
        <v>47.3019</v>
      </c>
      <c r="JP168">
        <v>13.6154</v>
      </c>
      <c r="JQ168">
        <v>18</v>
      </c>
      <c r="JR168">
        <v>499.914</v>
      </c>
      <c r="JS168">
        <v>491.2</v>
      </c>
      <c r="JT168">
        <v>22.9539</v>
      </c>
      <c r="JU168">
        <v>37.9582</v>
      </c>
      <c r="JV168">
        <v>30.0033</v>
      </c>
      <c r="JW168">
        <v>37.8092</v>
      </c>
      <c r="JX168">
        <v>37.7119</v>
      </c>
      <c r="JY168">
        <v>40.6472</v>
      </c>
      <c r="JZ168">
        <v>57.4143</v>
      </c>
      <c r="KA168">
        <v>0</v>
      </c>
      <c r="KB168">
        <v>22.9229</v>
      </c>
      <c r="KC168">
        <v>854.393</v>
      </c>
      <c r="KD168">
        <v>15.6923</v>
      </c>
      <c r="KE168">
        <v>99.08369999999999</v>
      </c>
      <c r="KF168">
        <v>95.1641</v>
      </c>
    </row>
    <row r="169" spans="1:292">
      <c r="A169">
        <v>149</v>
      </c>
      <c r="B169">
        <v>1687532704.5</v>
      </c>
      <c r="C169">
        <v>6576</v>
      </c>
      <c r="D169" t="s">
        <v>737</v>
      </c>
      <c r="E169" t="s">
        <v>738</v>
      </c>
      <c r="F169">
        <v>5</v>
      </c>
      <c r="G169" t="s">
        <v>635</v>
      </c>
      <c r="H169">
        <v>1687532697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854.7798053738342</v>
      </c>
      <c r="AJ169">
        <v>818.9223515151508</v>
      </c>
      <c r="AK169">
        <v>3.41073208223308</v>
      </c>
      <c r="AL169">
        <v>66.55955968552477</v>
      </c>
      <c r="AM169">
        <f>(AO169 - AN169 + DX169*1E3/(8.314*(DZ169+273.15)) * AQ169/DW169 * AP169) * DW169/(100*DK169) * 1000/(1000 - AO169)</f>
        <v>0</v>
      </c>
      <c r="AN169">
        <v>15.70282252003175</v>
      </c>
      <c r="AO169">
        <v>17.84942303030303</v>
      </c>
      <c r="AP169">
        <v>-0.005819657454942945</v>
      </c>
      <c r="AQ169">
        <v>110.0673919238895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1.65</v>
      </c>
      <c r="DL169">
        <v>0.5</v>
      </c>
      <c r="DM169" t="s">
        <v>430</v>
      </c>
      <c r="DN169">
        <v>2</v>
      </c>
      <c r="DO169" t="b">
        <v>1</v>
      </c>
      <c r="DP169">
        <v>1687532697</v>
      </c>
      <c r="DQ169">
        <v>780.9616666666667</v>
      </c>
      <c r="DR169">
        <v>826.6791111111111</v>
      </c>
      <c r="DS169">
        <v>17.88906666666666</v>
      </c>
      <c r="DT169">
        <v>15.72931111111111</v>
      </c>
      <c r="DU169">
        <v>798.8454444444445</v>
      </c>
      <c r="DV169">
        <v>20.3008962962963</v>
      </c>
      <c r="DW169">
        <v>499.9897037037038</v>
      </c>
      <c r="DX169">
        <v>101.8449259259259</v>
      </c>
      <c r="DY169">
        <v>0.1000350777777778</v>
      </c>
      <c r="DZ169">
        <v>27.2788</v>
      </c>
      <c r="EA169">
        <v>28.01495925925926</v>
      </c>
      <c r="EB169">
        <v>999.9000000000001</v>
      </c>
      <c r="EC169">
        <v>0</v>
      </c>
      <c r="ED169">
        <v>0</v>
      </c>
      <c r="EE169">
        <v>10003.36148148148</v>
      </c>
      <c r="EF169">
        <v>0</v>
      </c>
      <c r="EG169">
        <v>130.6298888888889</v>
      </c>
      <c r="EH169">
        <v>-45.71751851851852</v>
      </c>
      <c r="EI169">
        <v>795.1863333333332</v>
      </c>
      <c r="EJ169">
        <v>839.8894814814814</v>
      </c>
      <c r="EK169">
        <v>2.159776296296296</v>
      </c>
      <c r="EL169">
        <v>826.6791111111111</v>
      </c>
      <c r="EM169">
        <v>15.72931111111111</v>
      </c>
      <c r="EN169">
        <v>1.821911111111111</v>
      </c>
      <c r="EO169">
        <v>1.60195</v>
      </c>
      <c r="EP169">
        <v>15.97604074074074</v>
      </c>
      <c r="EQ169">
        <v>13.97752592592592</v>
      </c>
      <c r="ER169">
        <v>2000.024814814815</v>
      </c>
      <c r="ES169">
        <v>0.9799938888888889</v>
      </c>
      <c r="ET169">
        <v>0.02000571111111111</v>
      </c>
      <c r="EU169">
        <v>0</v>
      </c>
      <c r="EV169">
        <v>362.7424444444444</v>
      </c>
      <c r="EW169">
        <v>5.00078</v>
      </c>
      <c r="EX169">
        <v>9105.204814814815</v>
      </c>
      <c r="EY169">
        <v>16379.80370370371</v>
      </c>
      <c r="EZ169">
        <v>45.93037037037037</v>
      </c>
      <c r="FA169">
        <v>47.53214814814815</v>
      </c>
      <c r="FB169">
        <v>46.46255555555555</v>
      </c>
      <c r="FC169">
        <v>46.88848148148146</v>
      </c>
      <c r="FD169">
        <v>46.15951851851851</v>
      </c>
      <c r="FE169">
        <v>1955.114814814815</v>
      </c>
      <c r="FF169">
        <v>39.91</v>
      </c>
      <c r="FG169">
        <v>0</v>
      </c>
      <c r="FH169">
        <v>1687532704.5</v>
      </c>
      <c r="FI169">
        <v>0</v>
      </c>
      <c r="FJ169">
        <v>362.6981923076923</v>
      </c>
      <c r="FK169">
        <v>6.815350414544913</v>
      </c>
      <c r="FL169">
        <v>146.0099143856964</v>
      </c>
      <c r="FM169">
        <v>9104.114230769232</v>
      </c>
      <c r="FN169">
        <v>15</v>
      </c>
      <c r="FO169">
        <v>1687529704.5</v>
      </c>
      <c r="FP169" t="s">
        <v>636</v>
      </c>
      <c r="FQ169">
        <v>1687529702.5</v>
      </c>
      <c r="FR169">
        <v>1687529704.5</v>
      </c>
      <c r="FS169">
        <v>2</v>
      </c>
      <c r="FT169">
        <v>-0.178</v>
      </c>
      <c r="FU169">
        <v>-0.012</v>
      </c>
      <c r="FV169">
        <v>-14.483</v>
      </c>
      <c r="FW169">
        <v>-2.335</v>
      </c>
      <c r="FX169">
        <v>420</v>
      </c>
      <c r="FY169">
        <v>15</v>
      </c>
      <c r="FZ169">
        <v>0.26</v>
      </c>
      <c r="GA169">
        <v>0.01</v>
      </c>
      <c r="GB169">
        <v>-45.69501707317073</v>
      </c>
      <c r="GC169">
        <v>-0.933248780487835</v>
      </c>
      <c r="GD169">
        <v>0.2190664905216732</v>
      </c>
      <c r="GE169">
        <v>0</v>
      </c>
      <c r="GF169">
        <v>2.148625365853659</v>
      </c>
      <c r="GG169">
        <v>0.2000872473867651</v>
      </c>
      <c r="GH169">
        <v>0.02594146949384895</v>
      </c>
      <c r="GI169">
        <v>1</v>
      </c>
      <c r="GJ169">
        <v>1</v>
      </c>
      <c r="GK169">
        <v>2</v>
      </c>
      <c r="GL169" t="s">
        <v>443</v>
      </c>
      <c r="GM169">
        <v>3.09814</v>
      </c>
      <c r="GN169">
        <v>2.75801</v>
      </c>
      <c r="GO169">
        <v>0.155863</v>
      </c>
      <c r="GP169">
        <v>0.159304</v>
      </c>
      <c r="GQ169">
        <v>0.106082</v>
      </c>
      <c r="GR169">
        <v>0.08877359999999999</v>
      </c>
      <c r="GS169">
        <v>21408.9</v>
      </c>
      <c r="GT169">
        <v>20571.9</v>
      </c>
      <c r="GU169">
        <v>25932.4</v>
      </c>
      <c r="GV169">
        <v>24834.8</v>
      </c>
      <c r="GW169">
        <v>37214.9</v>
      </c>
      <c r="GX169">
        <v>33330.6</v>
      </c>
      <c r="GY169">
        <v>45333.8</v>
      </c>
      <c r="GZ169">
        <v>39564.4</v>
      </c>
      <c r="HA169">
        <v>1.79627</v>
      </c>
      <c r="HB169">
        <v>1.76133</v>
      </c>
      <c r="HC169">
        <v>-0.079684</v>
      </c>
      <c r="HD169">
        <v>0</v>
      </c>
      <c r="HE169">
        <v>29.3189</v>
      </c>
      <c r="HF169">
        <v>999.9</v>
      </c>
      <c r="HG169">
        <v>53.6</v>
      </c>
      <c r="HH169">
        <v>43.8</v>
      </c>
      <c r="HI169">
        <v>47.6707</v>
      </c>
      <c r="HJ169">
        <v>62.7805</v>
      </c>
      <c r="HK169">
        <v>23.73</v>
      </c>
      <c r="HL169">
        <v>1</v>
      </c>
      <c r="HM169">
        <v>0.950318</v>
      </c>
      <c r="HN169">
        <v>7.35796</v>
      </c>
      <c r="HO169">
        <v>20.1446</v>
      </c>
      <c r="HP169">
        <v>5.2083</v>
      </c>
      <c r="HQ169">
        <v>11.986</v>
      </c>
      <c r="HR169">
        <v>4.9617</v>
      </c>
      <c r="HS169">
        <v>3.27415</v>
      </c>
      <c r="HT169">
        <v>9999</v>
      </c>
      <c r="HU169">
        <v>9999</v>
      </c>
      <c r="HV169">
        <v>9999</v>
      </c>
      <c r="HW169">
        <v>89.2</v>
      </c>
      <c r="HX169">
        <v>1.86386</v>
      </c>
      <c r="HY169">
        <v>1.8602</v>
      </c>
      <c r="HZ169">
        <v>1.85853</v>
      </c>
      <c r="IA169">
        <v>1.85989</v>
      </c>
      <c r="IB169">
        <v>1.85982</v>
      </c>
      <c r="IC169">
        <v>1.85852</v>
      </c>
      <c r="ID169">
        <v>1.8576</v>
      </c>
      <c r="IE169">
        <v>1.85239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-18.09</v>
      </c>
      <c r="IT169">
        <v>-2.4107</v>
      </c>
      <c r="IU169">
        <v>-9.111769021319263</v>
      </c>
      <c r="IV169">
        <v>-0.01431925071125703</v>
      </c>
      <c r="IW169">
        <v>4.89615414261653E-06</v>
      </c>
      <c r="IX169">
        <v>-8.989459798755491E-10</v>
      </c>
      <c r="IY169">
        <v>-1.251789581883141</v>
      </c>
      <c r="IZ169">
        <v>-0.1043539695207113</v>
      </c>
      <c r="JA169">
        <v>0.003109194328973147</v>
      </c>
      <c r="JB169">
        <v>-3.859871886814269E-05</v>
      </c>
      <c r="JC169">
        <v>3</v>
      </c>
      <c r="JD169">
        <v>1925</v>
      </c>
      <c r="JE169">
        <v>1</v>
      </c>
      <c r="JF169">
        <v>31</v>
      </c>
      <c r="JG169">
        <v>50</v>
      </c>
      <c r="JH169">
        <v>50</v>
      </c>
      <c r="JI169">
        <v>2.06055</v>
      </c>
      <c r="JJ169">
        <v>2.68433</v>
      </c>
      <c r="JK169">
        <v>1.49658</v>
      </c>
      <c r="JL169">
        <v>2.32056</v>
      </c>
      <c r="JM169">
        <v>1.54785</v>
      </c>
      <c r="JN169">
        <v>2.48901</v>
      </c>
      <c r="JO169">
        <v>47.3019</v>
      </c>
      <c r="JP169">
        <v>13.6154</v>
      </c>
      <c r="JQ169">
        <v>18</v>
      </c>
      <c r="JR169">
        <v>500.082</v>
      </c>
      <c r="JS169">
        <v>490.896</v>
      </c>
      <c r="JT169">
        <v>22.926</v>
      </c>
      <c r="JU169">
        <v>37.9818</v>
      </c>
      <c r="JV169">
        <v>30.0028</v>
      </c>
      <c r="JW169">
        <v>37.8271</v>
      </c>
      <c r="JX169">
        <v>37.7297</v>
      </c>
      <c r="JY169">
        <v>41.3477</v>
      </c>
      <c r="JZ169">
        <v>57.4143</v>
      </c>
      <c r="KA169">
        <v>0</v>
      </c>
      <c r="KB169">
        <v>22.8959</v>
      </c>
      <c r="KC169">
        <v>874.672</v>
      </c>
      <c r="KD169">
        <v>15.6923</v>
      </c>
      <c r="KE169">
        <v>99.0787</v>
      </c>
      <c r="KF169">
        <v>95.15949999999999</v>
      </c>
    </row>
    <row r="170" spans="1:292">
      <c r="A170">
        <v>150</v>
      </c>
      <c r="B170">
        <v>1687532709.5</v>
      </c>
      <c r="C170">
        <v>6581</v>
      </c>
      <c r="D170" t="s">
        <v>739</v>
      </c>
      <c r="E170" t="s">
        <v>740</v>
      </c>
      <c r="F170">
        <v>5</v>
      </c>
      <c r="G170" t="s">
        <v>635</v>
      </c>
      <c r="H170">
        <v>1687532701.714286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871.2249533235894</v>
      </c>
      <c r="AJ170">
        <v>835.5952303030298</v>
      </c>
      <c r="AK170">
        <v>3.320515023453588</v>
      </c>
      <c r="AL170">
        <v>66.55955968552477</v>
      </c>
      <c r="AM170">
        <f>(AO170 - AN170 + DX170*1E3/(8.314*(DZ170+273.15)) * AQ170/DW170 * AP170) * DW170/(100*DK170) * 1000/(1000 - AO170)</f>
        <v>0</v>
      </c>
      <c r="AN170">
        <v>15.70461239372233</v>
      </c>
      <c r="AO170">
        <v>17.82893939393939</v>
      </c>
      <c r="AP170">
        <v>-0.00136413048005108</v>
      </c>
      <c r="AQ170">
        <v>110.0673919238895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1.65</v>
      </c>
      <c r="DL170">
        <v>0.5</v>
      </c>
      <c r="DM170" t="s">
        <v>430</v>
      </c>
      <c r="DN170">
        <v>2</v>
      </c>
      <c r="DO170" t="b">
        <v>1</v>
      </c>
      <c r="DP170">
        <v>1687532701.714286</v>
      </c>
      <c r="DQ170">
        <v>796.6115714285714</v>
      </c>
      <c r="DR170">
        <v>842.4020714285714</v>
      </c>
      <c r="DS170">
        <v>17.86521428571429</v>
      </c>
      <c r="DT170">
        <v>15.706725</v>
      </c>
      <c r="DU170">
        <v>814.6243214285713</v>
      </c>
      <c r="DV170">
        <v>20.27640357142857</v>
      </c>
      <c r="DW170">
        <v>499.9875357142857</v>
      </c>
      <c r="DX170">
        <v>101.8456071428571</v>
      </c>
      <c r="DY170">
        <v>0.09996099642857141</v>
      </c>
      <c r="DZ170">
        <v>27.28701785714285</v>
      </c>
      <c r="EA170">
        <v>28.021325</v>
      </c>
      <c r="EB170">
        <v>999.9000000000002</v>
      </c>
      <c r="EC170">
        <v>0</v>
      </c>
      <c r="ED170">
        <v>0</v>
      </c>
      <c r="EE170">
        <v>9996.855357142858</v>
      </c>
      <c r="EF170">
        <v>0</v>
      </c>
      <c r="EG170">
        <v>125.5742142857143</v>
      </c>
      <c r="EH170">
        <v>-45.79052142857143</v>
      </c>
      <c r="EI170">
        <v>811.1016071428573</v>
      </c>
      <c r="EJ170">
        <v>855.8444285714285</v>
      </c>
      <c r="EK170">
        <v>2.158506428571429</v>
      </c>
      <c r="EL170">
        <v>842.4020714285714</v>
      </c>
      <c r="EM170">
        <v>15.706725</v>
      </c>
      <c r="EN170">
        <v>1.819492857142857</v>
      </c>
      <c r="EO170">
        <v>1.599659642857143</v>
      </c>
      <c r="EP170">
        <v>15.95525714285714</v>
      </c>
      <c r="EQ170">
        <v>13.955525</v>
      </c>
      <c r="ER170">
        <v>2000.005714285714</v>
      </c>
      <c r="ES170">
        <v>0.9799936785714287</v>
      </c>
      <c r="ET170">
        <v>0.02000592142857142</v>
      </c>
      <c r="EU170">
        <v>0</v>
      </c>
      <c r="EV170">
        <v>363.1716428571429</v>
      </c>
      <c r="EW170">
        <v>5.00078</v>
      </c>
      <c r="EX170">
        <v>9116.02</v>
      </c>
      <c r="EY170">
        <v>16379.65</v>
      </c>
      <c r="EZ170">
        <v>45.93732142857142</v>
      </c>
      <c r="FA170">
        <v>47.55092857142855</v>
      </c>
      <c r="FB170">
        <v>46.47739285714285</v>
      </c>
      <c r="FC170">
        <v>46.89699999999999</v>
      </c>
      <c r="FD170">
        <v>46.16946428571428</v>
      </c>
      <c r="FE170">
        <v>1955.095714285715</v>
      </c>
      <c r="FF170">
        <v>39.91</v>
      </c>
      <c r="FG170">
        <v>0</v>
      </c>
      <c r="FH170">
        <v>1687532709.9</v>
      </c>
      <c r="FI170">
        <v>0</v>
      </c>
      <c r="FJ170">
        <v>363.2279599999999</v>
      </c>
      <c r="FK170">
        <v>5.5466923010103</v>
      </c>
      <c r="FL170">
        <v>135.8969229202009</v>
      </c>
      <c r="FM170">
        <v>9117.733199999999</v>
      </c>
      <c r="FN170">
        <v>15</v>
      </c>
      <c r="FO170">
        <v>1687529704.5</v>
      </c>
      <c r="FP170" t="s">
        <v>636</v>
      </c>
      <c r="FQ170">
        <v>1687529702.5</v>
      </c>
      <c r="FR170">
        <v>1687529704.5</v>
      </c>
      <c r="FS170">
        <v>2</v>
      </c>
      <c r="FT170">
        <v>-0.178</v>
      </c>
      <c r="FU170">
        <v>-0.012</v>
      </c>
      <c r="FV170">
        <v>-14.483</v>
      </c>
      <c r="FW170">
        <v>-2.335</v>
      </c>
      <c r="FX170">
        <v>420</v>
      </c>
      <c r="FY170">
        <v>15</v>
      </c>
      <c r="FZ170">
        <v>0.26</v>
      </c>
      <c r="GA170">
        <v>0.01</v>
      </c>
      <c r="GB170">
        <v>-45.74232682926829</v>
      </c>
      <c r="GC170">
        <v>-1.324622299651557</v>
      </c>
      <c r="GD170">
        <v>0.2668315125869852</v>
      </c>
      <c r="GE170">
        <v>0</v>
      </c>
      <c r="GF170">
        <v>2.152169512195122</v>
      </c>
      <c r="GG170">
        <v>-0.02186006968640374</v>
      </c>
      <c r="GH170">
        <v>0.0231761170121754</v>
      </c>
      <c r="GI170">
        <v>1</v>
      </c>
      <c r="GJ170">
        <v>1</v>
      </c>
      <c r="GK170">
        <v>2</v>
      </c>
      <c r="GL170" t="s">
        <v>443</v>
      </c>
      <c r="GM170">
        <v>3.09824</v>
      </c>
      <c r="GN170">
        <v>2.75804</v>
      </c>
      <c r="GO170">
        <v>0.157932</v>
      </c>
      <c r="GP170">
        <v>0.16142</v>
      </c>
      <c r="GQ170">
        <v>0.106002</v>
      </c>
      <c r="GR170">
        <v>0.0887657</v>
      </c>
      <c r="GS170">
        <v>21355.1</v>
      </c>
      <c r="GT170">
        <v>20519.3</v>
      </c>
      <c r="GU170">
        <v>25930.9</v>
      </c>
      <c r="GV170">
        <v>24834</v>
      </c>
      <c r="GW170">
        <v>37216.6</v>
      </c>
      <c r="GX170">
        <v>33330</v>
      </c>
      <c r="GY170">
        <v>45331.4</v>
      </c>
      <c r="GZ170">
        <v>39563</v>
      </c>
      <c r="HA170">
        <v>1.7961</v>
      </c>
      <c r="HB170">
        <v>1.76112</v>
      </c>
      <c r="HC170">
        <v>-0.07965419999999999</v>
      </c>
      <c r="HD170">
        <v>0</v>
      </c>
      <c r="HE170">
        <v>29.3271</v>
      </c>
      <c r="HF170">
        <v>999.9</v>
      </c>
      <c r="HG170">
        <v>53.6</v>
      </c>
      <c r="HH170">
        <v>43.8</v>
      </c>
      <c r="HI170">
        <v>47.667</v>
      </c>
      <c r="HJ170">
        <v>62.7905</v>
      </c>
      <c r="HK170">
        <v>23.5617</v>
      </c>
      <c r="HL170">
        <v>1</v>
      </c>
      <c r="HM170">
        <v>0.953186</v>
      </c>
      <c r="HN170">
        <v>7.42041</v>
      </c>
      <c r="HO170">
        <v>20.1417</v>
      </c>
      <c r="HP170">
        <v>5.20845</v>
      </c>
      <c r="HQ170">
        <v>11.986</v>
      </c>
      <c r="HR170">
        <v>4.9617</v>
      </c>
      <c r="HS170">
        <v>3.27405</v>
      </c>
      <c r="HT170">
        <v>9999</v>
      </c>
      <c r="HU170">
        <v>9999</v>
      </c>
      <c r="HV170">
        <v>9999</v>
      </c>
      <c r="HW170">
        <v>89.2</v>
      </c>
      <c r="HX170">
        <v>1.8639</v>
      </c>
      <c r="HY170">
        <v>1.8602</v>
      </c>
      <c r="HZ170">
        <v>1.85853</v>
      </c>
      <c r="IA170">
        <v>1.85989</v>
      </c>
      <c r="IB170">
        <v>1.85983</v>
      </c>
      <c r="IC170">
        <v>1.85852</v>
      </c>
      <c r="ID170">
        <v>1.8576</v>
      </c>
      <c r="IE170">
        <v>1.8524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-18.223</v>
      </c>
      <c r="IT170">
        <v>-2.4102</v>
      </c>
      <c r="IU170">
        <v>-9.111769021319263</v>
      </c>
      <c r="IV170">
        <v>-0.01431925071125703</v>
      </c>
      <c r="IW170">
        <v>4.89615414261653E-06</v>
      </c>
      <c r="IX170">
        <v>-8.989459798755491E-10</v>
      </c>
      <c r="IY170">
        <v>-1.251789581883141</v>
      </c>
      <c r="IZ170">
        <v>-0.1043539695207113</v>
      </c>
      <c r="JA170">
        <v>0.003109194328973147</v>
      </c>
      <c r="JB170">
        <v>-3.859871886814269E-05</v>
      </c>
      <c r="JC170">
        <v>3</v>
      </c>
      <c r="JD170">
        <v>1925</v>
      </c>
      <c r="JE170">
        <v>1</v>
      </c>
      <c r="JF170">
        <v>31</v>
      </c>
      <c r="JG170">
        <v>50.1</v>
      </c>
      <c r="JH170">
        <v>50.1</v>
      </c>
      <c r="JI170">
        <v>2.09106</v>
      </c>
      <c r="JJ170">
        <v>2.68677</v>
      </c>
      <c r="JK170">
        <v>1.49658</v>
      </c>
      <c r="JL170">
        <v>2.32056</v>
      </c>
      <c r="JM170">
        <v>1.54785</v>
      </c>
      <c r="JN170">
        <v>2.46582</v>
      </c>
      <c r="JO170">
        <v>47.3318</v>
      </c>
      <c r="JP170">
        <v>13.5979</v>
      </c>
      <c r="JQ170">
        <v>18</v>
      </c>
      <c r="JR170">
        <v>500.093</v>
      </c>
      <c r="JS170">
        <v>490.863</v>
      </c>
      <c r="JT170">
        <v>22.9</v>
      </c>
      <c r="JU170">
        <v>38.0054</v>
      </c>
      <c r="JV170">
        <v>30.0028</v>
      </c>
      <c r="JW170">
        <v>37.8451</v>
      </c>
      <c r="JX170">
        <v>37.7443</v>
      </c>
      <c r="JY170">
        <v>41.9653</v>
      </c>
      <c r="JZ170">
        <v>57.4143</v>
      </c>
      <c r="KA170">
        <v>0</v>
      </c>
      <c r="KB170">
        <v>22.8734</v>
      </c>
      <c r="KC170">
        <v>888.048</v>
      </c>
      <c r="KD170">
        <v>15.6923</v>
      </c>
      <c r="KE170">
        <v>99.0735</v>
      </c>
      <c r="KF170">
        <v>95.1562</v>
      </c>
    </row>
    <row r="171" spans="1:292">
      <c r="A171">
        <v>151</v>
      </c>
      <c r="B171">
        <v>1687532714.5</v>
      </c>
      <c r="C171">
        <v>6586</v>
      </c>
      <c r="D171" t="s">
        <v>741</v>
      </c>
      <c r="E171" t="s">
        <v>742</v>
      </c>
      <c r="F171">
        <v>5</v>
      </c>
      <c r="G171" t="s">
        <v>635</v>
      </c>
      <c r="H171">
        <v>1687532707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888.8711609078246</v>
      </c>
      <c r="AJ171">
        <v>852.7388000000002</v>
      </c>
      <c r="AK171">
        <v>3.434907846212587</v>
      </c>
      <c r="AL171">
        <v>66.55955968552477</v>
      </c>
      <c r="AM171">
        <f>(AO171 - AN171 + DX171*1E3/(8.314*(DZ171+273.15)) * AQ171/DW171 * AP171) * DW171/(100*DK171) * 1000/(1000 - AO171)</f>
        <v>0</v>
      </c>
      <c r="AN171">
        <v>15.70384350519331</v>
      </c>
      <c r="AO171">
        <v>17.81028666666667</v>
      </c>
      <c r="AP171">
        <v>-0.0007037560897390021</v>
      </c>
      <c r="AQ171">
        <v>110.0673919238895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1.65</v>
      </c>
      <c r="DL171">
        <v>0.5</v>
      </c>
      <c r="DM171" t="s">
        <v>430</v>
      </c>
      <c r="DN171">
        <v>2</v>
      </c>
      <c r="DO171" t="b">
        <v>1</v>
      </c>
      <c r="DP171">
        <v>1687532707</v>
      </c>
      <c r="DQ171">
        <v>814.1861111111111</v>
      </c>
      <c r="DR171">
        <v>860.2694074074075</v>
      </c>
      <c r="DS171">
        <v>17.83832222222222</v>
      </c>
      <c r="DT171">
        <v>15.70375185185185</v>
      </c>
      <c r="DU171">
        <v>832.3421481481482</v>
      </c>
      <c r="DV171">
        <v>20.2488</v>
      </c>
      <c r="DW171">
        <v>500.0095185185185</v>
      </c>
      <c r="DX171">
        <v>101.847</v>
      </c>
      <c r="DY171">
        <v>0.1000570074074074</v>
      </c>
      <c r="DZ171">
        <v>27.29457037037037</v>
      </c>
      <c r="EA171">
        <v>28.02771111111111</v>
      </c>
      <c r="EB171">
        <v>999.9000000000001</v>
      </c>
      <c r="EC171">
        <v>0</v>
      </c>
      <c r="ED171">
        <v>0</v>
      </c>
      <c r="EE171">
        <v>9994.76888888889</v>
      </c>
      <c r="EF171">
        <v>0</v>
      </c>
      <c r="EG171">
        <v>127.5144814814815</v>
      </c>
      <c r="EH171">
        <v>-46.08333333333334</v>
      </c>
      <c r="EI171">
        <v>828.9732962962963</v>
      </c>
      <c r="EJ171">
        <v>873.9943333333334</v>
      </c>
      <c r="EK171">
        <v>2.134574444444445</v>
      </c>
      <c r="EL171">
        <v>860.2694074074075</v>
      </c>
      <c r="EM171">
        <v>15.70375185185185</v>
      </c>
      <c r="EN171">
        <v>1.816779259259259</v>
      </c>
      <c r="EO171">
        <v>1.599379259259259</v>
      </c>
      <c r="EP171">
        <v>15.93190740740741</v>
      </c>
      <c r="EQ171">
        <v>13.95283703703704</v>
      </c>
      <c r="ER171">
        <v>1999.994444444444</v>
      </c>
      <c r="ES171">
        <v>0.9799936666666668</v>
      </c>
      <c r="ET171">
        <v>0.02000593333333333</v>
      </c>
      <c r="EU171">
        <v>0</v>
      </c>
      <c r="EV171">
        <v>363.7387777777778</v>
      </c>
      <c r="EW171">
        <v>5.00078</v>
      </c>
      <c r="EX171">
        <v>9129.995555555557</v>
      </c>
      <c r="EY171">
        <v>16379.55925925926</v>
      </c>
      <c r="EZ171">
        <v>45.97196296296296</v>
      </c>
      <c r="FA171">
        <v>47.56899999999999</v>
      </c>
      <c r="FB171">
        <v>46.49503703703702</v>
      </c>
      <c r="FC171">
        <v>46.92107407407407</v>
      </c>
      <c r="FD171">
        <v>46.17344444444444</v>
      </c>
      <c r="FE171">
        <v>1955.084444444445</v>
      </c>
      <c r="FF171">
        <v>39.91</v>
      </c>
      <c r="FG171">
        <v>0</v>
      </c>
      <c r="FH171">
        <v>1687532714.7</v>
      </c>
      <c r="FI171">
        <v>0</v>
      </c>
      <c r="FJ171">
        <v>363.71228</v>
      </c>
      <c r="FK171">
        <v>4.4120000016693</v>
      </c>
      <c r="FL171">
        <v>187.1184618320089</v>
      </c>
      <c r="FM171">
        <v>9130.4516</v>
      </c>
      <c r="FN171">
        <v>15</v>
      </c>
      <c r="FO171">
        <v>1687529704.5</v>
      </c>
      <c r="FP171" t="s">
        <v>636</v>
      </c>
      <c r="FQ171">
        <v>1687529702.5</v>
      </c>
      <c r="FR171">
        <v>1687529704.5</v>
      </c>
      <c r="FS171">
        <v>2</v>
      </c>
      <c r="FT171">
        <v>-0.178</v>
      </c>
      <c r="FU171">
        <v>-0.012</v>
      </c>
      <c r="FV171">
        <v>-14.483</v>
      </c>
      <c r="FW171">
        <v>-2.335</v>
      </c>
      <c r="FX171">
        <v>420</v>
      </c>
      <c r="FY171">
        <v>15</v>
      </c>
      <c r="FZ171">
        <v>0.26</v>
      </c>
      <c r="GA171">
        <v>0.01</v>
      </c>
      <c r="GB171">
        <v>-45.92049268292683</v>
      </c>
      <c r="GC171">
        <v>-2.971346341463521</v>
      </c>
      <c r="GD171">
        <v>0.3686034384328353</v>
      </c>
      <c r="GE171">
        <v>0</v>
      </c>
      <c r="GF171">
        <v>2.148442682926829</v>
      </c>
      <c r="GG171">
        <v>-0.2633874564459955</v>
      </c>
      <c r="GH171">
        <v>0.02674467323525267</v>
      </c>
      <c r="GI171">
        <v>1</v>
      </c>
      <c r="GJ171">
        <v>1</v>
      </c>
      <c r="GK171">
        <v>2</v>
      </c>
      <c r="GL171" t="s">
        <v>443</v>
      </c>
      <c r="GM171">
        <v>3.09846</v>
      </c>
      <c r="GN171">
        <v>2.75828</v>
      </c>
      <c r="GO171">
        <v>0.16003</v>
      </c>
      <c r="GP171">
        <v>0.16344</v>
      </c>
      <c r="GQ171">
        <v>0.105929</v>
      </c>
      <c r="GR171">
        <v>0.0887709</v>
      </c>
      <c r="GS171">
        <v>21300.8</v>
      </c>
      <c r="GT171">
        <v>20468.8</v>
      </c>
      <c r="GU171">
        <v>25929.9</v>
      </c>
      <c r="GV171">
        <v>24832.9</v>
      </c>
      <c r="GW171">
        <v>37218.3</v>
      </c>
      <c r="GX171">
        <v>33328.7</v>
      </c>
      <c r="GY171">
        <v>45329.4</v>
      </c>
      <c r="GZ171">
        <v>39561.5</v>
      </c>
      <c r="HA171">
        <v>1.79595</v>
      </c>
      <c r="HB171">
        <v>1.7609</v>
      </c>
      <c r="HC171">
        <v>-0.0795126</v>
      </c>
      <c r="HD171">
        <v>0</v>
      </c>
      <c r="HE171">
        <v>29.3355</v>
      </c>
      <c r="HF171">
        <v>999.9</v>
      </c>
      <c r="HG171">
        <v>53.6</v>
      </c>
      <c r="HH171">
        <v>43.8</v>
      </c>
      <c r="HI171">
        <v>47.6676</v>
      </c>
      <c r="HJ171">
        <v>62.8605</v>
      </c>
      <c r="HK171">
        <v>23.2612</v>
      </c>
      <c r="HL171">
        <v>1</v>
      </c>
      <c r="HM171">
        <v>0.955869</v>
      </c>
      <c r="HN171">
        <v>7.48353</v>
      </c>
      <c r="HO171">
        <v>20.1389</v>
      </c>
      <c r="HP171">
        <v>5.2083</v>
      </c>
      <c r="HQ171">
        <v>11.986</v>
      </c>
      <c r="HR171">
        <v>4.9617</v>
      </c>
      <c r="HS171">
        <v>3.27397</v>
      </c>
      <c r="HT171">
        <v>9999</v>
      </c>
      <c r="HU171">
        <v>9999</v>
      </c>
      <c r="HV171">
        <v>9999</v>
      </c>
      <c r="HW171">
        <v>89.2</v>
      </c>
      <c r="HX171">
        <v>1.86387</v>
      </c>
      <c r="HY171">
        <v>1.8602</v>
      </c>
      <c r="HZ171">
        <v>1.85853</v>
      </c>
      <c r="IA171">
        <v>1.85988</v>
      </c>
      <c r="IB171">
        <v>1.85983</v>
      </c>
      <c r="IC171">
        <v>1.85851</v>
      </c>
      <c r="ID171">
        <v>1.85758</v>
      </c>
      <c r="IE171">
        <v>1.85238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-18.358</v>
      </c>
      <c r="IT171">
        <v>-2.4097</v>
      </c>
      <c r="IU171">
        <v>-9.111769021319263</v>
      </c>
      <c r="IV171">
        <v>-0.01431925071125703</v>
      </c>
      <c r="IW171">
        <v>4.89615414261653E-06</v>
      </c>
      <c r="IX171">
        <v>-8.989459798755491E-10</v>
      </c>
      <c r="IY171">
        <v>-1.251789581883141</v>
      </c>
      <c r="IZ171">
        <v>-0.1043539695207113</v>
      </c>
      <c r="JA171">
        <v>0.003109194328973147</v>
      </c>
      <c r="JB171">
        <v>-3.859871886814269E-05</v>
      </c>
      <c r="JC171">
        <v>3</v>
      </c>
      <c r="JD171">
        <v>1925</v>
      </c>
      <c r="JE171">
        <v>1</v>
      </c>
      <c r="JF171">
        <v>31</v>
      </c>
      <c r="JG171">
        <v>50.2</v>
      </c>
      <c r="JH171">
        <v>50.2</v>
      </c>
      <c r="JI171">
        <v>2.12524</v>
      </c>
      <c r="JJ171">
        <v>2.68921</v>
      </c>
      <c r="JK171">
        <v>1.49658</v>
      </c>
      <c r="JL171">
        <v>2.32056</v>
      </c>
      <c r="JM171">
        <v>1.54785</v>
      </c>
      <c r="JN171">
        <v>2.35352</v>
      </c>
      <c r="JO171">
        <v>47.3318</v>
      </c>
      <c r="JP171">
        <v>13.5892</v>
      </c>
      <c r="JQ171">
        <v>18</v>
      </c>
      <c r="JR171">
        <v>500.123</v>
      </c>
      <c r="JS171">
        <v>490.831</v>
      </c>
      <c r="JT171">
        <v>22.8755</v>
      </c>
      <c r="JU171">
        <v>38.029</v>
      </c>
      <c r="JV171">
        <v>30.0027</v>
      </c>
      <c r="JW171">
        <v>37.8637</v>
      </c>
      <c r="JX171">
        <v>37.7617</v>
      </c>
      <c r="JY171">
        <v>42.6518</v>
      </c>
      <c r="JZ171">
        <v>57.4143</v>
      </c>
      <c r="KA171">
        <v>0</v>
      </c>
      <c r="KB171">
        <v>22.8422</v>
      </c>
      <c r="KC171">
        <v>908.103</v>
      </c>
      <c r="KD171">
        <v>15.7014</v>
      </c>
      <c r="KE171">
        <v>99.06910000000001</v>
      </c>
      <c r="KF171">
        <v>95.1524</v>
      </c>
    </row>
    <row r="172" spans="1:292">
      <c r="A172">
        <v>152</v>
      </c>
      <c r="B172">
        <v>1687532719.5</v>
      </c>
      <c r="C172">
        <v>6591</v>
      </c>
      <c r="D172" t="s">
        <v>743</v>
      </c>
      <c r="E172" t="s">
        <v>744</v>
      </c>
      <c r="F172">
        <v>5</v>
      </c>
      <c r="G172" t="s">
        <v>635</v>
      </c>
      <c r="H172">
        <v>1687532711.714286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905.5598657527604</v>
      </c>
      <c r="AJ172">
        <v>869.6893454545452</v>
      </c>
      <c r="AK172">
        <v>3.389605608789152</v>
      </c>
      <c r="AL172">
        <v>66.55955968552477</v>
      </c>
      <c r="AM172">
        <f>(AO172 - AN172 + DX172*1E3/(8.314*(DZ172+273.15)) * AQ172/DW172 * AP172) * DW172/(100*DK172) * 1000/(1000 - AO172)</f>
        <v>0</v>
      </c>
      <c r="AN172">
        <v>15.70762187292495</v>
      </c>
      <c r="AO172">
        <v>17.79879575757575</v>
      </c>
      <c r="AP172">
        <v>-0.0002685200201320102</v>
      </c>
      <c r="AQ172">
        <v>110.0673919238895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1.65</v>
      </c>
      <c r="DL172">
        <v>0.5</v>
      </c>
      <c r="DM172" t="s">
        <v>430</v>
      </c>
      <c r="DN172">
        <v>2</v>
      </c>
      <c r="DO172" t="b">
        <v>1</v>
      </c>
      <c r="DP172">
        <v>1687532711.714286</v>
      </c>
      <c r="DQ172">
        <v>829.8892499999999</v>
      </c>
      <c r="DR172">
        <v>876.0327857142856</v>
      </c>
      <c r="DS172">
        <v>17.82023571428571</v>
      </c>
      <c r="DT172">
        <v>15.70518571428572</v>
      </c>
      <c r="DU172">
        <v>848.1718214285714</v>
      </c>
      <c r="DV172">
        <v>20.23023571428572</v>
      </c>
      <c r="DW172">
        <v>499.9947857142857</v>
      </c>
      <c r="DX172">
        <v>101.8479285714286</v>
      </c>
      <c r="DY172">
        <v>0.09999323571428574</v>
      </c>
      <c r="DZ172">
        <v>27.29993928571428</v>
      </c>
      <c r="EA172">
        <v>28.03232142857143</v>
      </c>
      <c r="EB172">
        <v>999.9000000000002</v>
      </c>
      <c r="EC172">
        <v>0</v>
      </c>
      <c r="ED172">
        <v>0</v>
      </c>
      <c r="EE172">
        <v>9999.255714285713</v>
      </c>
      <c r="EF172">
        <v>0</v>
      </c>
      <c r="EG172">
        <v>142.0303214285714</v>
      </c>
      <c r="EH172">
        <v>-46.1435357142857</v>
      </c>
      <c r="EI172">
        <v>844.9461785714287</v>
      </c>
      <c r="EJ172">
        <v>890.0105714285716</v>
      </c>
      <c r="EK172">
        <v>2.115063571428571</v>
      </c>
      <c r="EL172">
        <v>876.0327857142856</v>
      </c>
      <c r="EM172">
        <v>15.70518571428572</v>
      </c>
      <c r="EN172">
        <v>1.814953928571428</v>
      </c>
      <c r="EO172">
        <v>1.599539285714286</v>
      </c>
      <c r="EP172">
        <v>15.91618214285714</v>
      </c>
      <c r="EQ172">
        <v>13.95436785714286</v>
      </c>
      <c r="ER172">
        <v>1999.981428571429</v>
      </c>
      <c r="ES172">
        <v>0.9799935714285714</v>
      </c>
      <c r="ET172">
        <v>0.02000602857142857</v>
      </c>
      <c r="EU172">
        <v>0</v>
      </c>
      <c r="EV172">
        <v>364.0527142857143</v>
      </c>
      <c r="EW172">
        <v>5.00078</v>
      </c>
      <c r="EX172">
        <v>9143.115714285716</v>
      </c>
      <c r="EY172">
        <v>16379.43928571429</v>
      </c>
      <c r="EZ172">
        <v>45.98635714285714</v>
      </c>
      <c r="FA172">
        <v>47.5845</v>
      </c>
      <c r="FB172">
        <v>46.50414285714284</v>
      </c>
      <c r="FC172">
        <v>46.94178571428571</v>
      </c>
      <c r="FD172">
        <v>46.20735714285713</v>
      </c>
      <c r="FE172">
        <v>1955.071428571429</v>
      </c>
      <c r="FF172">
        <v>39.91</v>
      </c>
      <c r="FG172">
        <v>0</v>
      </c>
      <c r="FH172">
        <v>1687532719.5</v>
      </c>
      <c r="FI172">
        <v>0</v>
      </c>
      <c r="FJ172">
        <v>364.0294</v>
      </c>
      <c r="FK172">
        <v>4.165307686402218</v>
      </c>
      <c r="FL172">
        <v>164.5292305745568</v>
      </c>
      <c r="FM172">
        <v>9143.1124</v>
      </c>
      <c r="FN172">
        <v>15</v>
      </c>
      <c r="FO172">
        <v>1687529704.5</v>
      </c>
      <c r="FP172" t="s">
        <v>636</v>
      </c>
      <c r="FQ172">
        <v>1687529702.5</v>
      </c>
      <c r="FR172">
        <v>1687529704.5</v>
      </c>
      <c r="FS172">
        <v>2</v>
      </c>
      <c r="FT172">
        <v>-0.178</v>
      </c>
      <c r="FU172">
        <v>-0.012</v>
      </c>
      <c r="FV172">
        <v>-14.483</v>
      </c>
      <c r="FW172">
        <v>-2.335</v>
      </c>
      <c r="FX172">
        <v>420</v>
      </c>
      <c r="FY172">
        <v>15</v>
      </c>
      <c r="FZ172">
        <v>0.26</v>
      </c>
      <c r="GA172">
        <v>0.01</v>
      </c>
      <c r="GB172">
        <v>-46.09115</v>
      </c>
      <c r="GC172">
        <v>-1.569647279549645</v>
      </c>
      <c r="GD172">
        <v>0.275815066666054</v>
      </c>
      <c r="GE172">
        <v>0</v>
      </c>
      <c r="GF172">
        <v>2.128014</v>
      </c>
      <c r="GG172">
        <v>-0.2541422138836831</v>
      </c>
      <c r="GH172">
        <v>0.02462118029258549</v>
      </c>
      <c r="GI172">
        <v>1</v>
      </c>
      <c r="GJ172">
        <v>1</v>
      </c>
      <c r="GK172">
        <v>2</v>
      </c>
      <c r="GL172" t="s">
        <v>443</v>
      </c>
      <c r="GM172">
        <v>3.09829</v>
      </c>
      <c r="GN172">
        <v>2.75802</v>
      </c>
      <c r="GO172">
        <v>0.162079</v>
      </c>
      <c r="GP172">
        <v>0.165476</v>
      </c>
      <c r="GQ172">
        <v>0.105877</v>
      </c>
      <c r="GR172">
        <v>0.0887815</v>
      </c>
      <c r="GS172">
        <v>21247.9</v>
      </c>
      <c r="GT172">
        <v>20418</v>
      </c>
      <c r="GU172">
        <v>25928.8</v>
      </c>
      <c r="GV172">
        <v>24831.9</v>
      </c>
      <c r="GW172">
        <v>37219.3</v>
      </c>
      <c r="GX172">
        <v>33327.5</v>
      </c>
      <c r="GY172">
        <v>45327.6</v>
      </c>
      <c r="GZ172">
        <v>39560.2</v>
      </c>
      <c r="HA172">
        <v>1.7962</v>
      </c>
      <c r="HB172">
        <v>1.76047</v>
      </c>
      <c r="HC172">
        <v>-0.07972120000000001</v>
      </c>
      <c r="HD172">
        <v>0</v>
      </c>
      <c r="HE172">
        <v>29.3458</v>
      </c>
      <c r="HF172">
        <v>999.9</v>
      </c>
      <c r="HG172">
        <v>53.6</v>
      </c>
      <c r="HH172">
        <v>43.8</v>
      </c>
      <c r="HI172">
        <v>47.668</v>
      </c>
      <c r="HJ172">
        <v>62.7205</v>
      </c>
      <c r="HK172">
        <v>23.4976</v>
      </c>
      <c r="HL172">
        <v>1</v>
      </c>
      <c r="HM172">
        <v>0.958592</v>
      </c>
      <c r="HN172">
        <v>7.57892</v>
      </c>
      <c r="HO172">
        <v>20.1346</v>
      </c>
      <c r="HP172">
        <v>5.2083</v>
      </c>
      <c r="HQ172">
        <v>11.986</v>
      </c>
      <c r="HR172">
        <v>4.9618</v>
      </c>
      <c r="HS172">
        <v>3.27408</v>
      </c>
      <c r="HT172">
        <v>9999</v>
      </c>
      <c r="HU172">
        <v>9999</v>
      </c>
      <c r="HV172">
        <v>9999</v>
      </c>
      <c r="HW172">
        <v>89.2</v>
      </c>
      <c r="HX172">
        <v>1.86387</v>
      </c>
      <c r="HY172">
        <v>1.8602</v>
      </c>
      <c r="HZ172">
        <v>1.85852</v>
      </c>
      <c r="IA172">
        <v>1.85987</v>
      </c>
      <c r="IB172">
        <v>1.85979</v>
      </c>
      <c r="IC172">
        <v>1.85851</v>
      </c>
      <c r="ID172">
        <v>1.85758</v>
      </c>
      <c r="IE172">
        <v>1.85237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-18.49</v>
      </c>
      <c r="IT172">
        <v>-2.4094</v>
      </c>
      <c r="IU172">
        <v>-9.111769021319263</v>
      </c>
      <c r="IV172">
        <v>-0.01431925071125703</v>
      </c>
      <c r="IW172">
        <v>4.89615414261653E-06</v>
      </c>
      <c r="IX172">
        <v>-8.989459798755491E-10</v>
      </c>
      <c r="IY172">
        <v>-1.251789581883141</v>
      </c>
      <c r="IZ172">
        <v>-0.1043539695207113</v>
      </c>
      <c r="JA172">
        <v>0.003109194328973147</v>
      </c>
      <c r="JB172">
        <v>-3.859871886814269E-05</v>
      </c>
      <c r="JC172">
        <v>3</v>
      </c>
      <c r="JD172">
        <v>1925</v>
      </c>
      <c r="JE172">
        <v>1</v>
      </c>
      <c r="JF172">
        <v>31</v>
      </c>
      <c r="JG172">
        <v>50.3</v>
      </c>
      <c r="JH172">
        <v>50.2</v>
      </c>
      <c r="JI172">
        <v>2.15576</v>
      </c>
      <c r="JJ172">
        <v>2.67822</v>
      </c>
      <c r="JK172">
        <v>1.49658</v>
      </c>
      <c r="JL172">
        <v>2.32056</v>
      </c>
      <c r="JM172">
        <v>1.54785</v>
      </c>
      <c r="JN172">
        <v>2.42676</v>
      </c>
      <c r="JO172">
        <v>47.3318</v>
      </c>
      <c r="JP172">
        <v>13.5979</v>
      </c>
      <c r="JQ172">
        <v>18</v>
      </c>
      <c r="JR172">
        <v>500.423</v>
      </c>
      <c r="JS172">
        <v>490.664</v>
      </c>
      <c r="JT172">
        <v>22.8457</v>
      </c>
      <c r="JU172">
        <v>38.0526</v>
      </c>
      <c r="JV172">
        <v>30.0026</v>
      </c>
      <c r="JW172">
        <v>37.8845</v>
      </c>
      <c r="JX172">
        <v>37.7795</v>
      </c>
      <c r="JY172">
        <v>43.2643</v>
      </c>
      <c r="JZ172">
        <v>57.4143</v>
      </c>
      <c r="KA172">
        <v>0</v>
      </c>
      <c r="KB172">
        <v>22.8029</v>
      </c>
      <c r="KC172">
        <v>921.478</v>
      </c>
      <c r="KD172">
        <v>15.7134</v>
      </c>
      <c r="KE172">
        <v>99.06529999999999</v>
      </c>
      <c r="KF172">
        <v>95.149</v>
      </c>
    </row>
    <row r="173" spans="1:292">
      <c r="A173">
        <v>153</v>
      </c>
      <c r="B173">
        <v>1687532724</v>
      </c>
      <c r="C173">
        <v>6595.5</v>
      </c>
      <c r="D173" t="s">
        <v>745</v>
      </c>
      <c r="E173" t="s">
        <v>746</v>
      </c>
      <c r="F173">
        <v>5</v>
      </c>
      <c r="G173" t="s">
        <v>635</v>
      </c>
      <c r="H173">
        <v>1687532716.160714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921.2682869532415</v>
      </c>
      <c r="AJ173">
        <v>885.0158242424237</v>
      </c>
      <c r="AK173">
        <v>3.402552712425503</v>
      </c>
      <c r="AL173">
        <v>66.55955968552477</v>
      </c>
      <c r="AM173">
        <f>(AO173 - AN173 + DX173*1E3/(8.314*(DZ173+273.15)) * AQ173/DW173 * AP173) * DW173/(100*DK173) * 1000/(1000 - AO173)</f>
        <v>0</v>
      </c>
      <c r="AN173">
        <v>15.71019893809791</v>
      </c>
      <c r="AO173">
        <v>17.78529939393938</v>
      </c>
      <c r="AP173">
        <v>-0.0002877943095044962</v>
      </c>
      <c r="AQ173">
        <v>110.0673919238895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1.65</v>
      </c>
      <c r="DL173">
        <v>0.5</v>
      </c>
      <c r="DM173" t="s">
        <v>430</v>
      </c>
      <c r="DN173">
        <v>2</v>
      </c>
      <c r="DO173" t="b">
        <v>1</v>
      </c>
      <c r="DP173">
        <v>1687532716.160714</v>
      </c>
      <c r="DQ173">
        <v>844.7259285714284</v>
      </c>
      <c r="DR173">
        <v>891.0964642857142</v>
      </c>
      <c r="DS173">
        <v>17.80631785714285</v>
      </c>
      <c r="DT173">
        <v>15.70679285714286</v>
      </c>
      <c r="DU173">
        <v>863.1269285714287</v>
      </c>
      <c r="DV173">
        <v>20.21594642857143</v>
      </c>
      <c r="DW173">
        <v>500.0191071428572</v>
      </c>
      <c r="DX173">
        <v>101.8488571428571</v>
      </c>
      <c r="DY173">
        <v>0.1000557392857143</v>
      </c>
      <c r="DZ173">
        <v>27.30583928571428</v>
      </c>
      <c r="EA173">
        <v>28.04277142857142</v>
      </c>
      <c r="EB173">
        <v>999.9000000000002</v>
      </c>
      <c r="EC173">
        <v>0</v>
      </c>
      <c r="ED173">
        <v>0</v>
      </c>
      <c r="EE173">
        <v>10003.71928571429</v>
      </c>
      <c r="EF173">
        <v>0</v>
      </c>
      <c r="EG173">
        <v>156.3298571428571</v>
      </c>
      <c r="EH173">
        <v>-46.37055357142857</v>
      </c>
      <c r="EI173">
        <v>860.0398928571429</v>
      </c>
      <c r="EJ173">
        <v>905.3162142857142</v>
      </c>
      <c r="EK173">
        <v>2.099529285714286</v>
      </c>
      <c r="EL173">
        <v>891.0964642857142</v>
      </c>
      <c r="EM173">
        <v>15.70679285714286</v>
      </c>
      <c r="EN173">
        <v>1.813553928571429</v>
      </c>
      <c r="EO173">
        <v>1.599719285714286</v>
      </c>
      <c r="EP173">
        <v>15.90410714285714</v>
      </c>
      <c r="EQ173">
        <v>13.95609642857143</v>
      </c>
      <c r="ER173">
        <v>2000.005</v>
      </c>
      <c r="ES173">
        <v>0.9799937857142859</v>
      </c>
      <c r="ET173">
        <v>0.02000581428571428</v>
      </c>
      <c r="EU173">
        <v>0</v>
      </c>
      <c r="EV173">
        <v>364.3010714285714</v>
      </c>
      <c r="EW173">
        <v>5.00078</v>
      </c>
      <c r="EX173">
        <v>9151.735357142858</v>
      </c>
      <c r="EY173">
        <v>16379.625</v>
      </c>
      <c r="EZ173">
        <v>45.99528571428571</v>
      </c>
      <c r="FA173">
        <v>47.6025</v>
      </c>
      <c r="FB173">
        <v>46.52646428571428</v>
      </c>
      <c r="FC173">
        <v>46.95746428571429</v>
      </c>
      <c r="FD173">
        <v>46.20060714285713</v>
      </c>
      <c r="FE173">
        <v>1955.095</v>
      </c>
      <c r="FF173">
        <v>39.91</v>
      </c>
      <c r="FG173">
        <v>0</v>
      </c>
      <c r="FH173">
        <v>1687532724.3</v>
      </c>
      <c r="FI173">
        <v>0</v>
      </c>
      <c r="FJ173">
        <v>364.3488400000001</v>
      </c>
      <c r="FK173">
        <v>2.838692304399315</v>
      </c>
      <c r="FL173">
        <v>70.32769231542255</v>
      </c>
      <c r="FM173">
        <v>9152.211600000001</v>
      </c>
      <c r="FN173">
        <v>15</v>
      </c>
      <c r="FO173">
        <v>1687529704.5</v>
      </c>
      <c r="FP173" t="s">
        <v>636</v>
      </c>
      <c r="FQ173">
        <v>1687529702.5</v>
      </c>
      <c r="FR173">
        <v>1687529704.5</v>
      </c>
      <c r="FS173">
        <v>2</v>
      </c>
      <c r="FT173">
        <v>-0.178</v>
      </c>
      <c r="FU173">
        <v>-0.012</v>
      </c>
      <c r="FV173">
        <v>-14.483</v>
      </c>
      <c r="FW173">
        <v>-2.335</v>
      </c>
      <c r="FX173">
        <v>420</v>
      </c>
      <c r="FY173">
        <v>15</v>
      </c>
      <c r="FZ173">
        <v>0.26</v>
      </c>
      <c r="GA173">
        <v>0.01</v>
      </c>
      <c r="GB173">
        <v>-46.2197175</v>
      </c>
      <c r="GC173">
        <v>-2.458199999999924</v>
      </c>
      <c r="GD173">
        <v>0.3141333967341737</v>
      </c>
      <c r="GE173">
        <v>0</v>
      </c>
      <c r="GF173">
        <v>2.10822</v>
      </c>
      <c r="GG173">
        <v>-0.2139095684803002</v>
      </c>
      <c r="GH173">
        <v>0.02062347945910195</v>
      </c>
      <c r="GI173">
        <v>1</v>
      </c>
      <c r="GJ173">
        <v>1</v>
      </c>
      <c r="GK173">
        <v>2</v>
      </c>
      <c r="GL173" t="s">
        <v>443</v>
      </c>
      <c r="GM173">
        <v>3.09837</v>
      </c>
      <c r="GN173">
        <v>2.75824</v>
      </c>
      <c r="GO173">
        <v>0.163918</v>
      </c>
      <c r="GP173">
        <v>0.167265</v>
      </c>
      <c r="GQ173">
        <v>0.105823</v>
      </c>
      <c r="GR173">
        <v>0.08878510000000001</v>
      </c>
      <c r="GS173">
        <v>21200.3</v>
      </c>
      <c r="GT173">
        <v>20373.5</v>
      </c>
      <c r="GU173">
        <v>25927.8</v>
      </c>
      <c r="GV173">
        <v>24831.1</v>
      </c>
      <c r="GW173">
        <v>37220.5</v>
      </c>
      <c r="GX173">
        <v>33326.8</v>
      </c>
      <c r="GY173">
        <v>45326</v>
      </c>
      <c r="GZ173">
        <v>39559.3</v>
      </c>
      <c r="HA173">
        <v>1.79568</v>
      </c>
      <c r="HB173">
        <v>1.76012</v>
      </c>
      <c r="HC173">
        <v>-0.079181</v>
      </c>
      <c r="HD173">
        <v>0</v>
      </c>
      <c r="HE173">
        <v>29.3578</v>
      </c>
      <c r="HF173">
        <v>999.9</v>
      </c>
      <c r="HG173">
        <v>53.6</v>
      </c>
      <c r="HH173">
        <v>43.8</v>
      </c>
      <c r="HI173">
        <v>47.6671</v>
      </c>
      <c r="HJ173">
        <v>62.7905</v>
      </c>
      <c r="HK173">
        <v>23.3093</v>
      </c>
      <c r="HL173">
        <v>1</v>
      </c>
      <c r="HM173">
        <v>0.960998</v>
      </c>
      <c r="HN173">
        <v>7.69215</v>
      </c>
      <c r="HO173">
        <v>20.1299</v>
      </c>
      <c r="HP173">
        <v>5.2083</v>
      </c>
      <c r="HQ173">
        <v>11.986</v>
      </c>
      <c r="HR173">
        <v>4.96185</v>
      </c>
      <c r="HS173">
        <v>3.27408</v>
      </c>
      <c r="HT173">
        <v>9999</v>
      </c>
      <c r="HU173">
        <v>9999</v>
      </c>
      <c r="HV173">
        <v>9999</v>
      </c>
      <c r="HW173">
        <v>89.2</v>
      </c>
      <c r="HX173">
        <v>1.86388</v>
      </c>
      <c r="HY173">
        <v>1.8602</v>
      </c>
      <c r="HZ173">
        <v>1.85852</v>
      </c>
      <c r="IA173">
        <v>1.85989</v>
      </c>
      <c r="IB173">
        <v>1.85979</v>
      </c>
      <c r="IC173">
        <v>1.85852</v>
      </c>
      <c r="ID173">
        <v>1.85758</v>
      </c>
      <c r="IE173">
        <v>1.85238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-18.608</v>
      </c>
      <c r="IT173">
        <v>-2.4091</v>
      </c>
      <c r="IU173">
        <v>-9.111769021319263</v>
      </c>
      <c r="IV173">
        <v>-0.01431925071125703</v>
      </c>
      <c r="IW173">
        <v>4.89615414261653E-06</v>
      </c>
      <c r="IX173">
        <v>-8.989459798755491E-10</v>
      </c>
      <c r="IY173">
        <v>-1.251789581883141</v>
      </c>
      <c r="IZ173">
        <v>-0.1043539695207113</v>
      </c>
      <c r="JA173">
        <v>0.003109194328973147</v>
      </c>
      <c r="JB173">
        <v>-3.859871886814269E-05</v>
      </c>
      <c r="JC173">
        <v>3</v>
      </c>
      <c r="JD173">
        <v>1925</v>
      </c>
      <c r="JE173">
        <v>1</v>
      </c>
      <c r="JF173">
        <v>31</v>
      </c>
      <c r="JG173">
        <v>50.4</v>
      </c>
      <c r="JH173">
        <v>50.3</v>
      </c>
      <c r="JI173">
        <v>2.18018</v>
      </c>
      <c r="JJ173">
        <v>2.68433</v>
      </c>
      <c r="JK173">
        <v>1.49658</v>
      </c>
      <c r="JL173">
        <v>2.32056</v>
      </c>
      <c r="JM173">
        <v>1.54785</v>
      </c>
      <c r="JN173">
        <v>2.40479</v>
      </c>
      <c r="JO173">
        <v>47.3318</v>
      </c>
      <c r="JP173">
        <v>13.5629</v>
      </c>
      <c r="JQ173">
        <v>18</v>
      </c>
      <c r="JR173">
        <v>500.188</v>
      </c>
      <c r="JS173">
        <v>490.518</v>
      </c>
      <c r="JT173">
        <v>22.8125</v>
      </c>
      <c r="JU173">
        <v>38.0731</v>
      </c>
      <c r="JV173">
        <v>30.0026</v>
      </c>
      <c r="JW173">
        <v>37.8989</v>
      </c>
      <c r="JX173">
        <v>37.7927</v>
      </c>
      <c r="JY173">
        <v>43.8912</v>
      </c>
      <c r="JZ173">
        <v>57.4143</v>
      </c>
      <c r="KA173">
        <v>0</v>
      </c>
      <c r="KB173">
        <v>22.749</v>
      </c>
      <c r="KC173">
        <v>941.515</v>
      </c>
      <c r="KD173">
        <v>15.7313</v>
      </c>
      <c r="KE173">
        <v>99.0616</v>
      </c>
      <c r="KF173">
        <v>95.1465</v>
      </c>
    </row>
    <row r="174" spans="1:292">
      <c r="A174">
        <v>154</v>
      </c>
      <c r="B174">
        <v>1687532729</v>
      </c>
      <c r="C174">
        <v>6600.5</v>
      </c>
      <c r="D174" t="s">
        <v>747</v>
      </c>
      <c r="E174" t="s">
        <v>748</v>
      </c>
      <c r="F174">
        <v>5</v>
      </c>
      <c r="G174" t="s">
        <v>635</v>
      </c>
      <c r="H174">
        <v>1687532721.462963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937.8056251995263</v>
      </c>
      <c r="AJ174">
        <v>901.9769878787883</v>
      </c>
      <c r="AK174">
        <v>3.389438279155237</v>
      </c>
      <c r="AL174">
        <v>66.55955968552477</v>
      </c>
      <c r="AM174">
        <f>(AO174 - AN174 + DX174*1E3/(8.314*(DZ174+273.15)) * AQ174/DW174 * AP174) * DW174/(100*DK174) * 1000/(1000 - AO174)</f>
        <v>0</v>
      </c>
      <c r="AN174">
        <v>15.7106326892115</v>
      </c>
      <c r="AO174">
        <v>17.7662903030303</v>
      </c>
      <c r="AP174">
        <v>-0.0003035635260393491</v>
      </c>
      <c r="AQ174">
        <v>110.0673919238895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1.65</v>
      </c>
      <c r="DL174">
        <v>0.5</v>
      </c>
      <c r="DM174" t="s">
        <v>430</v>
      </c>
      <c r="DN174">
        <v>2</v>
      </c>
      <c r="DO174" t="b">
        <v>1</v>
      </c>
      <c r="DP174">
        <v>1687532721.462963</v>
      </c>
      <c r="DQ174">
        <v>862.4618518518519</v>
      </c>
      <c r="DR174">
        <v>908.7775555555555</v>
      </c>
      <c r="DS174">
        <v>17.79005555555555</v>
      </c>
      <c r="DT174">
        <v>15.70934814814815</v>
      </c>
      <c r="DU174">
        <v>881.0028888888889</v>
      </c>
      <c r="DV174">
        <v>20.19925555555556</v>
      </c>
      <c r="DW174">
        <v>500.0202222222222</v>
      </c>
      <c r="DX174">
        <v>101.8493703703704</v>
      </c>
      <c r="DY174">
        <v>0.1000087592592593</v>
      </c>
      <c r="DZ174">
        <v>27.31395185185185</v>
      </c>
      <c r="EA174">
        <v>28.05499259259259</v>
      </c>
      <c r="EB174">
        <v>999.9000000000001</v>
      </c>
      <c r="EC174">
        <v>0</v>
      </c>
      <c r="ED174">
        <v>0</v>
      </c>
      <c r="EE174">
        <v>10004.34</v>
      </c>
      <c r="EF174">
        <v>0</v>
      </c>
      <c r="EG174">
        <v>156.0232962962963</v>
      </c>
      <c r="EH174">
        <v>-46.31571111111111</v>
      </c>
      <c r="EI174">
        <v>878.0827777777778</v>
      </c>
      <c r="EJ174">
        <v>923.2818148148149</v>
      </c>
      <c r="EK174">
        <v>2.08071</v>
      </c>
      <c r="EL174">
        <v>908.7775555555555</v>
      </c>
      <c r="EM174">
        <v>15.70934814814815</v>
      </c>
      <c r="EN174">
        <v>1.811905925925926</v>
      </c>
      <c r="EO174">
        <v>1.599987037037037</v>
      </c>
      <c r="EP174">
        <v>15.88987777777778</v>
      </c>
      <c r="EQ174">
        <v>13.95867407407408</v>
      </c>
      <c r="ER174">
        <v>1999.975925925926</v>
      </c>
      <c r="ES174">
        <v>0.9799934444444446</v>
      </c>
      <c r="ET174">
        <v>0.02000615555555555</v>
      </c>
      <c r="EU174">
        <v>0</v>
      </c>
      <c r="EV174">
        <v>364.5593703703705</v>
      </c>
      <c r="EW174">
        <v>5.00078</v>
      </c>
      <c r="EX174">
        <v>9157.155925925927</v>
      </c>
      <c r="EY174">
        <v>16379.38148148148</v>
      </c>
      <c r="EZ174">
        <v>45.99281481481481</v>
      </c>
      <c r="FA174">
        <v>47.62722222222222</v>
      </c>
      <c r="FB174">
        <v>46.54829629629629</v>
      </c>
      <c r="FC174">
        <v>46.97203703703703</v>
      </c>
      <c r="FD174">
        <v>46.22199999999999</v>
      </c>
      <c r="FE174">
        <v>1955.065925925926</v>
      </c>
      <c r="FF174">
        <v>39.91</v>
      </c>
      <c r="FG174">
        <v>0</v>
      </c>
      <c r="FH174">
        <v>1687532729.1</v>
      </c>
      <c r="FI174">
        <v>0</v>
      </c>
      <c r="FJ174">
        <v>364.57188</v>
      </c>
      <c r="FK174">
        <v>3.918230763784322</v>
      </c>
      <c r="FL174">
        <v>31.06153802101207</v>
      </c>
      <c r="FM174">
        <v>9156.707199999999</v>
      </c>
      <c r="FN174">
        <v>15</v>
      </c>
      <c r="FO174">
        <v>1687529704.5</v>
      </c>
      <c r="FP174" t="s">
        <v>636</v>
      </c>
      <c r="FQ174">
        <v>1687529702.5</v>
      </c>
      <c r="FR174">
        <v>1687529704.5</v>
      </c>
      <c r="FS174">
        <v>2</v>
      </c>
      <c r="FT174">
        <v>-0.178</v>
      </c>
      <c r="FU174">
        <v>-0.012</v>
      </c>
      <c r="FV174">
        <v>-14.483</v>
      </c>
      <c r="FW174">
        <v>-2.335</v>
      </c>
      <c r="FX174">
        <v>420</v>
      </c>
      <c r="FY174">
        <v>15</v>
      </c>
      <c r="FZ174">
        <v>0.26</v>
      </c>
      <c r="GA174">
        <v>0.01</v>
      </c>
      <c r="GB174">
        <v>-46.3236425</v>
      </c>
      <c r="GC174">
        <v>0.05167992495309163</v>
      </c>
      <c r="GD174">
        <v>0.1554049627384851</v>
      </c>
      <c r="GE174">
        <v>1</v>
      </c>
      <c r="GF174">
        <v>2.0941795</v>
      </c>
      <c r="GG174">
        <v>-0.208387767354598</v>
      </c>
      <c r="GH174">
        <v>0.02009264989368003</v>
      </c>
      <c r="GI174">
        <v>1</v>
      </c>
      <c r="GJ174">
        <v>2</v>
      </c>
      <c r="GK174">
        <v>2</v>
      </c>
      <c r="GL174" t="s">
        <v>432</v>
      </c>
      <c r="GM174">
        <v>3.09819</v>
      </c>
      <c r="GN174">
        <v>2.75813</v>
      </c>
      <c r="GO174">
        <v>0.165929</v>
      </c>
      <c r="GP174">
        <v>0.169252</v>
      </c>
      <c r="GQ174">
        <v>0.105744</v>
      </c>
      <c r="GR174">
        <v>0.0887925</v>
      </c>
      <c r="GS174">
        <v>21148.4</v>
      </c>
      <c r="GT174">
        <v>20324.1</v>
      </c>
      <c r="GU174">
        <v>25927</v>
      </c>
      <c r="GV174">
        <v>24830.4</v>
      </c>
      <c r="GW174">
        <v>37222.6</v>
      </c>
      <c r="GX174">
        <v>33325.6</v>
      </c>
      <c r="GY174">
        <v>45324.2</v>
      </c>
      <c r="GZ174">
        <v>39557.9</v>
      </c>
      <c r="HA174">
        <v>1.79545</v>
      </c>
      <c r="HB174">
        <v>1.75993</v>
      </c>
      <c r="HC174">
        <v>-0.0801124</v>
      </c>
      <c r="HD174">
        <v>0</v>
      </c>
      <c r="HE174">
        <v>29.373</v>
      </c>
      <c r="HF174">
        <v>999.9</v>
      </c>
      <c r="HG174">
        <v>53.6</v>
      </c>
      <c r="HH174">
        <v>43.8</v>
      </c>
      <c r="HI174">
        <v>47.6678</v>
      </c>
      <c r="HJ174">
        <v>62.6505</v>
      </c>
      <c r="HK174">
        <v>23.6899</v>
      </c>
      <c r="HL174">
        <v>1</v>
      </c>
      <c r="HM174">
        <v>0.963877</v>
      </c>
      <c r="HN174">
        <v>7.86528</v>
      </c>
      <c r="HO174">
        <v>20.1223</v>
      </c>
      <c r="HP174">
        <v>5.2089</v>
      </c>
      <c r="HQ174">
        <v>11.986</v>
      </c>
      <c r="HR174">
        <v>4.9618</v>
      </c>
      <c r="HS174">
        <v>3.27403</v>
      </c>
      <c r="HT174">
        <v>9999</v>
      </c>
      <c r="HU174">
        <v>9999</v>
      </c>
      <c r="HV174">
        <v>9999</v>
      </c>
      <c r="HW174">
        <v>89.2</v>
      </c>
      <c r="HX174">
        <v>1.86386</v>
      </c>
      <c r="HY174">
        <v>1.8602</v>
      </c>
      <c r="HZ174">
        <v>1.85852</v>
      </c>
      <c r="IA174">
        <v>1.85988</v>
      </c>
      <c r="IB174">
        <v>1.85976</v>
      </c>
      <c r="IC174">
        <v>1.85852</v>
      </c>
      <c r="ID174">
        <v>1.85759</v>
      </c>
      <c r="IE174">
        <v>1.85238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-18.737</v>
      </c>
      <c r="IT174">
        <v>-2.4085</v>
      </c>
      <c r="IU174">
        <v>-9.111769021319263</v>
      </c>
      <c r="IV174">
        <v>-0.01431925071125703</v>
      </c>
      <c r="IW174">
        <v>4.89615414261653E-06</v>
      </c>
      <c r="IX174">
        <v>-8.989459798755491E-10</v>
      </c>
      <c r="IY174">
        <v>-1.251789581883141</v>
      </c>
      <c r="IZ174">
        <v>-0.1043539695207113</v>
      </c>
      <c r="JA174">
        <v>0.003109194328973147</v>
      </c>
      <c r="JB174">
        <v>-3.859871886814269E-05</v>
      </c>
      <c r="JC174">
        <v>3</v>
      </c>
      <c r="JD174">
        <v>1925</v>
      </c>
      <c r="JE174">
        <v>1</v>
      </c>
      <c r="JF174">
        <v>31</v>
      </c>
      <c r="JG174">
        <v>50.4</v>
      </c>
      <c r="JH174">
        <v>50.4</v>
      </c>
      <c r="JI174">
        <v>2.21802</v>
      </c>
      <c r="JJ174">
        <v>2.67944</v>
      </c>
      <c r="JK174">
        <v>1.49658</v>
      </c>
      <c r="JL174">
        <v>2.32056</v>
      </c>
      <c r="JM174">
        <v>1.54785</v>
      </c>
      <c r="JN174">
        <v>2.48901</v>
      </c>
      <c r="JO174">
        <v>47.3318</v>
      </c>
      <c r="JP174">
        <v>13.5717</v>
      </c>
      <c r="JQ174">
        <v>18</v>
      </c>
      <c r="JR174">
        <v>500.154</v>
      </c>
      <c r="JS174">
        <v>490.501</v>
      </c>
      <c r="JT174">
        <v>22.7629</v>
      </c>
      <c r="JU174">
        <v>38.0967</v>
      </c>
      <c r="JV174">
        <v>30.0028</v>
      </c>
      <c r="JW174">
        <v>37.9151</v>
      </c>
      <c r="JX174">
        <v>37.8098</v>
      </c>
      <c r="JY174">
        <v>44.5135</v>
      </c>
      <c r="JZ174">
        <v>57.4143</v>
      </c>
      <c r="KA174">
        <v>0</v>
      </c>
      <c r="KB174">
        <v>22.6817</v>
      </c>
      <c r="KC174">
        <v>954.8920000000001</v>
      </c>
      <c r="KD174">
        <v>15.7608</v>
      </c>
      <c r="KE174">
        <v>99.0579</v>
      </c>
      <c r="KF174">
        <v>95.1434</v>
      </c>
    </row>
    <row r="175" spans="1:292">
      <c r="A175">
        <v>155</v>
      </c>
      <c r="B175">
        <v>1687532734</v>
      </c>
      <c r="C175">
        <v>6605.5</v>
      </c>
      <c r="D175" t="s">
        <v>749</v>
      </c>
      <c r="E175" t="s">
        <v>750</v>
      </c>
      <c r="F175">
        <v>5</v>
      </c>
      <c r="G175" t="s">
        <v>635</v>
      </c>
      <c r="H175">
        <v>1687532726.481482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955.3103382809138</v>
      </c>
      <c r="AJ175">
        <v>919.0021212121213</v>
      </c>
      <c r="AK175">
        <v>3.415720713081806</v>
      </c>
      <c r="AL175">
        <v>66.55955968552477</v>
      </c>
      <c r="AM175">
        <f>(AO175 - AN175 + DX175*1E3/(8.314*(DZ175+273.15)) * AQ175/DW175 * AP175) * DW175/(100*DK175) * 1000/(1000 - AO175)</f>
        <v>0</v>
      </c>
      <c r="AN175">
        <v>15.71436444477214</v>
      </c>
      <c r="AO175">
        <v>17.74358545454545</v>
      </c>
      <c r="AP175">
        <v>-0.0003088186719470081</v>
      </c>
      <c r="AQ175">
        <v>110.0673919238895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1.65</v>
      </c>
      <c r="DL175">
        <v>0.5</v>
      </c>
      <c r="DM175" t="s">
        <v>430</v>
      </c>
      <c r="DN175">
        <v>2</v>
      </c>
      <c r="DO175" t="b">
        <v>1</v>
      </c>
      <c r="DP175">
        <v>1687532726.481482</v>
      </c>
      <c r="DQ175">
        <v>879.2217037037037</v>
      </c>
      <c r="DR175">
        <v>925.7040740740741</v>
      </c>
      <c r="DS175">
        <v>17.77331851851852</v>
      </c>
      <c r="DT175">
        <v>15.71191481481481</v>
      </c>
      <c r="DU175">
        <v>897.8935555555555</v>
      </c>
      <c r="DV175">
        <v>20.18205555555556</v>
      </c>
      <c r="DW175">
        <v>500.0454814814814</v>
      </c>
      <c r="DX175">
        <v>101.8490740740741</v>
      </c>
      <c r="DY175">
        <v>0.1000478074074074</v>
      </c>
      <c r="DZ175">
        <v>27.3211111111111</v>
      </c>
      <c r="EA175">
        <v>28.06297037037037</v>
      </c>
      <c r="EB175">
        <v>999.9000000000001</v>
      </c>
      <c r="EC175">
        <v>0</v>
      </c>
      <c r="ED175">
        <v>0</v>
      </c>
      <c r="EE175">
        <v>10000.69</v>
      </c>
      <c r="EF175">
        <v>0</v>
      </c>
      <c r="EG175">
        <v>142.4982222222222</v>
      </c>
      <c r="EH175">
        <v>-46.48235925925925</v>
      </c>
      <c r="EI175">
        <v>895.1308148148148</v>
      </c>
      <c r="EJ175">
        <v>940.4808888888889</v>
      </c>
      <c r="EK175">
        <v>2.061387407407407</v>
      </c>
      <c r="EL175">
        <v>925.7040740740741</v>
      </c>
      <c r="EM175">
        <v>15.71191481481481</v>
      </c>
      <c r="EN175">
        <v>1.810195925925926</v>
      </c>
      <c r="EO175">
        <v>1.600245925925926</v>
      </c>
      <c r="EP175">
        <v>15.8751</v>
      </c>
      <c r="EQ175">
        <v>13.96117037037037</v>
      </c>
      <c r="ER175">
        <v>1999.991851851852</v>
      </c>
      <c r="ES175">
        <v>0.9799936666666668</v>
      </c>
      <c r="ET175">
        <v>0.02000593333333333</v>
      </c>
      <c r="EU175">
        <v>0</v>
      </c>
      <c r="EV175">
        <v>364.7826296296296</v>
      </c>
      <c r="EW175">
        <v>5.00078</v>
      </c>
      <c r="EX175">
        <v>9158.774814814815</v>
      </c>
      <c r="EY175">
        <v>16379.52222222222</v>
      </c>
      <c r="EZ175">
        <v>46.00903703703704</v>
      </c>
      <c r="FA175">
        <v>47.64107407407406</v>
      </c>
      <c r="FB175">
        <v>46.57614814814815</v>
      </c>
      <c r="FC175">
        <v>46.98355555555555</v>
      </c>
      <c r="FD175">
        <v>46.23825925925926</v>
      </c>
      <c r="FE175">
        <v>1955.081851851852</v>
      </c>
      <c r="FF175">
        <v>39.91</v>
      </c>
      <c r="FG175">
        <v>0</v>
      </c>
      <c r="FH175">
        <v>1687532734.5</v>
      </c>
      <c r="FI175">
        <v>0</v>
      </c>
      <c r="FJ175">
        <v>364.8200384615385</v>
      </c>
      <c r="FK175">
        <v>2.666085453860734</v>
      </c>
      <c r="FL175">
        <v>36.96136718204779</v>
      </c>
      <c r="FM175">
        <v>9159.138461538461</v>
      </c>
      <c r="FN175">
        <v>15</v>
      </c>
      <c r="FO175">
        <v>1687529704.5</v>
      </c>
      <c r="FP175" t="s">
        <v>636</v>
      </c>
      <c r="FQ175">
        <v>1687529702.5</v>
      </c>
      <c r="FR175">
        <v>1687529704.5</v>
      </c>
      <c r="FS175">
        <v>2</v>
      </c>
      <c r="FT175">
        <v>-0.178</v>
      </c>
      <c r="FU175">
        <v>-0.012</v>
      </c>
      <c r="FV175">
        <v>-14.483</v>
      </c>
      <c r="FW175">
        <v>-2.335</v>
      </c>
      <c r="FX175">
        <v>420</v>
      </c>
      <c r="FY175">
        <v>15</v>
      </c>
      <c r="FZ175">
        <v>0.26</v>
      </c>
      <c r="GA175">
        <v>0.01</v>
      </c>
      <c r="GB175">
        <v>-46.40969750000001</v>
      </c>
      <c r="GC175">
        <v>-1.483286679174372</v>
      </c>
      <c r="GD175">
        <v>0.2207258667300912</v>
      </c>
      <c r="GE175">
        <v>0</v>
      </c>
      <c r="GF175">
        <v>2.071168</v>
      </c>
      <c r="GG175">
        <v>-0.2303081425891227</v>
      </c>
      <c r="GH175">
        <v>0.02233488193387195</v>
      </c>
      <c r="GI175">
        <v>1</v>
      </c>
      <c r="GJ175">
        <v>1</v>
      </c>
      <c r="GK175">
        <v>2</v>
      </c>
      <c r="GL175" t="s">
        <v>443</v>
      </c>
      <c r="GM175">
        <v>3.0982</v>
      </c>
      <c r="GN175">
        <v>2.758</v>
      </c>
      <c r="GO175">
        <v>0.167936</v>
      </c>
      <c r="GP175">
        <v>0.171238</v>
      </c>
      <c r="GQ175">
        <v>0.105647</v>
      </c>
      <c r="GR175">
        <v>0.0888072</v>
      </c>
      <c r="GS175">
        <v>21096.3</v>
      </c>
      <c r="GT175">
        <v>20274.5</v>
      </c>
      <c r="GU175">
        <v>25925.7</v>
      </c>
      <c r="GV175">
        <v>24829.4</v>
      </c>
      <c r="GW175">
        <v>37225</v>
      </c>
      <c r="GX175">
        <v>33324.1</v>
      </c>
      <c r="GY175">
        <v>45321.9</v>
      </c>
      <c r="GZ175">
        <v>39556.4</v>
      </c>
      <c r="HA175">
        <v>1.7949</v>
      </c>
      <c r="HB175">
        <v>1.7597</v>
      </c>
      <c r="HC175">
        <v>-0.0813231</v>
      </c>
      <c r="HD175">
        <v>0</v>
      </c>
      <c r="HE175">
        <v>29.3876</v>
      </c>
      <c r="HF175">
        <v>999.9</v>
      </c>
      <c r="HG175">
        <v>53.6</v>
      </c>
      <c r="HH175">
        <v>43.8</v>
      </c>
      <c r="HI175">
        <v>47.6649</v>
      </c>
      <c r="HJ175">
        <v>62.3905</v>
      </c>
      <c r="HK175">
        <v>23.6779</v>
      </c>
      <c r="HL175">
        <v>1</v>
      </c>
      <c r="HM175">
        <v>0.966888</v>
      </c>
      <c r="HN175">
        <v>8.04039</v>
      </c>
      <c r="HO175">
        <v>20.1137</v>
      </c>
      <c r="HP175">
        <v>5.2086</v>
      </c>
      <c r="HQ175">
        <v>11.986</v>
      </c>
      <c r="HR175">
        <v>4.9618</v>
      </c>
      <c r="HS175">
        <v>3.27385</v>
      </c>
      <c r="HT175">
        <v>9999</v>
      </c>
      <c r="HU175">
        <v>9999</v>
      </c>
      <c r="HV175">
        <v>9999</v>
      </c>
      <c r="HW175">
        <v>89.2</v>
      </c>
      <c r="HX175">
        <v>1.86387</v>
      </c>
      <c r="HY175">
        <v>1.86019</v>
      </c>
      <c r="HZ175">
        <v>1.85852</v>
      </c>
      <c r="IA175">
        <v>1.85987</v>
      </c>
      <c r="IB175">
        <v>1.85976</v>
      </c>
      <c r="IC175">
        <v>1.85851</v>
      </c>
      <c r="ID175">
        <v>1.85759</v>
      </c>
      <c r="IE175">
        <v>1.85234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-18.866</v>
      </c>
      <c r="IT175">
        <v>-2.4078</v>
      </c>
      <c r="IU175">
        <v>-9.111769021319263</v>
      </c>
      <c r="IV175">
        <v>-0.01431925071125703</v>
      </c>
      <c r="IW175">
        <v>4.89615414261653E-06</v>
      </c>
      <c r="IX175">
        <v>-8.989459798755491E-10</v>
      </c>
      <c r="IY175">
        <v>-1.251789581883141</v>
      </c>
      <c r="IZ175">
        <v>-0.1043539695207113</v>
      </c>
      <c r="JA175">
        <v>0.003109194328973147</v>
      </c>
      <c r="JB175">
        <v>-3.859871886814269E-05</v>
      </c>
      <c r="JC175">
        <v>3</v>
      </c>
      <c r="JD175">
        <v>1925</v>
      </c>
      <c r="JE175">
        <v>1</v>
      </c>
      <c r="JF175">
        <v>31</v>
      </c>
      <c r="JG175">
        <v>50.5</v>
      </c>
      <c r="JH175">
        <v>50.5</v>
      </c>
      <c r="JI175">
        <v>2.24609</v>
      </c>
      <c r="JJ175">
        <v>2.68799</v>
      </c>
      <c r="JK175">
        <v>1.49658</v>
      </c>
      <c r="JL175">
        <v>2.32056</v>
      </c>
      <c r="JM175">
        <v>1.54785</v>
      </c>
      <c r="JN175">
        <v>2.43896</v>
      </c>
      <c r="JO175">
        <v>47.3318</v>
      </c>
      <c r="JP175">
        <v>13.5541</v>
      </c>
      <c r="JQ175">
        <v>18</v>
      </c>
      <c r="JR175">
        <v>499.929</v>
      </c>
      <c r="JS175">
        <v>490.462</v>
      </c>
      <c r="JT175">
        <v>22.7017</v>
      </c>
      <c r="JU175">
        <v>38.1195</v>
      </c>
      <c r="JV175">
        <v>30.0029</v>
      </c>
      <c r="JW175">
        <v>37.9332</v>
      </c>
      <c r="JX175">
        <v>37.8261</v>
      </c>
      <c r="JY175">
        <v>45.1877</v>
      </c>
      <c r="JZ175">
        <v>57.4143</v>
      </c>
      <c r="KA175">
        <v>0</v>
      </c>
      <c r="KB175">
        <v>22.617</v>
      </c>
      <c r="KC175">
        <v>974.931</v>
      </c>
      <c r="KD175">
        <v>15.8016</v>
      </c>
      <c r="KE175">
        <v>99.053</v>
      </c>
      <c r="KF175">
        <v>95.13979999999999</v>
      </c>
    </row>
    <row r="176" spans="1:292">
      <c r="A176">
        <v>156</v>
      </c>
      <c r="B176">
        <v>1687532739</v>
      </c>
      <c r="C176">
        <v>6610.5</v>
      </c>
      <c r="D176" t="s">
        <v>751</v>
      </c>
      <c r="E176" t="s">
        <v>752</v>
      </c>
      <c r="F176">
        <v>5</v>
      </c>
      <c r="G176" t="s">
        <v>635</v>
      </c>
      <c r="H176">
        <v>1687532731.5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972.4777985283555</v>
      </c>
      <c r="AJ176">
        <v>936.0687939393939</v>
      </c>
      <c r="AK176">
        <v>3.417840916819362</v>
      </c>
      <c r="AL176">
        <v>66.55955968552477</v>
      </c>
      <c r="AM176">
        <f>(AO176 - AN176 + DX176*1E3/(8.314*(DZ176+273.15)) * AQ176/DW176 * AP176) * DW176/(100*DK176) * 1000/(1000 - AO176)</f>
        <v>0</v>
      </c>
      <c r="AN176">
        <v>15.71645632549802</v>
      </c>
      <c r="AO176">
        <v>17.71553818181818</v>
      </c>
      <c r="AP176">
        <v>-0.005619489264310529</v>
      </c>
      <c r="AQ176">
        <v>110.0673919238895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1.65</v>
      </c>
      <c r="DL176">
        <v>0.5</v>
      </c>
      <c r="DM176" t="s">
        <v>430</v>
      </c>
      <c r="DN176">
        <v>2</v>
      </c>
      <c r="DO176" t="b">
        <v>1</v>
      </c>
      <c r="DP176">
        <v>1687532731.5</v>
      </c>
      <c r="DQ176">
        <v>896.0045925925924</v>
      </c>
      <c r="DR176">
        <v>942.5685555555555</v>
      </c>
      <c r="DS176">
        <v>17.75138148148148</v>
      </c>
      <c r="DT176">
        <v>15.71422222222222</v>
      </c>
      <c r="DU176">
        <v>914.8058888888889</v>
      </c>
      <c r="DV176">
        <v>20.15953703703704</v>
      </c>
      <c r="DW176">
        <v>500.0470740740741</v>
      </c>
      <c r="DX176">
        <v>101.849037037037</v>
      </c>
      <c r="DY176">
        <v>0.1000165</v>
      </c>
      <c r="DZ176">
        <v>27.32116666666666</v>
      </c>
      <c r="EA176">
        <v>28.0669</v>
      </c>
      <c r="EB176">
        <v>999.9000000000001</v>
      </c>
      <c r="EC176">
        <v>0</v>
      </c>
      <c r="ED176">
        <v>0</v>
      </c>
      <c r="EE176">
        <v>9992.913703703704</v>
      </c>
      <c r="EF176">
        <v>0</v>
      </c>
      <c r="EG176">
        <v>129.0530740740741</v>
      </c>
      <c r="EH176">
        <v>-46.56399999999999</v>
      </c>
      <c r="EI176">
        <v>912.1968888888888</v>
      </c>
      <c r="EJ176">
        <v>957.6167037037036</v>
      </c>
      <c r="EK176">
        <v>2.037153333333333</v>
      </c>
      <c r="EL176">
        <v>942.5685555555555</v>
      </c>
      <c r="EM176">
        <v>15.71422222222222</v>
      </c>
      <c r="EN176">
        <v>1.807961481481481</v>
      </c>
      <c r="EO176">
        <v>1.600479259259259</v>
      </c>
      <c r="EP176">
        <v>15.85578148148148</v>
      </c>
      <c r="EQ176">
        <v>13.96342222222222</v>
      </c>
      <c r="ER176">
        <v>1999.98</v>
      </c>
      <c r="ES176">
        <v>0.9799936666666668</v>
      </c>
      <c r="ET176">
        <v>0.02000593333333333</v>
      </c>
      <c r="EU176">
        <v>0</v>
      </c>
      <c r="EV176">
        <v>364.9370370370371</v>
      </c>
      <c r="EW176">
        <v>5.00078</v>
      </c>
      <c r="EX176">
        <v>9160.686296296297</v>
      </c>
      <c r="EY176">
        <v>16379.42592592592</v>
      </c>
      <c r="EZ176">
        <v>46.04366666666666</v>
      </c>
      <c r="FA176">
        <v>47.66174074074073</v>
      </c>
      <c r="FB176">
        <v>46.5807037037037</v>
      </c>
      <c r="FC176">
        <v>47.01359259259259</v>
      </c>
      <c r="FD176">
        <v>46.27762962962962</v>
      </c>
      <c r="FE176">
        <v>1955.07</v>
      </c>
      <c r="FF176">
        <v>39.91</v>
      </c>
      <c r="FG176">
        <v>0</v>
      </c>
      <c r="FH176">
        <v>1687532739.3</v>
      </c>
      <c r="FI176">
        <v>0</v>
      </c>
      <c r="FJ176">
        <v>364.9430769230769</v>
      </c>
      <c r="FK176">
        <v>1.318017098502577</v>
      </c>
      <c r="FL176">
        <v>11.35999981743573</v>
      </c>
      <c r="FM176">
        <v>9160.836153846154</v>
      </c>
      <c r="FN176">
        <v>15</v>
      </c>
      <c r="FO176">
        <v>1687529704.5</v>
      </c>
      <c r="FP176" t="s">
        <v>636</v>
      </c>
      <c r="FQ176">
        <v>1687529702.5</v>
      </c>
      <c r="FR176">
        <v>1687529704.5</v>
      </c>
      <c r="FS176">
        <v>2</v>
      </c>
      <c r="FT176">
        <v>-0.178</v>
      </c>
      <c r="FU176">
        <v>-0.012</v>
      </c>
      <c r="FV176">
        <v>-14.483</v>
      </c>
      <c r="FW176">
        <v>-2.335</v>
      </c>
      <c r="FX176">
        <v>420</v>
      </c>
      <c r="FY176">
        <v>15</v>
      </c>
      <c r="FZ176">
        <v>0.26</v>
      </c>
      <c r="GA176">
        <v>0.01</v>
      </c>
      <c r="GB176">
        <v>-46.5364175</v>
      </c>
      <c r="GC176">
        <v>-1.468467917448335</v>
      </c>
      <c r="GD176">
        <v>0.2198318856393446</v>
      </c>
      <c r="GE176">
        <v>0</v>
      </c>
      <c r="GF176">
        <v>2.0541195</v>
      </c>
      <c r="GG176">
        <v>-0.2749575984990667</v>
      </c>
      <c r="GH176">
        <v>0.02665381313714792</v>
      </c>
      <c r="GI176">
        <v>1</v>
      </c>
      <c r="GJ176">
        <v>1</v>
      </c>
      <c r="GK176">
        <v>2</v>
      </c>
      <c r="GL176" t="s">
        <v>443</v>
      </c>
      <c r="GM176">
        <v>3.0984</v>
      </c>
      <c r="GN176">
        <v>2.75798</v>
      </c>
      <c r="GO176">
        <v>0.169927</v>
      </c>
      <c r="GP176">
        <v>0.173165</v>
      </c>
      <c r="GQ176">
        <v>0.105541</v>
      </c>
      <c r="GR176">
        <v>0.08881500000000001</v>
      </c>
      <c r="GS176">
        <v>21044.7</v>
      </c>
      <c r="GT176">
        <v>20226.6</v>
      </c>
      <c r="GU176">
        <v>25924.5</v>
      </c>
      <c r="GV176">
        <v>24828.7</v>
      </c>
      <c r="GW176">
        <v>37228.2</v>
      </c>
      <c r="GX176">
        <v>33323</v>
      </c>
      <c r="GY176">
        <v>45320.1</v>
      </c>
      <c r="GZ176">
        <v>39555.3</v>
      </c>
      <c r="HA176">
        <v>1.79485</v>
      </c>
      <c r="HB176">
        <v>1.7594</v>
      </c>
      <c r="HC176">
        <v>-0.08116660000000001</v>
      </c>
      <c r="HD176">
        <v>0</v>
      </c>
      <c r="HE176">
        <v>29.4027</v>
      </c>
      <c r="HF176">
        <v>999.9</v>
      </c>
      <c r="HG176">
        <v>53.6</v>
      </c>
      <c r="HH176">
        <v>43.9</v>
      </c>
      <c r="HI176">
        <v>47.915</v>
      </c>
      <c r="HJ176">
        <v>62.7605</v>
      </c>
      <c r="HK176">
        <v>23.2332</v>
      </c>
      <c r="HL176">
        <v>1</v>
      </c>
      <c r="HM176">
        <v>0.970117</v>
      </c>
      <c r="HN176">
        <v>8.20529</v>
      </c>
      <c r="HO176">
        <v>20.1061</v>
      </c>
      <c r="HP176">
        <v>5.21025</v>
      </c>
      <c r="HQ176">
        <v>11.986</v>
      </c>
      <c r="HR176">
        <v>4.96215</v>
      </c>
      <c r="HS176">
        <v>3.27408</v>
      </c>
      <c r="HT176">
        <v>9999</v>
      </c>
      <c r="HU176">
        <v>9999</v>
      </c>
      <c r="HV176">
        <v>9999</v>
      </c>
      <c r="HW176">
        <v>89.2</v>
      </c>
      <c r="HX176">
        <v>1.86387</v>
      </c>
      <c r="HY176">
        <v>1.86019</v>
      </c>
      <c r="HZ176">
        <v>1.85852</v>
      </c>
      <c r="IA176">
        <v>1.85988</v>
      </c>
      <c r="IB176">
        <v>1.85974</v>
      </c>
      <c r="IC176">
        <v>1.8585</v>
      </c>
      <c r="ID176">
        <v>1.85759</v>
      </c>
      <c r="IE176">
        <v>1.85234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-18.994</v>
      </c>
      <c r="IT176">
        <v>-2.4072</v>
      </c>
      <c r="IU176">
        <v>-9.111769021319263</v>
      </c>
      <c r="IV176">
        <v>-0.01431925071125703</v>
      </c>
      <c r="IW176">
        <v>4.89615414261653E-06</v>
      </c>
      <c r="IX176">
        <v>-8.989459798755491E-10</v>
      </c>
      <c r="IY176">
        <v>-1.251789581883141</v>
      </c>
      <c r="IZ176">
        <v>-0.1043539695207113</v>
      </c>
      <c r="JA176">
        <v>0.003109194328973147</v>
      </c>
      <c r="JB176">
        <v>-3.859871886814269E-05</v>
      </c>
      <c r="JC176">
        <v>3</v>
      </c>
      <c r="JD176">
        <v>1925</v>
      </c>
      <c r="JE176">
        <v>1</v>
      </c>
      <c r="JF176">
        <v>31</v>
      </c>
      <c r="JG176">
        <v>50.6</v>
      </c>
      <c r="JH176">
        <v>50.6</v>
      </c>
      <c r="JI176">
        <v>2.28271</v>
      </c>
      <c r="JJ176">
        <v>2.68799</v>
      </c>
      <c r="JK176">
        <v>1.49658</v>
      </c>
      <c r="JL176">
        <v>2.32056</v>
      </c>
      <c r="JM176">
        <v>1.54907</v>
      </c>
      <c r="JN176">
        <v>2.36572</v>
      </c>
      <c r="JO176">
        <v>47.3318</v>
      </c>
      <c r="JP176">
        <v>13.5454</v>
      </c>
      <c r="JQ176">
        <v>18</v>
      </c>
      <c r="JR176">
        <v>500.017</v>
      </c>
      <c r="JS176">
        <v>490.367</v>
      </c>
      <c r="JT176">
        <v>22.6312</v>
      </c>
      <c r="JU176">
        <v>38.1435</v>
      </c>
      <c r="JV176">
        <v>30.003</v>
      </c>
      <c r="JW176">
        <v>37.9511</v>
      </c>
      <c r="JX176">
        <v>37.8419</v>
      </c>
      <c r="JY176">
        <v>45.8061</v>
      </c>
      <c r="JZ176">
        <v>57.4143</v>
      </c>
      <c r="KA176">
        <v>0</v>
      </c>
      <c r="KB176">
        <v>22.55</v>
      </c>
      <c r="KC176">
        <v>988.3049999999999</v>
      </c>
      <c r="KD176">
        <v>15.8518</v>
      </c>
      <c r="KE176">
        <v>99.0488</v>
      </c>
      <c r="KF176">
        <v>95.1371</v>
      </c>
    </row>
    <row r="177" spans="1:292">
      <c r="A177">
        <v>157</v>
      </c>
      <c r="B177">
        <v>1687532744</v>
      </c>
      <c r="C177">
        <v>6615.5</v>
      </c>
      <c r="D177" t="s">
        <v>753</v>
      </c>
      <c r="E177" t="s">
        <v>754</v>
      </c>
      <c r="F177">
        <v>5</v>
      </c>
      <c r="G177" t="s">
        <v>635</v>
      </c>
      <c r="H177">
        <v>1687532736.214286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989.4120315957895</v>
      </c>
      <c r="AJ177">
        <v>953.1074181818185</v>
      </c>
      <c r="AK177">
        <v>3.408583092793525</v>
      </c>
      <c r="AL177">
        <v>66.55955968552477</v>
      </c>
      <c r="AM177">
        <f>(AO177 - AN177 + DX177*1E3/(8.314*(DZ177+273.15)) * AQ177/DW177 * AP177) * DW177/(100*DK177) * 1000/(1000 - AO177)</f>
        <v>0</v>
      </c>
      <c r="AN177">
        <v>15.72079050605961</v>
      </c>
      <c r="AO177">
        <v>17.68920787878787</v>
      </c>
      <c r="AP177">
        <v>-0.005632223249522262</v>
      </c>
      <c r="AQ177">
        <v>110.0673919238895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1.65</v>
      </c>
      <c r="DL177">
        <v>0.5</v>
      </c>
      <c r="DM177" t="s">
        <v>430</v>
      </c>
      <c r="DN177">
        <v>2</v>
      </c>
      <c r="DO177" t="b">
        <v>1</v>
      </c>
      <c r="DP177">
        <v>1687532736.214286</v>
      </c>
      <c r="DQ177">
        <v>911.8013214285712</v>
      </c>
      <c r="DR177">
        <v>958.5177857142859</v>
      </c>
      <c r="DS177">
        <v>17.72832857142857</v>
      </c>
      <c r="DT177">
        <v>15.71853214285714</v>
      </c>
      <c r="DU177">
        <v>930.7232500000001</v>
      </c>
      <c r="DV177">
        <v>20.13586428571429</v>
      </c>
      <c r="DW177">
        <v>500.03575</v>
      </c>
      <c r="DX177">
        <v>101.8493571428571</v>
      </c>
      <c r="DY177">
        <v>0.09997843928571429</v>
      </c>
      <c r="DZ177">
        <v>27.31655357142857</v>
      </c>
      <c r="EA177">
        <v>28.07056428571428</v>
      </c>
      <c r="EB177">
        <v>999.9000000000002</v>
      </c>
      <c r="EC177">
        <v>0</v>
      </c>
      <c r="ED177">
        <v>0</v>
      </c>
      <c r="EE177">
        <v>9990.023571428572</v>
      </c>
      <c r="EF177">
        <v>0</v>
      </c>
      <c r="EG177">
        <v>141.1664642857143</v>
      </c>
      <c r="EH177">
        <v>-46.71658214285715</v>
      </c>
      <c r="EI177">
        <v>928.2572499999999</v>
      </c>
      <c r="EJ177">
        <v>973.8249285714286</v>
      </c>
      <c r="EK177">
        <v>2.009789285714285</v>
      </c>
      <c r="EL177">
        <v>958.5177857142859</v>
      </c>
      <c r="EM177">
        <v>15.71853214285714</v>
      </c>
      <c r="EN177">
        <v>1.805619642857143</v>
      </c>
      <c r="EO177">
        <v>1.600923928571428</v>
      </c>
      <c r="EP177">
        <v>15.83551071428571</v>
      </c>
      <c r="EQ177">
        <v>13.96769642857143</v>
      </c>
      <c r="ER177">
        <v>2000.008928571428</v>
      </c>
      <c r="ES177">
        <v>0.9799940000000003</v>
      </c>
      <c r="ET177">
        <v>0.02000559999999999</v>
      </c>
      <c r="EU177">
        <v>0</v>
      </c>
      <c r="EV177">
        <v>365.0760714285715</v>
      </c>
      <c r="EW177">
        <v>5.00078</v>
      </c>
      <c r="EX177">
        <v>9162.367142857142</v>
      </c>
      <c r="EY177">
        <v>16379.67142857143</v>
      </c>
      <c r="EZ177">
        <v>46.07121428571429</v>
      </c>
      <c r="FA177">
        <v>47.67371428571427</v>
      </c>
      <c r="FB177">
        <v>46.61799999999999</v>
      </c>
      <c r="FC177">
        <v>47.04439285714285</v>
      </c>
      <c r="FD177">
        <v>46.30339285714285</v>
      </c>
      <c r="FE177">
        <v>1955.098928571428</v>
      </c>
      <c r="FF177">
        <v>39.91</v>
      </c>
      <c r="FG177">
        <v>0</v>
      </c>
      <c r="FH177">
        <v>1687532744.1</v>
      </c>
      <c r="FI177">
        <v>0</v>
      </c>
      <c r="FJ177">
        <v>365.0742307692308</v>
      </c>
      <c r="FK177">
        <v>1.801367521875413</v>
      </c>
      <c r="FL177">
        <v>17.56786311208822</v>
      </c>
      <c r="FM177">
        <v>9162.608461538461</v>
      </c>
      <c r="FN177">
        <v>15</v>
      </c>
      <c r="FO177">
        <v>1687529704.5</v>
      </c>
      <c r="FP177" t="s">
        <v>636</v>
      </c>
      <c r="FQ177">
        <v>1687529702.5</v>
      </c>
      <c r="FR177">
        <v>1687529704.5</v>
      </c>
      <c r="FS177">
        <v>2</v>
      </c>
      <c r="FT177">
        <v>-0.178</v>
      </c>
      <c r="FU177">
        <v>-0.012</v>
      </c>
      <c r="FV177">
        <v>-14.483</v>
      </c>
      <c r="FW177">
        <v>-2.335</v>
      </c>
      <c r="FX177">
        <v>420</v>
      </c>
      <c r="FY177">
        <v>15</v>
      </c>
      <c r="FZ177">
        <v>0.26</v>
      </c>
      <c r="GA177">
        <v>0.01</v>
      </c>
      <c r="GB177">
        <v>-46.59871</v>
      </c>
      <c r="GC177">
        <v>-1.719816135084237</v>
      </c>
      <c r="GD177">
        <v>0.2278813844964082</v>
      </c>
      <c r="GE177">
        <v>0</v>
      </c>
      <c r="GF177">
        <v>2.02336525</v>
      </c>
      <c r="GG177">
        <v>-0.3476344840525381</v>
      </c>
      <c r="GH177">
        <v>0.03371863075419135</v>
      </c>
      <c r="GI177">
        <v>1</v>
      </c>
      <c r="GJ177">
        <v>1</v>
      </c>
      <c r="GK177">
        <v>2</v>
      </c>
      <c r="GL177" t="s">
        <v>443</v>
      </c>
      <c r="GM177">
        <v>3.09823</v>
      </c>
      <c r="GN177">
        <v>2.75801</v>
      </c>
      <c r="GO177">
        <v>0.171894</v>
      </c>
      <c r="GP177">
        <v>0.175111</v>
      </c>
      <c r="GQ177">
        <v>0.105432</v>
      </c>
      <c r="GR177">
        <v>0.0889481</v>
      </c>
      <c r="GS177">
        <v>20993.7</v>
      </c>
      <c r="GT177">
        <v>20178</v>
      </c>
      <c r="GU177">
        <v>25923.3</v>
      </c>
      <c r="GV177">
        <v>24827.7</v>
      </c>
      <c r="GW177">
        <v>37231.2</v>
      </c>
      <c r="GX177">
        <v>33317.1</v>
      </c>
      <c r="GY177">
        <v>45317.9</v>
      </c>
      <c r="GZ177">
        <v>39553.7</v>
      </c>
      <c r="HA177">
        <v>1.79438</v>
      </c>
      <c r="HB177">
        <v>1.7591</v>
      </c>
      <c r="HC177">
        <v>-0.0823364</v>
      </c>
      <c r="HD177">
        <v>0</v>
      </c>
      <c r="HE177">
        <v>29.4124</v>
      </c>
      <c r="HF177">
        <v>999.9</v>
      </c>
      <c r="HG177">
        <v>53.6</v>
      </c>
      <c r="HH177">
        <v>43.8</v>
      </c>
      <c r="HI177">
        <v>47.6683</v>
      </c>
      <c r="HJ177">
        <v>62.6805</v>
      </c>
      <c r="HK177">
        <v>23.6418</v>
      </c>
      <c r="HL177">
        <v>1</v>
      </c>
      <c r="HM177">
        <v>0.973013</v>
      </c>
      <c r="HN177">
        <v>8.36172</v>
      </c>
      <c r="HO177">
        <v>20.0988</v>
      </c>
      <c r="HP177">
        <v>5.2104</v>
      </c>
      <c r="HQ177">
        <v>11.986</v>
      </c>
      <c r="HR177">
        <v>4.96225</v>
      </c>
      <c r="HS177">
        <v>3.2742</v>
      </c>
      <c r="HT177">
        <v>9999</v>
      </c>
      <c r="HU177">
        <v>9999</v>
      </c>
      <c r="HV177">
        <v>9999</v>
      </c>
      <c r="HW177">
        <v>89.2</v>
      </c>
      <c r="HX177">
        <v>1.86386</v>
      </c>
      <c r="HY177">
        <v>1.86019</v>
      </c>
      <c r="HZ177">
        <v>1.85852</v>
      </c>
      <c r="IA177">
        <v>1.85988</v>
      </c>
      <c r="IB177">
        <v>1.85975</v>
      </c>
      <c r="IC177">
        <v>1.85851</v>
      </c>
      <c r="ID177">
        <v>1.85758</v>
      </c>
      <c r="IE177">
        <v>1.85235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-19.119</v>
      </c>
      <c r="IT177">
        <v>-2.4065</v>
      </c>
      <c r="IU177">
        <v>-9.111769021319263</v>
      </c>
      <c r="IV177">
        <v>-0.01431925071125703</v>
      </c>
      <c r="IW177">
        <v>4.89615414261653E-06</v>
      </c>
      <c r="IX177">
        <v>-8.989459798755491E-10</v>
      </c>
      <c r="IY177">
        <v>-1.251789581883141</v>
      </c>
      <c r="IZ177">
        <v>-0.1043539695207113</v>
      </c>
      <c r="JA177">
        <v>0.003109194328973147</v>
      </c>
      <c r="JB177">
        <v>-3.859871886814269E-05</v>
      </c>
      <c r="JC177">
        <v>3</v>
      </c>
      <c r="JD177">
        <v>1925</v>
      </c>
      <c r="JE177">
        <v>1</v>
      </c>
      <c r="JF177">
        <v>31</v>
      </c>
      <c r="JG177">
        <v>50.7</v>
      </c>
      <c r="JH177">
        <v>50.7</v>
      </c>
      <c r="JI177">
        <v>2.30957</v>
      </c>
      <c r="JJ177">
        <v>2.6709</v>
      </c>
      <c r="JK177">
        <v>1.49658</v>
      </c>
      <c r="JL177">
        <v>2.32056</v>
      </c>
      <c r="JM177">
        <v>1.54785</v>
      </c>
      <c r="JN177">
        <v>2.48535</v>
      </c>
      <c r="JO177">
        <v>47.3318</v>
      </c>
      <c r="JP177">
        <v>13.5454</v>
      </c>
      <c r="JQ177">
        <v>18</v>
      </c>
      <c r="JR177">
        <v>499.834</v>
      </c>
      <c r="JS177">
        <v>490.282</v>
      </c>
      <c r="JT177">
        <v>22.5652</v>
      </c>
      <c r="JU177">
        <v>38.166</v>
      </c>
      <c r="JV177">
        <v>30.003</v>
      </c>
      <c r="JW177">
        <v>37.9684</v>
      </c>
      <c r="JX177">
        <v>37.859</v>
      </c>
      <c r="JY177">
        <v>46.4721</v>
      </c>
      <c r="JZ177">
        <v>57.135</v>
      </c>
      <c r="KA177">
        <v>0</v>
      </c>
      <c r="KB177">
        <v>22.4705</v>
      </c>
      <c r="KC177">
        <v>1008.34</v>
      </c>
      <c r="KD177">
        <v>15.9132</v>
      </c>
      <c r="KE177">
        <v>99.0441</v>
      </c>
      <c r="KF177">
        <v>95.1332</v>
      </c>
    </row>
    <row r="178" spans="1:292">
      <c r="A178">
        <v>158</v>
      </c>
      <c r="B178">
        <v>1687532749</v>
      </c>
      <c r="C178">
        <v>6620.5</v>
      </c>
      <c r="D178" t="s">
        <v>755</v>
      </c>
      <c r="E178" t="s">
        <v>756</v>
      </c>
      <c r="F178">
        <v>5</v>
      </c>
      <c r="G178" t="s">
        <v>635</v>
      </c>
      <c r="H178">
        <v>1687532741.5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1006.491049031208</v>
      </c>
      <c r="AJ178">
        <v>970.2419272727267</v>
      </c>
      <c r="AK178">
        <v>3.429150543685799</v>
      </c>
      <c r="AL178">
        <v>66.55955968552477</v>
      </c>
      <c r="AM178">
        <f>(AO178 - AN178 + DX178*1E3/(8.314*(DZ178+273.15)) * AQ178/DW178 * AP178) * DW178/(100*DK178) * 1000/(1000 - AO178)</f>
        <v>0</v>
      </c>
      <c r="AN178">
        <v>15.8112147955404</v>
      </c>
      <c r="AO178">
        <v>17.67884545454545</v>
      </c>
      <c r="AP178">
        <v>-0.0006145920784445726</v>
      </c>
      <c r="AQ178">
        <v>110.0673919238895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1.65</v>
      </c>
      <c r="DL178">
        <v>0.5</v>
      </c>
      <c r="DM178" t="s">
        <v>430</v>
      </c>
      <c r="DN178">
        <v>2</v>
      </c>
      <c r="DO178" t="b">
        <v>1</v>
      </c>
      <c r="DP178">
        <v>1687532741.5</v>
      </c>
      <c r="DQ178">
        <v>929.5587037037037</v>
      </c>
      <c r="DR178">
        <v>976.2461111111113</v>
      </c>
      <c r="DS178">
        <v>17.70248888888889</v>
      </c>
      <c r="DT178">
        <v>15.74796296296297</v>
      </c>
      <c r="DU178">
        <v>948.6148148148151</v>
      </c>
      <c r="DV178">
        <v>20.10933333333334</v>
      </c>
      <c r="DW178">
        <v>500.0217777777777</v>
      </c>
      <c r="DX178">
        <v>101.8498148148148</v>
      </c>
      <c r="DY178">
        <v>0.09998863703703703</v>
      </c>
      <c r="DZ178">
        <v>27.30795185185184</v>
      </c>
      <c r="EA178">
        <v>28.07088148148148</v>
      </c>
      <c r="EB178">
        <v>999.9000000000001</v>
      </c>
      <c r="EC178">
        <v>0</v>
      </c>
      <c r="ED178">
        <v>0</v>
      </c>
      <c r="EE178">
        <v>9987.543703703706</v>
      </c>
      <c r="EF178">
        <v>0</v>
      </c>
      <c r="EG178">
        <v>150.9397037037037</v>
      </c>
      <c r="EH178">
        <v>-46.68753703703705</v>
      </c>
      <c r="EI178">
        <v>946.3103333333332</v>
      </c>
      <c r="EJ178">
        <v>991.8668148148148</v>
      </c>
      <c r="EK178">
        <v>1.954519629629629</v>
      </c>
      <c r="EL178">
        <v>976.2461111111113</v>
      </c>
      <c r="EM178">
        <v>15.74796296296297</v>
      </c>
      <c r="EN178">
        <v>1.802995185185185</v>
      </c>
      <c r="EO178">
        <v>1.603927407407407</v>
      </c>
      <c r="EP178">
        <v>15.81277407407407</v>
      </c>
      <c r="EQ178">
        <v>13.99653703703704</v>
      </c>
      <c r="ER178">
        <v>1999.996666666667</v>
      </c>
      <c r="ES178">
        <v>0.9799938888888889</v>
      </c>
      <c r="ET178">
        <v>0.02000571111111111</v>
      </c>
      <c r="EU178">
        <v>0</v>
      </c>
      <c r="EV178">
        <v>365.1821851851853</v>
      </c>
      <c r="EW178">
        <v>5.00078</v>
      </c>
      <c r="EX178">
        <v>9165.280000000001</v>
      </c>
      <c r="EY178">
        <v>16379.57777777778</v>
      </c>
      <c r="EZ178">
        <v>46.09011111111111</v>
      </c>
      <c r="FA178">
        <v>47.69166666666666</v>
      </c>
      <c r="FB178">
        <v>46.62925925925925</v>
      </c>
      <c r="FC178">
        <v>47.06688888888888</v>
      </c>
      <c r="FD178">
        <v>46.31922222222223</v>
      </c>
      <c r="FE178">
        <v>1955.086666666666</v>
      </c>
      <c r="FF178">
        <v>39.91</v>
      </c>
      <c r="FG178">
        <v>0</v>
      </c>
      <c r="FH178">
        <v>1687532749.5</v>
      </c>
      <c r="FI178">
        <v>0</v>
      </c>
      <c r="FJ178">
        <v>365.1861999999999</v>
      </c>
      <c r="FK178">
        <v>2.116538465092544</v>
      </c>
      <c r="FL178">
        <v>68.54461509797466</v>
      </c>
      <c r="FM178">
        <v>9165.948</v>
      </c>
      <c r="FN178">
        <v>15</v>
      </c>
      <c r="FO178">
        <v>1687529704.5</v>
      </c>
      <c r="FP178" t="s">
        <v>636</v>
      </c>
      <c r="FQ178">
        <v>1687529702.5</v>
      </c>
      <c r="FR178">
        <v>1687529704.5</v>
      </c>
      <c r="FS178">
        <v>2</v>
      </c>
      <c r="FT178">
        <v>-0.178</v>
      </c>
      <c r="FU178">
        <v>-0.012</v>
      </c>
      <c r="FV178">
        <v>-14.483</v>
      </c>
      <c r="FW178">
        <v>-2.335</v>
      </c>
      <c r="FX178">
        <v>420</v>
      </c>
      <c r="FY178">
        <v>15</v>
      </c>
      <c r="FZ178">
        <v>0.26</v>
      </c>
      <c r="GA178">
        <v>0.01</v>
      </c>
      <c r="GB178">
        <v>-46.692245</v>
      </c>
      <c r="GC178">
        <v>0.3348180112571825</v>
      </c>
      <c r="GD178">
        <v>0.09676562651582436</v>
      </c>
      <c r="GE178">
        <v>0</v>
      </c>
      <c r="GF178">
        <v>1.9781325</v>
      </c>
      <c r="GG178">
        <v>-0.6016331707317086</v>
      </c>
      <c r="GH178">
        <v>0.06107421607151419</v>
      </c>
      <c r="GI178">
        <v>0</v>
      </c>
      <c r="GJ178">
        <v>0</v>
      </c>
      <c r="GK178">
        <v>2</v>
      </c>
      <c r="GL178" t="s">
        <v>632</v>
      </c>
      <c r="GM178">
        <v>3.09826</v>
      </c>
      <c r="GN178">
        <v>2.75826</v>
      </c>
      <c r="GO178">
        <v>0.173847</v>
      </c>
      <c r="GP178">
        <v>0.177001</v>
      </c>
      <c r="GQ178">
        <v>0.105398</v>
      </c>
      <c r="GR178">
        <v>0.0892377</v>
      </c>
      <c r="GS178">
        <v>20943.3</v>
      </c>
      <c r="GT178">
        <v>20130.8</v>
      </c>
      <c r="GU178">
        <v>25922.4</v>
      </c>
      <c r="GV178">
        <v>24826.7</v>
      </c>
      <c r="GW178">
        <v>37231.7</v>
      </c>
      <c r="GX178">
        <v>33305.8</v>
      </c>
      <c r="GY178">
        <v>45316.4</v>
      </c>
      <c r="GZ178">
        <v>39552.6</v>
      </c>
      <c r="HA178">
        <v>1.79452</v>
      </c>
      <c r="HB178">
        <v>1.75907</v>
      </c>
      <c r="HC178">
        <v>-0.08372590000000001</v>
      </c>
      <c r="HD178">
        <v>0</v>
      </c>
      <c r="HE178">
        <v>29.4255</v>
      </c>
      <c r="HF178">
        <v>999.9</v>
      </c>
      <c r="HG178">
        <v>53.6</v>
      </c>
      <c r="HH178">
        <v>43.9</v>
      </c>
      <c r="HI178">
        <v>47.9182</v>
      </c>
      <c r="HJ178">
        <v>62.7505</v>
      </c>
      <c r="HK178">
        <v>23.5577</v>
      </c>
      <c r="HL178">
        <v>1</v>
      </c>
      <c r="HM178">
        <v>0.976341</v>
      </c>
      <c r="HN178">
        <v>8.524839999999999</v>
      </c>
      <c r="HO178">
        <v>20.0904</v>
      </c>
      <c r="HP178">
        <v>5.20965</v>
      </c>
      <c r="HQ178">
        <v>11.986</v>
      </c>
      <c r="HR178">
        <v>4.9624</v>
      </c>
      <c r="HS178">
        <v>3.27405</v>
      </c>
      <c r="HT178">
        <v>9999</v>
      </c>
      <c r="HU178">
        <v>9999</v>
      </c>
      <c r="HV178">
        <v>9999</v>
      </c>
      <c r="HW178">
        <v>89.2</v>
      </c>
      <c r="HX178">
        <v>1.86386</v>
      </c>
      <c r="HY178">
        <v>1.86019</v>
      </c>
      <c r="HZ178">
        <v>1.85852</v>
      </c>
      <c r="IA178">
        <v>1.85988</v>
      </c>
      <c r="IB178">
        <v>1.85975</v>
      </c>
      <c r="IC178">
        <v>1.85848</v>
      </c>
      <c r="ID178">
        <v>1.85757</v>
      </c>
      <c r="IE178">
        <v>1.8523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-19.244</v>
      </c>
      <c r="IT178">
        <v>-2.4062</v>
      </c>
      <c r="IU178">
        <v>-9.111769021319263</v>
      </c>
      <c r="IV178">
        <v>-0.01431925071125703</v>
      </c>
      <c r="IW178">
        <v>4.89615414261653E-06</v>
      </c>
      <c r="IX178">
        <v>-8.989459798755491E-10</v>
      </c>
      <c r="IY178">
        <v>-1.251789581883141</v>
      </c>
      <c r="IZ178">
        <v>-0.1043539695207113</v>
      </c>
      <c r="JA178">
        <v>0.003109194328973147</v>
      </c>
      <c r="JB178">
        <v>-3.859871886814269E-05</v>
      </c>
      <c r="JC178">
        <v>3</v>
      </c>
      <c r="JD178">
        <v>1925</v>
      </c>
      <c r="JE178">
        <v>1</v>
      </c>
      <c r="JF178">
        <v>31</v>
      </c>
      <c r="JG178">
        <v>50.8</v>
      </c>
      <c r="JH178">
        <v>50.7</v>
      </c>
      <c r="JI178">
        <v>2.34619</v>
      </c>
      <c r="JJ178">
        <v>2.68433</v>
      </c>
      <c r="JK178">
        <v>1.49658</v>
      </c>
      <c r="JL178">
        <v>2.32056</v>
      </c>
      <c r="JM178">
        <v>1.54785</v>
      </c>
      <c r="JN178">
        <v>2.46826</v>
      </c>
      <c r="JO178">
        <v>47.3617</v>
      </c>
      <c r="JP178">
        <v>13.5366</v>
      </c>
      <c r="JQ178">
        <v>18</v>
      </c>
      <c r="JR178">
        <v>500.055</v>
      </c>
      <c r="JS178">
        <v>490.378</v>
      </c>
      <c r="JT178">
        <v>22.4826</v>
      </c>
      <c r="JU178">
        <v>38.1898</v>
      </c>
      <c r="JV178">
        <v>30.003</v>
      </c>
      <c r="JW178">
        <v>37.9871</v>
      </c>
      <c r="JX178">
        <v>37.8748</v>
      </c>
      <c r="JY178">
        <v>47.0866</v>
      </c>
      <c r="JZ178">
        <v>56.8637</v>
      </c>
      <c r="KA178">
        <v>0</v>
      </c>
      <c r="KB178">
        <v>22.4044</v>
      </c>
      <c r="KC178">
        <v>1021.72</v>
      </c>
      <c r="KD178">
        <v>15.9597</v>
      </c>
      <c r="KE178">
        <v>99.0408</v>
      </c>
      <c r="KF178">
        <v>95.13</v>
      </c>
    </row>
    <row r="179" spans="1:292">
      <c r="A179">
        <v>159</v>
      </c>
      <c r="B179">
        <v>1687532754</v>
      </c>
      <c r="C179">
        <v>6625.5</v>
      </c>
      <c r="D179" t="s">
        <v>757</v>
      </c>
      <c r="E179" t="s">
        <v>758</v>
      </c>
      <c r="F179">
        <v>5</v>
      </c>
      <c r="G179" t="s">
        <v>635</v>
      </c>
      <c r="H179">
        <v>1687532746.214286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1023.622974063102</v>
      </c>
      <c r="AJ179">
        <v>987.2581272727269</v>
      </c>
      <c r="AK179">
        <v>3.40904885602624</v>
      </c>
      <c r="AL179">
        <v>66.55955968552477</v>
      </c>
      <c r="AM179">
        <f>(AO179 - AN179 + DX179*1E3/(8.314*(DZ179+273.15)) * AQ179/DW179 * AP179) * DW179/(100*DK179) * 1000/(1000 - AO179)</f>
        <v>0</v>
      </c>
      <c r="AN179">
        <v>15.86799342547781</v>
      </c>
      <c r="AO179">
        <v>17.67680848484848</v>
      </c>
      <c r="AP179">
        <v>-0.0001781638170369013</v>
      </c>
      <c r="AQ179">
        <v>110.0673919238895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1.65</v>
      </c>
      <c r="DL179">
        <v>0.5</v>
      </c>
      <c r="DM179" t="s">
        <v>430</v>
      </c>
      <c r="DN179">
        <v>2</v>
      </c>
      <c r="DO179" t="b">
        <v>1</v>
      </c>
      <c r="DP179">
        <v>1687532746.214286</v>
      </c>
      <c r="DQ179">
        <v>945.3805357142858</v>
      </c>
      <c r="DR179">
        <v>992.0120714285715</v>
      </c>
      <c r="DS179">
        <v>17.68722857142857</v>
      </c>
      <c r="DT179">
        <v>15.79746428571428</v>
      </c>
      <c r="DU179">
        <v>964.5549999999999</v>
      </c>
      <c r="DV179">
        <v>20.09365357142857</v>
      </c>
      <c r="DW179">
        <v>500.0378571428572</v>
      </c>
      <c r="DX179">
        <v>101.8503928571429</v>
      </c>
      <c r="DY179">
        <v>0.1000410535714286</v>
      </c>
      <c r="DZ179">
        <v>27.30065714285714</v>
      </c>
      <c r="EA179">
        <v>28.07028928571428</v>
      </c>
      <c r="EB179">
        <v>999.9000000000002</v>
      </c>
      <c r="EC179">
        <v>0</v>
      </c>
      <c r="ED179">
        <v>0</v>
      </c>
      <c r="EE179">
        <v>9992.383571428571</v>
      </c>
      <c r="EF179">
        <v>0</v>
      </c>
      <c r="EG179">
        <v>165.1975</v>
      </c>
      <c r="EH179">
        <v>-46.63111785714286</v>
      </c>
      <c r="EI179">
        <v>962.4025714285716</v>
      </c>
      <c r="EJ179">
        <v>1007.936178571429</v>
      </c>
      <c r="EK179">
        <v>1.889755714285714</v>
      </c>
      <c r="EL179">
        <v>992.0120714285715</v>
      </c>
      <c r="EM179">
        <v>15.79746428571428</v>
      </c>
      <c r="EN179">
        <v>1.80145</v>
      </c>
      <c r="EO179">
        <v>1.608978571428571</v>
      </c>
      <c r="EP179">
        <v>15.79938214285714</v>
      </c>
      <c r="EQ179">
        <v>14.04492142857143</v>
      </c>
      <c r="ER179">
        <v>1999.997857142857</v>
      </c>
      <c r="ES179">
        <v>0.979993892857143</v>
      </c>
      <c r="ET179">
        <v>0.02000570714285713</v>
      </c>
      <c r="EU179">
        <v>0</v>
      </c>
      <c r="EV179">
        <v>365.2886071428572</v>
      </c>
      <c r="EW179">
        <v>5.00078</v>
      </c>
      <c r="EX179">
        <v>9171.116071428571</v>
      </c>
      <c r="EY179">
        <v>16379.58928571429</v>
      </c>
      <c r="EZ179">
        <v>46.1070357142857</v>
      </c>
      <c r="FA179">
        <v>47.69599999999998</v>
      </c>
      <c r="FB179">
        <v>46.64478571428572</v>
      </c>
      <c r="FC179">
        <v>47.08460714285714</v>
      </c>
      <c r="FD179">
        <v>46.32789285714286</v>
      </c>
      <c r="FE179">
        <v>1955.087857142857</v>
      </c>
      <c r="FF179">
        <v>39.91</v>
      </c>
      <c r="FG179">
        <v>0</v>
      </c>
      <c r="FH179">
        <v>1687532754.3</v>
      </c>
      <c r="FI179">
        <v>0</v>
      </c>
      <c r="FJ179">
        <v>365.30972</v>
      </c>
      <c r="FK179">
        <v>0.7583077000236041</v>
      </c>
      <c r="FL179">
        <v>87.01153850969699</v>
      </c>
      <c r="FM179">
        <v>9171.8856</v>
      </c>
      <c r="FN179">
        <v>15</v>
      </c>
      <c r="FO179">
        <v>1687529704.5</v>
      </c>
      <c r="FP179" t="s">
        <v>636</v>
      </c>
      <c r="FQ179">
        <v>1687529702.5</v>
      </c>
      <c r="FR179">
        <v>1687529704.5</v>
      </c>
      <c r="FS179">
        <v>2</v>
      </c>
      <c r="FT179">
        <v>-0.178</v>
      </c>
      <c r="FU179">
        <v>-0.012</v>
      </c>
      <c r="FV179">
        <v>-14.483</v>
      </c>
      <c r="FW179">
        <v>-2.335</v>
      </c>
      <c r="FX179">
        <v>420</v>
      </c>
      <c r="FY179">
        <v>15</v>
      </c>
      <c r="FZ179">
        <v>0.26</v>
      </c>
      <c r="GA179">
        <v>0.01</v>
      </c>
      <c r="GB179">
        <v>-46.67870243902439</v>
      </c>
      <c r="GC179">
        <v>0.6168982578397733</v>
      </c>
      <c r="GD179">
        <v>0.1025394831457973</v>
      </c>
      <c r="GE179">
        <v>0</v>
      </c>
      <c r="GF179">
        <v>1.930413170731707</v>
      </c>
      <c r="GG179">
        <v>-0.7888935888501716</v>
      </c>
      <c r="GH179">
        <v>0.08043029026669918</v>
      </c>
      <c r="GI179">
        <v>0</v>
      </c>
      <c r="GJ179">
        <v>0</v>
      </c>
      <c r="GK179">
        <v>2</v>
      </c>
      <c r="GL179" t="s">
        <v>632</v>
      </c>
      <c r="GM179">
        <v>3.09839</v>
      </c>
      <c r="GN179">
        <v>2.75797</v>
      </c>
      <c r="GO179">
        <v>0.175772</v>
      </c>
      <c r="GP179">
        <v>0.178847</v>
      </c>
      <c r="GQ179">
        <v>0.105396</v>
      </c>
      <c r="GR179">
        <v>0.08990049999999999</v>
      </c>
      <c r="GS179">
        <v>20893.4</v>
      </c>
      <c r="GT179">
        <v>20084.9</v>
      </c>
      <c r="GU179">
        <v>25921.3</v>
      </c>
      <c r="GV179">
        <v>24826</v>
      </c>
      <c r="GW179">
        <v>37230.5</v>
      </c>
      <c r="GX179">
        <v>33280.9</v>
      </c>
      <c r="GY179">
        <v>45314.6</v>
      </c>
      <c r="GZ179">
        <v>39551.3</v>
      </c>
      <c r="HA179">
        <v>1.79425</v>
      </c>
      <c r="HB179">
        <v>1.75875</v>
      </c>
      <c r="HC179">
        <v>-0.0842735</v>
      </c>
      <c r="HD179">
        <v>0</v>
      </c>
      <c r="HE179">
        <v>29.4384</v>
      </c>
      <c r="HF179">
        <v>999.9</v>
      </c>
      <c r="HG179">
        <v>53.6</v>
      </c>
      <c r="HH179">
        <v>43.8</v>
      </c>
      <c r="HI179">
        <v>47.6673</v>
      </c>
      <c r="HJ179">
        <v>62.8505</v>
      </c>
      <c r="HK179">
        <v>23.5697</v>
      </c>
      <c r="HL179">
        <v>1</v>
      </c>
      <c r="HM179">
        <v>0.9789330000000001</v>
      </c>
      <c r="HN179">
        <v>8.628439999999999</v>
      </c>
      <c r="HO179">
        <v>20.0854</v>
      </c>
      <c r="HP179">
        <v>5.2092</v>
      </c>
      <c r="HQ179">
        <v>11.986</v>
      </c>
      <c r="HR179">
        <v>4.9621</v>
      </c>
      <c r="HS179">
        <v>3.27405</v>
      </c>
      <c r="HT179">
        <v>9999</v>
      </c>
      <c r="HU179">
        <v>9999</v>
      </c>
      <c r="HV179">
        <v>9999</v>
      </c>
      <c r="HW179">
        <v>89.2</v>
      </c>
      <c r="HX179">
        <v>1.86387</v>
      </c>
      <c r="HY179">
        <v>1.86019</v>
      </c>
      <c r="HZ179">
        <v>1.85852</v>
      </c>
      <c r="IA179">
        <v>1.85987</v>
      </c>
      <c r="IB179">
        <v>1.85977</v>
      </c>
      <c r="IC179">
        <v>1.85851</v>
      </c>
      <c r="ID179">
        <v>1.85753</v>
      </c>
      <c r="IE179">
        <v>1.85228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-19.368</v>
      </c>
      <c r="IT179">
        <v>-2.4063</v>
      </c>
      <c r="IU179">
        <v>-9.111769021319263</v>
      </c>
      <c r="IV179">
        <v>-0.01431925071125703</v>
      </c>
      <c r="IW179">
        <v>4.89615414261653E-06</v>
      </c>
      <c r="IX179">
        <v>-8.989459798755491E-10</v>
      </c>
      <c r="IY179">
        <v>-1.251789581883141</v>
      </c>
      <c r="IZ179">
        <v>-0.1043539695207113</v>
      </c>
      <c r="JA179">
        <v>0.003109194328973147</v>
      </c>
      <c r="JB179">
        <v>-3.859871886814269E-05</v>
      </c>
      <c r="JC179">
        <v>3</v>
      </c>
      <c r="JD179">
        <v>1925</v>
      </c>
      <c r="JE179">
        <v>1</v>
      </c>
      <c r="JF179">
        <v>31</v>
      </c>
      <c r="JG179">
        <v>50.9</v>
      </c>
      <c r="JH179">
        <v>50.8</v>
      </c>
      <c r="JI179">
        <v>2.37427</v>
      </c>
      <c r="JJ179">
        <v>2.68555</v>
      </c>
      <c r="JK179">
        <v>1.49658</v>
      </c>
      <c r="JL179">
        <v>2.32056</v>
      </c>
      <c r="JM179">
        <v>1.54785</v>
      </c>
      <c r="JN179">
        <v>2.35229</v>
      </c>
      <c r="JO179">
        <v>47.3617</v>
      </c>
      <c r="JP179">
        <v>13.5104</v>
      </c>
      <c r="JQ179">
        <v>18</v>
      </c>
      <c r="JR179">
        <v>500.005</v>
      </c>
      <c r="JS179">
        <v>490.277</v>
      </c>
      <c r="JT179">
        <v>22.4126</v>
      </c>
      <c r="JU179">
        <v>38.2135</v>
      </c>
      <c r="JV179">
        <v>30.0028</v>
      </c>
      <c r="JW179">
        <v>38.0056</v>
      </c>
      <c r="JX179">
        <v>37.8923</v>
      </c>
      <c r="JY179">
        <v>47.6402</v>
      </c>
      <c r="JZ179">
        <v>56.8637</v>
      </c>
      <c r="KA179">
        <v>0</v>
      </c>
      <c r="KB179">
        <v>22.339</v>
      </c>
      <c r="KC179">
        <v>1041.8</v>
      </c>
      <c r="KD179">
        <v>15.9963</v>
      </c>
      <c r="KE179">
        <v>99.0367</v>
      </c>
      <c r="KF179">
        <v>95.1272</v>
      </c>
    </row>
    <row r="180" spans="1:292">
      <c r="A180">
        <v>160</v>
      </c>
      <c r="B180">
        <v>1687532759</v>
      </c>
      <c r="C180">
        <v>6630.5</v>
      </c>
      <c r="D180" t="s">
        <v>759</v>
      </c>
      <c r="E180" t="s">
        <v>760</v>
      </c>
      <c r="F180">
        <v>5</v>
      </c>
      <c r="G180" t="s">
        <v>635</v>
      </c>
      <c r="H180">
        <v>1687532751.5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1040.013241494292</v>
      </c>
      <c r="AJ180">
        <v>1004.094939393938</v>
      </c>
      <c r="AK180">
        <v>3.364577484004024</v>
      </c>
      <c r="AL180">
        <v>66.55955968552477</v>
      </c>
      <c r="AM180">
        <f>(AO180 - AN180 + DX180*1E3/(8.314*(DZ180+273.15)) * AQ180/DW180 * AP180) * DW180/(100*DK180) * 1000/(1000 - AO180)</f>
        <v>0</v>
      </c>
      <c r="AN180">
        <v>16.03922643447465</v>
      </c>
      <c r="AO180">
        <v>17.72173090909091</v>
      </c>
      <c r="AP180">
        <v>0.009825022332511766</v>
      </c>
      <c r="AQ180">
        <v>110.0673919238895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1.65</v>
      </c>
      <c r="DL180">
        <v>0.5</v>
      </c>
      <c r="DM180" t="s">
        <v>430</v>
      </c>
      <c r="DN180">
        <v>2</v>
      </c>
      <c r="DO180" t="b">
        <v>1</v>
      </c>
      <c r="DP180">
        <v>1687532751.5</v>
      </c>
      <c r="DQ180">
        <v>963.0661111111111</v>
      </c>
      <c r="DR180">
        <v>1009.412444444444</v>
      </c>
      <c r="DS180">
        <v>17.68675185185186</v>
      </c>
      <c r="DT180">
        <v>15.90300740740741</v>
      </c>
      <c r="DU180">
        <v>982.3711851851853</v>
      </c>
      <c r="DV180">
        <v>20.09316296296296</v>
      </c>
      <c r="DW180">
        <v>500.0603333333334</v>
      </c>
      <c r="DX180">
        <v>101.8502592592593</v>
      </c>
      <c r="DY180">
        <v>0.1001176703703704</v>
      </c>
      <c r="DZ180">
        <v>27.29254074074074</v>
      </c>
      <c r="EA180">
        <v>28.06474444444444</v>
      </c>
      <c r="EB180">
        <v>999.9000000000001</v>
      </c>
      <c r="EC180">
        <v>0</v>
      </c>
      <c r="ED180">
        <v>0</v>
      </c>
      <c r="EE180">
        <v>9994.601111111111</v>
      </c>
      <c r="EF180">
        <v>0</v>
      </c>
      <c r="EG180">
        <v>153.5057777777778</v>
      </c>
      <c r="EH180">
        <v>-46.34532962962963</v>
      </c>
      <c r="EI180">
        <v>980.4065925925925</v>
      </c>
      <c r="EJ180">
        <v>1025.725925925926</v>
      </c>
      <c r="EK180">
        <v>1.783734814814815</v>
      </c>
      <c r="EL180">
        <v>1009.412444444444</v>
      </c>
      <c r="EM180">
        <v>15.90300740740741</v>
      </c>
      <c r="EN180">
        <v>1.80139962962963</v>
      </c>
      <c r="EO180">
        <v>1.619726296296296</v>
      </c>
      <c r="EP180">
        <v>15.79894074074074</v>
      </c>
      <c r="EQ180">
        <v>14.14747777777778</v>
      </c>
      <c r="ER180">
        <v>1999.982962962963</v>
      </c>
      <c r="ES180">
        <v>0.9799938888888889</v>
      </c>
      <c r="ET180">
        <v>0.02000571111111111</v>
      </c>
      <c r="EU180">
        <v>0</v>
      </c>
      <c r="EV180">
        <v>365.3598148148148</v>
      </c>
      <c r="EW180">
        <v>5.00078</v>
      </c>
      <c r="EX180">
        <v>9176.297407407408</v>
      </c>
      <c r="EY180">
        <v>16379.46666666667</v>
      </c>
      <c r="EZ180">
        <v>46.12248148148147</v>
      </c>
      <c r="FA180">
        <v>47.70566666666667</v>
      </c>
      <c r="FB180">
        <v>46.64555555555555</v>
      </c>
      <c r="FC180">
        <v>47.09003703703703</v>
      </c>
      <c r="FD180">
        <v>46.33303703703704</v>
      </c>
      <c r="FE180">
        <v>1955.072962962963</v>
      </c>
      <c r="FF180">
        <v>39.91</v>
      </c>
      <c r="FG180">
        <v>0</v>
      </c>
      <c r="FH180">
        <v>1687532759.1</v>
      </c>
      <c r="FI180">
        <v>0</v>
      </c>
      <c r="FJ180">
        <v>365.37012</v>
      </c>
      <c r="FK180">
        <v>0.516538482654715</v>
      </c>
      <c r="FL180">
        <v>51.11846155752458</v>
      </c>
      <c r="FM180">
        <v>9176.452800000001</v>
      </c>
      <c r="FN180">
        <v>15</v>
      </c>
      <c r="FO180">
        <v>1687529704.5</v>
      </c>
      <c r="FP180" t="s">
        <v>636</v>
      </c>
      <c r="FQ180">
        <v>1687529702.5</v>
      </c>
      <c r="FR180">
        <v>1687529704.5</v>
      </c>
      <c r="FS180">
        <v>2</v>
      </c>
      <c r="FT180">
        <v>-0.178</v>
      </c>
      <c r="FU180">
        <v>-0.012</v>
      </c>
      <c r="FV180">
        <v>-14.483</v>
      </c>
      <c r="FW180">
        <v>-2.335</v>
      </c>
      <c r="FX180">
        <v>420</v>
      </c>
      <c r="FY180">
        <v>15</v>
      </c>
      <c r="FZ180">
        <v>0.26</v>
      </c>
      <c r="GA180">
        <v>0.01</v>
      </c>
      <c r="GB180">
        <v>-46.47789756097561</v>
      </c>
      <c r="GC180">
        <v>2.553083623693266</v>
      </c>
      <c r="GD180">
        <v>0.3260134641000872</v>
      </c>
      <c r="GE180">
        <v>0</v>
      </c>
      <c r="GF180">
        <v>1.847433902439024</v>
      </c>
      <c r="GG180">
        <v>-1.152279303135884</v>
      </c>
      <c r="GH180">
        <v>0.1163190415357492</v>
      </c>
      <c r="GI180">
        <v>0</v>
      </c>
      <c r="GJ180">
        <v>0</v>
      </c>
      <c r="GK180">
        <v>2</v>
      </c>
      <c r="GL180" t="s">
        <v>632</v>
      </c>
      <c r="GM180">
        <v>3.0985</v>
      </c>
      <c r="GN180">
        <v>2.75826</v>
      </c>
      <c r="GO180">
        <v>0.177652</v>
      </c>
      <c r="GP180">
        <v>0.180627</v>
      </c>
      <c r="GQ180">
        <v>0.105564</v>
      </c>
      <c r="GR180">
        <v>0.0901386</v>
      </c>
      <c r="GS180">
        <v>20844.9</v>
      </c>
      <c r="GT180">
        <v>20040.5</v>
      </c>
      <c r="GU180">
        <v>25920.4</v>
      </c>
      <c r="GV180">
        <v>24825.1</v>
      </c>
      <c r="GW180">
        <v>37222.5</v>
      </c>
      <c r="GX180">
        <v>33271.5</v>
      </c>
      <c r="GY180">
        <v>45312.9</v>
      </c>
      <c r="GZ180">
        <v>39550.3</v>
      </c>
      <c r="HA180">
        <v>1.7944</v>
      </c>
      <c r="HB180">
        <v>1.7582</v>
      </c>
      <c r="HC180">
        <v>-0.08491799999999999</v>
      </c>
      <c r="HD180">
        <v>0</v>
      </c>
      <c r="HE180">
        <v>29.4508</v>
      </c>
      <c r="HF180">
        <v>999.9</v>
      </c>
      <c r="HG180">
        <v>53.6</v>
      </c>
      <c r="HH180">
        <v>43.8</v>
      </c>
      <c r="HI180">
        <v>47.6671</v>
      </c>
      <c r="HJ180">
        <v>62.8905</v>
      </c>
      <c r="HK180">
        <v>23.3614</v>
      </c>
      <c r="HL180">
        <v>1</v>
      </c>
      <c r="HM180">
        <v>0.98159</v>
      </c>
      <c r="HN180">
        <v>8.723269999999999</v>
      </c>
      <c r="HO180">
        <v>20.0807</v>
      </c>
      <c r="HP180">
        <v>5.20995</v>
      </c>
      <c r="HQ180">
        <v>11.986</v>
      </c>
      <c r="HR180">
        <v>4.96225</v>
      </c>
      <c r="HS180">
        <v>3.27415</v>
      </c>
      <c r="HT180">
        <v>9999</v>
      </c>
      <c r="HU180">
        <v>9999</v>
      </c>
      <c r="HV180">
        <v>9999</v>
      </c>
      <c r="HW180">
        <v>89.2</v>
      </c>
      <c r="HX180">
        <v>1.86386</v>
      </c>
      <c r="HY180">
        <v>1.86017</v>
      </c>
      <c r="HZ180">
        <v>1.85852</v>
      </c>
      <c r="IA180">
        <v>1.85984</v>
      </c>
      <c r="IB180">
        <v>1.85974</v>
      </c>
      <c r="IC180">
        <v>1.85848</v>
      </c>
      <c r="ID180">
        <v>1.85754</v>
      </c>
      <c r="IE180">
        <v>1.8523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-19.483</v>
      </c>
      <c r="IT180">
        <v>-2.4074</v>
      </c>
      <c r="IU180">
        <v>-9.111769021319263</v>
      </c>
      <c r="IV180">
        <v>-0.01431925071125703</v>
      </c>
      <c r="IW180">
        <v>4.89615414261653E-06</v>
      </c>
      <c r="IX180">
        <v>-8.989459798755491E-10</v>
      </c>
      <c r="IY180">
        <v>-1.251789581883141</v>
      </c>
      <c r="IZ180">
        <v>-0.1043539695207113</v>
      </c>
      <c r="JA180">
        <v>0.003109194328973147</v>
      </c>
      <c r="JB180">
        <v>-3.859871886814269E-05</v>
      </c>
      <c r="JC180">
        <v>3</v>
      </c>
      <c r="JD180">
        <v>1925</v>
      </c>
      <c r="JE180">
        <v>1</v>
      </c>
      <c r="JF180">
        <v>31</v>
      </c>
      <c r="JG180">
        <v>50.9</v>
      </c>
      <c r="JH180">
        <v>50.9</v>
      </c>
      <c r="JI180">
        <v>2.40601</v>
      </c>
      <c r="JJ180">
        <v>2.6709</v>
      </c>
      <c r="JK180">
        <v>1.49658</v>
      </c>
      <c r="JL180">
        <v>2.32056</v>
      </c>
      <c r="JM180">
        <v>1.54785</v>
      </c>
      <c r="JN180">
        <v>2.44141</v>
      </c>
      <c r="JO180">
        <v>47.3617</v>
      </c>
      <c r="JP180">
        <v>13.5191</v>
      </c>
      <c r="JQ180">
        <v>18</v>
      </c>
      <c r="JR180">
        <v>500.219</v>
      </c>
      <c r="JS180">
        <v>490.003</v>
      </c>
      <c r="JT180">
        <v>22.3421</v>
      </c>
      <c r="JU180">
        <v>38.2365</v>
      </c>
      <c r="JV180">
        <v>30.0026</v>
      </c>
      <c r="JW180">
        <v>38.0233</v>
      </c>
      <c r="JX180">
        <v>37.907</v>
      </c>
      <c r="JY180">
        <v>48.3008</v>
      </c>
      <c r="JZ180">
        <v>56.8637</v>
      </c>
      <c r="KA180">
        <v>0</v>
      </c>
      <c r="KB180">
        <v>22.2758</v>
      </c>
      <c r="KC180">
        <v>1055.18</v>
      </c>
      <c r="KD180">
        <v>15.9988</v>
      </c>
      <c r="KE180">
        <v>99.0331</v>
      </c>
      <c r="KF180">
        <v>95.12439999999999</v>
      </c>
    </row>
    <row r="181" spans="1:292">
      <c r="A181">
        <v>161</v>
      </c>
      <c r="B181">
        <v>1687532764</v>
      </c>
      <c r="C181">
        <v>6635.5</v>
      </c>
      <c r="D181" t="s">
        <v>761</v>
      </c>
      <c r="E181" t="s">
        <v>762</v>
      </c>
      <c r="F181">
        <v>5</v>
      </c>
      <c r="G181" t="s">
        <v>635</v>
      </c>
      <c r="H181">
        <v>1687532756.214286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1056.423329441117</v>
      </c>
      <c r="AJ181">
        <v>1020.719757575757</v>
      </c>
      <c r="AK181">
        <v>3.32501414828371</v>
      </c>
      <c r="AL181">
        <v>66.55955968552477</v>
      </c>
      <c r="AM181">
        <f>(AO181 - AN181 + DX181*1E3/(8.314*(DZ181+273.15)) * AQ181/DW181 * AP181) * DW181/(100*DK181) * 1000/(1000 - AO181)</f>
        <v>0</v>
      </c>
      <c r="AN181">
        <v>16.04930646917583</v>
      </c>
      <c r="AO181">
        <v>17.73871393939394</v>
      </c>
      <c r="AP181">
        <v>0.001541473420431757</v>
      </c>
      <c r="AQ181">
        <v>110.0673919238895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1.65</v>
      </c>
      <c r="DL181">
        <v>0.5</v>
      </c>
      <c r="DM181" t="s">
        <v>430</v>
      </c>
      <c r="DN181">
        <v>2</v>
      </c>
      <c r="DO181" t="b">
        <v>1</v>
      </c>
      <c r="DP181">
        <v>1687532756.214286</v>
      </c>
      <c r="DQ181">
        <v>978.6868928571428</v>
      </c>
      <c r="DR181">
        <v>1024.763821428571</v>
      </c>
      <c r="DS181">
        <v>17.70368928571428</v>
      </c>
      <c r="DT181">
        <v>15.97930714285714</v>
      </c>
      <c r="DU181">
        <v>998.1065714285714</v>
      </c>
      <c r="DV181">
        <v>20.11055357142857</v>
      </c>
      <c r="DW181">
        <v>500.0582142857143</v>
      </c>
      <c r="DX181">
        <v>101.8505357142857</v>
      </c>
      <c r="DY181">
        <v>0.1000366642857143</v>
      </c>
      <c r="DZ181">
        <v>27.28331785714286</v>
      </c>
      <c r="EA181">
        <v>28.06318571428571</v>
      </c>
      <c r="EB181">
        <v>999.9000000000002</v>
      </c>
      <c r="EC181">
        <v>0</v>
      </c>
      <c r="ED181">
        <v>0</v>
      </c>
      <c r="EE181">
        <v>10002.42964285714</v>
      </c>
      <c r="EF181">
        <v>0</v>
      </c>
      <c r="EG181">
        <v>144.7068214285714</v>
      </c>
      <c r="EH181">
        <v>-46.07611785714285</v>
      </c>
      <c r="EI181">
        <v>996.3265714285715</v>
      </c>
      <c r="EJ181">
        <v>1041.406428571429</v>
      </c>
      <c r="EK181">
        <v>1.724371785714286</v>
      </c>
      <c r="EL181">
        <v>1024.763821428571</v>
      </c>
      <c r="EM181">
        <v>15.97930714285714</v>
      </c>
      <c r="EN181">
        <v>1.803128928571428</v>
      </c>
      <c r="EO181">
        <v>1.627501428571428</v>
      </c>
      <c r="EP181">
        <v>15.81393571428572</v>
      </c>
      <c r="EQ181">
        <v>14.22147857142857</v>
      </c>
      <c r="ER181">
        <v>1999.978928571429</v>
      </c>
      <c r="ES181">
        <v>0.9799941071428574</v>
      </c>
      <c r="ET181">
        <v>0.02000548928571428</v>
      </c>
      <c r="EU181">
        <v>0</v>
      </c>
      <c r="EV181">
        <v>365.3342499999999</v>
      </c>
      <c r="EW181">
        <v>5.00078</v>
      </c>
      <c r="EX181">
        <v>9178.082142857142</v>
      </c>
      <c r="EY181">
        <v>16379.43571428572</v>
      </c>
      <c r="EZ181">
        <v>46.127</v>
      </c>
      <c r="FA181">
        <v>47.7185</v>
      </c>
      <c r="FB181">
        <v>46.66939285714285</v>
      </c>
      <c r="FC181">
        <v>47.09360714285715</v>
      </c>
      <c r="FD181">
        <v>46.34353571428572</v>
      </c>
      <c r="FE181">
        <v>1955.068928571428</v>
      </c>
      <c r="FF181">
        <v>39.91</v>
      </c>
      <c r="FG181">
        <v>0</v>
      </c>
      <c r="FH181">
        <v>1687532764.5</v>
      </c>
      <c r="FI181">
        <v>0</v>
      </c>
      <c r="FJ181">
        <v>365.3064615384615</v>
      </c>
      <c r="FK181">
        <v>-1.274461512783681</v>
      </c>
      <c r="FL181">
        <v>-17.44581196572129</v>
      </c>
      <c r="FM181">
        <v>9178.111153846154</v>
      </c>
      <c r="FN181">
        <v>15</v>
      </c>
      <c r="FO181">
        <v>1687529704.5</v>
      </c>
      <c r="FP181" t="s">
        <v>636</v>
      </c>
      <c r="FQ181">
        <v>1687529702.5</v>
      </c>
      <c r="FR181">
        <v>1687529704.5</v>
      </c>
      <c r="FS181">
        <v>2</v>
      </c>
      <c r="FT181">
        <v>-0.178</v>
      </c>
      <c r="FU181">
        <v>-0.012</v>
      </c>
      <c r="FV181">
        <v>-14.483</v>
      </c>
      <c r="FW181">
        <v>-2.335</v>
      </c>
      <c r="FX181">
        <v>420</v>
      </c>
      <c r="FY181">
        <v>15</v>
      </c>
      <c r="FZ181">
        <v>0.26</v>
      </c>
      <c r="GA181">
        <v>0.01</v>
      </c>
      <c r="GB181">
        <v>-46.2058475</v>
      </c>
      <c r="GC181">
        <v>3.967842776735492</v>
      </c>
      <c r="GD181">
        <v>0.4188492258483352</v>
      </c>
      <c r="GE181">
        <v>0</v>
      </c>
      <c r="GF181">
        <v>1.76226825</v>
      </c>
      <c r="GG181">
        <v>-0.8706816135084492</v>
      </c>
      <c r="GH181">
        <v>0.09219651571202404</v>
      </c>
      <c r="GI181">
        <v>0</v>
      </c>
      <c r="GJ181">
        <v>0</v>
      </c>
      <c r="GK181">
        <v>2</v>
      </c>
      <c r="GL181" t="s">
        <v>632</v>
      </c>
      <c r="GM181">
        <v>3.09816</v>
      </c>
      <c r="GN181">
        <v>2.75818</v>
      </c>
      <c r="GO181">
        <v>0.179492</v>
      </c>
      <c r="GP181">
        <v>0.182455</v>
      </c>
      <c r="GQ181">
        <v>0.105617</v>
      </c>
      <c r="GR181">
        <v>0.09016540000000001</v>
      </c>
      <c r="GS181">
        <v>20797.2</v>
      </c>
      <c r="GT181">
        <v>19995.1</v>
      </c>
      <c r="GU181">
        <v>25919.3</v>
      </c>
      <c r="GV181">
        <v>24824.6</v>
      </c>
      <c r="GW181">
        <v>37219.3</v>
      </c>
      <c r="GX181">
        <v>33269.9</v>
      </c>
      <c r="GY181">
        <v>45311.3</v>
      </c>
      <c r="GZ181">
        <v>39549.3</v>
      </c>
      <c r="HA181">
        <v>1.79357</v>
      </c>
      <c r="HB181">
        <v>1.75837</v>
      </c>
      <c r="HC181">
        <v>-0.0862107</v>
      </c>
      <c r="HD181">
        <v>0</v>
      </c>
      <c r="HE181">
        <v>29.4595</v>
      </c>
      <c r="HF181">
        <v>999.9</v>
      </c>
      <c r="HG181">
        <v>53.6</v>
      </c>
      <c r="HH181">
        <v>43.9</v>
      </c>
      <c r="HI181">
        <v>47.9149</v>
      </c>
      <c r="HJ181">
        <v>62.8105</v>
      </c>
      <c r="HK181">
        <v>23.5817</v>
      </c>
      <c r="HL181">
        <v>1</v>
      </c>
      <c r="HM181">
        <v>0.983979</v>
      </c>
      <c r="HN181">
        <v>8.82803</v>
      </c>
      <c r="HO181">
        <v>20.0761</v>
      </c>
      <c r="HP181">
        <v>5.2095</v>
      </c>
      <c r="HQ181">
        <v>11.986</v>
      </c>
      <c r="HR181">
        <v>4.96215</v>
      </c>
      <c r="HS181">
        <v>3.27413</v>
      </c>
      <c r="HT181">
        <v>9999</v>
      </c>
      <c r="HU181">
        <v>9999</v>
      </c>
      <c r="HV181">
        <v>9999</v>
      </c>
      <c r="HW181">
        <v>89.2</v>
      </c>
      <c r="HX181">
        <v>1.86386</v>
      </c>
      <c r="HY181">
        <v>1.86018</v>
      </c>
      <c r="HZ181">
        <v>1.85852</v>
      </c>
      <c r="IA181">
        <v>1.85983</v>
      </c>
      <c r="IB181">
        <v>1.85974</v>
      </c>
      <c r="IC181">
        <v>1.85849</v>
      </c>
      <c r="ID181">
        <v>1.85751</v>
      </c>
      <c r="IE181">
        <v>1.85232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-19.6</v>
      </c>
      <c r="IT181">
        <v>-2.4078</v>
      </c>
      <c r="IU181">
        <v>-9.111769021319263</v>
      </c>
      <c r="IV181">
        <v>-0.01431925071125703</v>
      </c>
      <c r="IW181">
        <v>4.89615414261653E-06</v>
      </c>
      <c r="IX181">
        <v>-8.989459798755491E-10</v>
      </c>
      <c r="IY181">
        <v>-1.251789581883141</v>
      </c>
      <c r="IZ181">
        <v>-0.1043539695207113</v>
      </c>
      <c r="JA181">
        <v>0.003109194328973147</v>
      </c>
      <c r="JB181">
        <v>-3.859871886814269E-05</v>
      </c>
      <c r="JC181">
        <v>3</v>
      </c>
      <c r="JD181">
        <v>1925</v>
      </c>
      <c r="JE181">
        <v>1</v>
      </c>
      <c r="JF181">
        <v>31</v>
      </c>
      <c r="JG181">
        <v>51</v>
      </c>
      <c r="JH181">
        <v>51</v>
      </c>
      <c r="JI181">
        <v>2.43652</v>
      </c>
      <c r="JJ181">
        <v>2.67578</v>
      </c>
      <c r="JK181">
        <v>1.49658</v>
      </c>
      <c r="JL181">
        <v>2.32056</v>
      </c>
      <c r="JM181">
        <v>1.54785</v>
      </c>
      <c r="JN181">
        <v>2.49146</v>
      </c>
      <c r="JO181">
        <v>47.3617</v>
      </c>
      <c r="JP181">
        <v>13.5104</v>
      </c>
      <c r="JQ181">
        <v>18</v>
      </c>
      <c r="JR181">
        <v>499.816</v>
      </c>
      <c r="JS181">
        <v>490.241</v>
      </c>
      <c r="JT181">
        <v>22.2811</v>
      </c>
      <c r="JU181">
        <v>38.2589</v>
      </c>
      <c r="JV181">
        <v>30.0025</v>
      </c>
      <c r="JW181">
        <v>38.041</v>
      </c>
      <c r="JX181">
        <v>37.9238</v>
      </c>
      <c r="JY181">
        <v>48.8894</v>
      </c>
      <c r="JZ181">
        <v>56.8637</v>
      </c>
      <c r="KA181">
        <v>0</v>
      </c>
      <c r="KB181">
        <v>22.2139</v>
      </c>
      <c r="KC181">
        <v>1075.23</v>
      </c>
      <c r="KD181">
        <v>16.0192</v>
      </c>
      <c r="KE181">
        <v>99.02930000000001</v>
      </c>
      <c r="KF181">
        <v>95.122</v>
      </c>
    </row>
    <row r="182" spans="1:292">
      <c r="A182">
        <v>162</v>
      </c>
      <c r="B182">
        <v>1687532769</v>
      </c>
      <c r="C182">
        <v>6640.5</v>
      </c>
      <c r="D182" t="s">
        <v>763</v>
      </c>
      <c r="E182" t="s">
        <v>764</v>
      </c>
      <c r="F182">
        <v>5</v>
      </c>
      <c r="G182" t="s">
        <v>635</v>
      </c>
      <c r="H182">
        <v>1687532761.5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1073.407000384828</v>
      </c>
      <c r="AJ182">
        <v>1037.407212121212</v>
      </c>
      <c r="AK182">
        <v>3.34626778640339</v>
      </c>
      <c r="AL182">
        <v>66.55955968552477</v>
      </c>
      <c r="AM182">
        <f>(AO182 - AN182 + DX182*1E3/(8.314*(DZ182+273.15)) * AQ182/DW182 * AP182) * DW182/(100*DK182) * 1000/(1000 - AO182)</f>
        <v>0</v>
      </c>
      <c r="AN182">
        <v>16.05821580504184</v>
      </c>
      <c r="AO182">
        <v>17.73642606060606</v>
      </c>
      <c r="AP182">
        <v>-0.0001440637263462786</v>
      </c>
      <c r="AQ182">
        <v>110.0673919238895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1.65</v>
      </c>
      <c r="DL182">
        <v>0.5</v>
      </c>
      <c r="DM182" t="s">
        <v>430</v>
      </c>
      <c r="DN182">
        <v>2</v>
      </c>
      <c r="DO182" t="b">
        <v>1</v>
      </c>
      <c r="DP182">
        <v>1687532761.5</v>
      </c>
      <c r="DQ182">
        <v>996.0816296296296</v>
      </c>
      <c r="DR182">
        <v>1041.969629629629</v>
      </c>
      <c r="DS182">
        <v>17.72503333333333</v>
      </c>
      <c r="DT182">
        <v>16.04624814814815</v>
      </c>
      <c r="DU182">
        <v>1015.627740740741</v>
      </c>
      <c r="DV182">
        <v>20.13247777777778</v>
      </c>
      <c r="DW182">
        <v>500.0135555555556</v>
      </c>
      <c r="DX182">
        <v>101.8502222222222</v>
      </c>
      <c r="DY182">
        <v>0.09999048518518519</v>
      </c>
      <c r="DZ182">
        <v>27.27349259259259</v>
      </c>
      <c r="EA182">
        <v>28.06239259259259</v>
      </c>
      <c r="EB182">
        <v>999.9000000000001</v>
      </c>
      <c r="EC182">
        <v>0</v>
      </c>
      <c r="ED182">
        <v>0</v>
      </c>
      <c r="EE182">
        <v>10006.32333333333</v>
      </c>
      <c r="EF182">
        <v>0</v>
      </c>
      <c r="EG182">
        <v>129.6267037037037</v>
      </c>
      <c r="EH182">
        <v>-45.8879888888889</v>
      </c>
      <c r="EI182">
        <v>1014.05662962963</v>
      </c>
      <c r="EJ182">
        <v>1058.962592592593</v>
      </c>
      <c r="EK182">
        <v>1.67876962962963</v>
      </c>
      <c r="EL182">
        <v>1041.969629629629</v>
      </c>
      <c r="EM182">
        <v>16.04624814814815</v>
      </c>
      <c r="EN182">
        <v>1.805297777777778</v>
      </c>
      <c r="EO182">
        <v>1.634315185185185</v>
      </c>
      <c r="EP182">
        <v>15.83273333333333</v>
      </c>
      <c r="EQ182">
        <v>14.2862</v>
      </c>
      <c r="ER182">
        <v>1999.972962962963</v>
      </c>
      <c r="ES182">
        <v>0.9799944444444447</v>
      </c>
      <c r="ET182">
        <v>0.02000513333333333</v>
      </c>
      <c r="EU182">
        <v>0</v>
      </c>
      <c r="EV182">
        <v>365.2568518518518</v>
      </c>
      <c r="EW182">
        <v>5.00078</v>
      </c>
      <c r="EX182">
        <v>9177.158148148148</v>
      </c>
      <c r="EY182">
        <v>16379.38518518518</v>
      </c>
      <c r="EZ182">
        <v>46.13862962962962</v>
      </c>
      <c r="FA182">
        <v>47.729</v>
      </c>
      <c r="FB182">
        <v>46.70114814814815</v>
      </c>
      <c r="FC182">
        <v>47.11555555555555</v>
      </c>
      <c r="FD182">
        <v>46.35396296296295</v>
      </c>
      <c r="FE182">
        <v>1955.062962962963</v>
      </c>
      <c r="FF182">
        <v>39.91</v>
      </c>
      <c r="FG182">
        <v>0</v>
      </c>
      <c r="FH182">
        <v>1687532769.3</v>
      </c>
      <c r="FI182">
        <v>0</v>
      </c>
      <c r="FJ182">
        <v>365.2358846153846</v>
      </c>
      <c r="FK182">
        <v>-2.086256399393464</v>
      </c>
      <c r="FL182">
        <v>-17.21470088707408</v>
      </c>
      <c r="FM182">
        <v>9177.098846153847</v>
      </c>
      <c r="FN182">
        <v>15</v>
      </c>
      <c r="FO182">
        <v>1687529704.5</v>
      </c>
      <c r="FP182" t="s">
        <v>636</v>
      </c>
      <c r="FQ182">
        <v>1687529702.5</v>
      </c>
      <c r="FR182">
        <v>1687529704.5</v>
      </c>
      <c r="FS182">
        <v>2</v>
      </c>
      <c r="FT182">
        <v>-0.178</v>
      </c>
      <c r="FU182">
        <v>-0.012</v>
      </c>
      <c r="FV182">
        <v>-14.483</v>
      </c>
      <c r="FW182">
        <v>-2.335</v>
      </c>
      <c r="FX182">
        <v>420</v>
      </c>
      <c r="FY182">
        <v>15</v>
      </c>
      <c r="FZ182">
        <v>0.26</v>
      </c>
      <c r="GA182">
        <v>0.01</v>
      </c>
      <c r="GB182">
        <v>-46.0889975</v>
      </c>
      <c r="GC182">
        <v>2.552966228892977</v>
      </c>
      <c r="GD182">
        <v>0.3617682956586296</v>
      </c>
      <c r="GE182">
        <v>0</v>
      </c>
      <c r="GF182">
        <v>1.72088025</v>
      </c>
      <c r="GG182">
        <v>-0.5365781988742986</v>
      </c>
      <c r="GH182">
        <v>0.06810364536819964</v>
      </c>
      <c r="GI182">
        <v>0</v>
      </c>
      <c r="GJ182">
        <v>0</v>
      </c>
      <c r="GK182">
        <v>2</v>
      </c>
      <c r="GL182" t="s">
        <v>632</v>
      </c>
      <c r="GM182">
        <v>3.0985</v>
      </c>
      <c r="GN182">
        <v>2.75806</v>
      </c>
      <c r="GO182">
        <v>0.181333</v>
      </c>
      <c r="GP182">
        <v>0.184294</v>
      </c>
      <c r="GQ182">
        <v>0.105596</v>
      </c>
      <c r="GR182">
        <v>0.09020309999999999</v>
      </c>
      <c r="GS182">
        <v>20749.6</v>
      </c>
      <c r="GT182">
        <v>19949.4</v>
      </c>
      <c r="GU182">
        <v>25918.3</v>
      </c>
      <c r="GV182">
        <v>24823.8</v>
      </c>
      <c r="GW182">
        <v>37219</v>
      </c>
      <c r="GX182">
        <v>33267.9</v>
      </c>
      <c r="GY182">
        <v>45309.5</v>
      </c>
      <c r="GZ182">
        <v>39548.3</v>
      </c>
      <c r="HA182">
        <v>1.79335</v>
      </c>
      <c r="HB182">
        <v>1.75793</v>
      </c>
      <c r="HC182">
        <v>-0.08547680000000001</v>
      </c>
      <c r="HD182">
        <v>0</v>
      </c>
      <c r="HE182">
        <v>29.4672</v>
      </c>
      <c r="HF182">
        <v>999.9</v>
      </c>
      <c r="HG182">
        <v>53.6</v>
      </c>
      <c r="HH182">
        <v>43.9</v>
      </c>
      <c r="HI182">
        <v>47.9175</v>
      </c>
      <c r="HJ182">
        <v>62.7305</v>
      </c>
      <c r="HK182">
        <v>23.2131</v>
      </c>
      <c r="HL182">
        <v>1</v>
      </c>
      <c r="HM182">
        <v>0.986685</v>
      </c>
      <c r="HN182">
        <v>8.93793</v>
      </c>
      <c r="HO182">
        <v>20.0705</v>
      </c>
      <c r="HP182">
        <v>5.20965</v>
      </c>
      <c r="HQ182">
        <v>11.986</v>
      </c>
      <c r="HR182">
        <v>4.96195</v>
      </c>
      <c r="HS182">
        <v>3.274</v>
      </c>
      <c r="HT182">
        <v>9999</v>
      </c>
      <c r="HU182">
        <v>9999</v>
      </c>
      <c r="HV182">
        <v>9999</v>
      </c>
      <c r="HW182">
        <v>89.2</v>
      </c>
      <c r="HX182">
        <v>1.86386</v>
      </c>
      <c r="HY182">
        <v>1.8602</v>
      </c>
      <c r="HZ182">
        <v>1.85852</v>
      </c>
      <c r="IA182">
        <v>1.85984</v>
      </c>
      <c r="IB182">
        <v>1.85974</v>
      </c>
      <c r="IC182">
        <v>1.85848</v>
      </c>
      <c r="ID182">
        <v>1.85754</v>
      </c>
      <c r="IE182">
        <v>1.85235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-19.72</v>
      </c>
      <c r="IT182">
        <v>-2.4077</v>
      </c>
      <c r="IU182">
        <v>-9.111769021319263</v>
      </c>
      <c r="IV182">
        <v>-0.01431925071125703</v>
      </c>
      <c r="IW182">
        <v>4.89615414261653E-06</v>
      </c>
      <c r="IX182">
        <v>-8.989459798755491E-10</v>
      </c>
      <c r="IY182">
        <v>-1.251789581883141</v>
      </c>
      <c r="IZ182">
        <v>-0.1043539695207113</v>
      </c>
      <c r="JA182">
        <v>0.003109194328973147</v>
      </c>
      <c r="JB182">
        <v>-3.859871886814269E-05</v>
      </c>
      <c r="JC182">
        <v>3</v>
      </c>
      <c r="JD182">
        <v>1925</v>
      </c>
      <c r="JE182">
        <v>1</v>
      </c>
      <c r="JF182">
        <v>31</v>
      </c>
      <c r="JG182">
        <v>51.1</v>
      </c>
      <c r="JH182">
        <v>51.1</v>
      </c>
      <c r="JI182">
        <v>2.46948</v>
      </c>
      <c r="JJ182">
        <v>2.68677</v>
      </c>
      <c r="JK182">
        <v>1.49658</v>
      </c>
      <c r="JL182">
        <v>2.32056</v>
      </c>
      <c r="JM182">
        <v>1.54785</v>
      </c>
      <c r="JN182">
        <v>2.38403</v>
      </c>
      <c r="JO182">
        <v>47.3617</v>
      </c>
      <c r="JP182">
        <v>13.4929</v>
      </c>
      <c r="JQ182">
        <v>18</v>
      </c>
      <c r="JR182">
        <v>499.817</v>
      </c>
      <c r="JS182">
        <v>490.061</v>
      </c>
      <c r="JT182">
        <v>22.2189</v>
      </c>
      <c r="JU182">
        <v>38.2826</v>
      </c>
      <c r="JV182">
        <v>30.0025</v>
      </c>
      <c r="JW182">
        <v>38.0624</v>
      </c>
      <c r="JX182">
        <v>37.9421</v>
      </c>
      <c r="JY182">
        <v>49.5569</v>
      </c>
      <c r="JZ182">
        <v>56.8637</v>
      </c>
      <c r="KA182">
        <v>0</v>
      </c>
      <c r="KB182">
        <v>22.1529</v>
      </c>
      <c r="KC182">
        <v>1088.6</v>
      </c>
      <c r="KD182">
        <v>16.0505</v>
      </c>
      <c r="KE182">
        <v>99.02549999999999</v>
      </c>
      <c r="KF182">
        <v>95.1194</v>
      </c>
    </row>
    <row r="183" spans="1:292">
      <c r="A183">
        <v>163</v>
      </c>
      <c r="B183">
        <v>1687532774</v>
      </c>
      <c r="C183">
        <v>6645.5</v>
      </c>
      <c r="D183" t="s">
        <v>765</v>
      </c>
      <c r="E183" t="s">
        <v>766</v>
      </c>
      <c r="F183">
        <v>5</v>
      </c>
      <c r="G183" t="s">
        <v>635</v>
      </c>
      <c r="H183">
        <v>1687532766.214286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1090.436360634744</v>
      </c>
      <c r="AJ183">
        <v>1054.340424242424</v>
      </c>
      <c r="AK183">
        <v>3.404056997330187</v>
      </c>
      <c r="AL183">
        <v>66.55955968552477</v>
      </c>
      <c r="AM183">
        <f>(AO183 - AN183 + DX183*1E3/(8.314*(DZ183+273.15)) * AQ183/DW183 * AP183) * DW183/(100*DK183) * 1000/(1000 - AO183)</f>
        <v>0</v>
      </c>
      <c r="AN183">
        <v>16.06238039932741</v>
      </c>
      <c r="AO183">
        <v>17.72100484848484</v>
      </c>
      <c r="AP183">
        <v>-0.0004692671510744306</v>
      </c>
      <c r="AQ183">
        <v>110.0673919238895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1.65</v>
      </c>
      <c r="DL183">
        <v>0.5</v>
      </c>
      <c r="DM183" t="s">
        <v>430</v>
      </c>
      <c r="DN183">
        <v>2</v>
      </c>
      <c r="DO183" t="b">
        <v>1</v>
      </c>
      <c r="DP183">
        <v>1687532766.214286</v>
      </c>
      <c r="DQ183">
        <v>1011.553785714286</v>
      </c>
      <c r="DR183">
        <v>1057.577142857143</v>
      </c>
      <c r="DS183">
        <v>17.73300357142857</v>
      </c>
      <c r="DT183">
        <v>16.0557</v>
      </c>
      <c r="DU183">
        <v>1031.211428571429</v>
      </c>
      <c r="DV183">
        <v>20.14066428571428</v>
      </c>
      <c r="DW183">
        <v>500.0111071428572</v>
      </c>
      <c r="DX183">
        <v>101.84975</v>
      </c>
      <c r="DY183">
        <v>0.09993163571428572</v>
      </c>
      <c r="DZ183">
        <v>27.26098214285714</v>
      </c>
      <c r="EA183">
        <v>28.06368571428572</v>
      </c>
      <c r="EB183">
        <v>999.9000000000002</v>
      </c>
      <c r="EC183">
        <v>0</v>
      </c>
      <c r="ED183">
        <v>0</v>
      </c>
      <c r="EE183">
        <v>10012.99464285714</v>
      </c>
      <c r="EF183">
        <v>0</v>
      </c>
      <c r="EG183">
        <v>132.3299285714286</v>
      </c>
      <c r="EH183">
        <v>-46.02364285714285</v>
      </c>
      <c r="EI183">
        <v>1029.815714285714</v>
      </c>
      <c r="EJ183">
        <v>1074.834642857143</v>
      </c>
      <c r="EK183">
        <v>1.677297857142857</v>
      </c>
      <c r="EL183">
        <v>1057.577142857143</v>
      </c>
      <c r="EM183">
        <v>16.0557</v>
      </c>
      <c r="EN183">
        <v>1.806100357142858</v>
      </c>
      <c r="EO183">
        <v>1.635268928571428</v>
      </c>
      <c r="EP183">
        <v>15.83969285714286</v>
      </c>
      <c r="EQ183">
        <v>14.29521785714286</v>
      </c>
      <c r="ER183">
        <v>1999.983571428571</v>
      </c>
      <c r="ES183">
        <v>0.9799948571428574</v>
      </c>
      <c r="ET183">
        <v>0.02000471071428572</v>
      </c>
      <c r="EU183">
        <v>0</v>
      </c>
      <c r="EV183">
        <v>365.1329642857143</v>
      </c>
      <c r="EW183">
        <v>5.00078</v>
      </c>
      <c r="EX183">
        <v>9172.940714285713</v>
      </c>
      <c r="EY183">
        <v>16379.48214285714</v>
      </c>
      <c r="EZ183">
        <v>46.16042857142856</v>
      </c>
      <c r="FA183">
        <v>47.741</v>
      </c>
      <c r="FB183">
        <v>46.71849999999998</v>
      </c>
      <c r="FC183">
        <v>47.12485714285715</v>
      </c>
      <c r="FD183">
        <v>46.36589285714285</v>
      </c>
      <c r="FE183">
        <v>1955.073571428572</v>
      </c>
      <c r="FF183">
        <v>39.91</v>
      </c>
      <c r="FG183">
        <v>0</v>
      </c>
      <c r="FH183">
        <v>1687532774.1</v>
      </c>
      <c r="FI183">
        <v>0</v>
      </c>
      <c r="FJ183">
        <v>365.1069615384616</v>
      </c>
      <c r="FK183">
        <v>-0.9415042628491755</v>
      </c>
      <c r="FL183">
        <v>-58.763418717459</v>
      </c>
      <c r="FM183">
        <v>9172.801153846154</v>
      </c>
      <c r="FN183">
        <v>15</v>
      </c>
      <c r="FO183">
        <v>1687529704.5</v>
      </c>
      <c r="FP183" t="s">
        <v>636</v>
      </c>
      <c r="FQ183">
        <v>1687529702.5</v>
      </c>
      <c r="FR183">
        <v>1687529704.5</v>
      </c>
      <c r="FS183">
        <v>2</v>
      </c>
      <c r="FT183">
        <v>-0.178</v>
      </c>
      <c r="FU183">
        <v>-0.012</v>
      </c>
      <c r="FV183">
        <v>-14.483</v>
      </c>
      <c r="FW183">
        <v>-2.335</v>
      </c>
      <c r="FX183">
        <v>420</v>
      </c>
      <c r="FY183">
        <v>15</v>
      </c>
      <c r="FZ183">
        <v>0.26</v>
      </c>
      <c r="GA183">
        <v>0.01</v>
      </c>
      <c r="GB183">
        <v>-45.9922275</v>
      </c>
      <c r="GC183">
        <v>-1.712799624765392</v>
      </c>
      <c r="GD183">
        <v>0.2327122128160654</v>
      </c>
      <c r="GE183">
        <v>0</v>
      </c>
      <c r="GF183">
        <v>1.67633625</v>
      </c>
      <c r="GG183">
        <v>-0.02972859287054331</v>
      </c>
      <c r="GH183">
        <v>0.009159517369244937</v>
      </c>
      <c r="GI183">
        <v>1</v>
      </c>
      <c r="GJ183">
        <v>1</v>
      </c>
      <c r="GK183">
        <v>2</v>
      </c>
      <c r="GL183" t="s">
        <v>443</v>
      </c>
      <c r="GM183">
        <v>3.09839</v>
      </c>
      <c r="GN183">
        <v>2.75835</v>
      </c>
      <c r="GO183">
        <v>0.18318</v>
      </c>
      <c r="GP183">
        <v>0.186106</v>
      </c>
      <c r="GQ183">
        <v>0.105524</v>
      </c>
      <c r="GR183">
        <v>0.09020259999999999</v>
      </c>
      <c r="GS183">
        <v>20701.8</v>
      </c>
      <c r="GT183">
        <v>19904.1</v>
      </c>
      <c r="GU183">
        <v>25917.4</v>
      </c>
      <c r="GV183">
        <v>24822.9</v>
      </c>
      <c r="GW183">
        <v>37220.9</v>
      </c>
      <c r="GX183">
        <v>33267</v>
      </c>
      <c r="GY183">
        <v>45307.9</v>
      </c>
      <c r="GZ183">
        <v>39546.9</v>
      </c>
      <c r="HA183">
        <v>1.7928</v>
      </c>
      <c r="HB183">
        <v>1.75797</v>
      </c>
      <c r="HC183">
        <v>-0.0864938</v>
      </c>
      <c r="HD183">
        <v>0</v>
      </c>
      <c r="HE183">
        <v>29.4747</v>
      </c>
      <c r="HF183">
        <v>999.9</v>
      </c>
      <c r="HG183">
        <v>53.6</v>
      </c>
      <c r="HH183">
        <v>43.9</v>
      </c>
      <c r="HI183">
        <v>47.9139</v>
      </c>
      <c r="HJ183">
        <v>62.7705</v>
      </c>
      <c r="HK183">
        <v>23.1971</v>
      </c>
      <c r="HL183">
        <v>1</v>
      </c>
      <c r="HM183">
        <v>0.9892069999999999</v>
      </c>
      <c r="HN183">
        <v>9.06696</v>
      </c>
      <c r="HO183">
        <v>20.0637</v>
      </c>
      <c r="HP183">
        <v>5.2095</v>
      </c>
      <c r="HQ183">
        <v>11.986</v>
      </c>
      <c r="HR183">
        <v>4.96225</v>
      </c>
      <c r="HS183">
        <v>3.27395</v>
      </c>
      <c r="HT183">
        <v>9999</v>
      </c>
      <c r="HU183">
        <v>9999</v>
      </c>
      <c r="HV183">
        <v>9999</v>
      </c>
      <c r="HW183">
        <v>89.2</v>
      </c>
      <c r="HX183">
        <v>1.86386</v>
      </c>
      <c r="HY183">
        <v>1.86017</v>
      </c>
      <c r="HZ183">
        <v>1.85852</v>
      </c>
      <c r="IA183">
        <v>1.85983</v>
      </c>
      <c r="IB183">
        <v>1.85974</v>
      </c>
      <c r="IC183">
        <v>1.85847</v>
      </c>
      <c r="ID183">
        <v>1.85751</v>
      </c>
      <c r="IE183">
        <v>1.8523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-19.84</v>
      </c>
      <c r="IT183">
        <v>-2.4073</v>
      </c>
      <c r="IU183">
        <v>-9.111769021319263</v>
      </c>
      <c r="IV183">
        <v>-0.01431925071125703</v>
      </c>
      <c r="IW183">
        <v>4.89615414261653E-06</v>
      </c>
      <c r="IX183">
        <v>-8.989459798755491E-10</v>
      </c>
      <c r="IY183">
        <v>-1.251789581883141</v>
      </c>
      <c r="IZ183">
        <v>-0.1043539695207113</v>
      </c>
      <c r="JA183">
        <v>0.003109194328973147</v>
      </c>
      <c r="JB183">
        <v>-3.859871886814269E-05</v>
      </c>
      <c r="JC183">
        <v>3</v>
      </c>
      <c r="JD183">
        <v>1925</v>
      </c>
      <c r="JE183">
        <v>1</v>
      </c>
      <c r="JF183">
        <v>31</v>
      </c>
      <c r="JG183">
        <v>51.2</v>
      </c>
      <c r="JH183">
        <v>51.2</v>
      </c>
      <c r="JI183">
        <v>2.49878</v>
      </c>
      <c r="JJ183">
        <v>2.66968</v>
      </c>
      <c r="JK183">
        <v>1.49658</v>
      </c>
      <c r="JL183">
        <v>2.32056</v>
      </c>
      <c r="JM183">
        <v>1.54785</v>
      </c>
      <c r="JN183">
        <v>2.41577</v>
      </c>
      <c r="JO183">
        <v>47.3917</v>
      </c>
      <c r="JP183">
        <v>13.4929</v>
      </c>
      <c r="JQ183">
        <v>18</v>
      </c>
      <c r="JR183">
        <v>499.594</v>
      </c>
      <c r="JS183">
        <v>490.22</v>
      </c>
      <c r="JT183">
        <v>22.1602</v>
      </c>
      <c r="JU183">
        <v>38.3057</v>
      </c>
      <c r="JV183">
        <v>30.0025</v>
      </c>
      <c r="JW183">
        <v>38.0808</v>
      </c>
      <c r="JX183">
        <v>37.9597</v>
      </c>
      <c r="JY183">
        <v>50.1461</v>
      </c>
      <c r="JZ183">
        <v>56.8637</v>
      </c>
      <c r="KA183">
        <v>0</v>
      </c>
      <c r="KB183">
        <v>22.0845</v>
      </c>
      <c r="KC183">
        <v>1108.64</v>
      </c>
      <c r="KD183">
        <v>16.096</v>
      </c>
      <c r="KE183">
        <v>99.0218</v>
      </c>
      <c r="KF183">
        <v>95.1161</v>
      </c>
    </row>
    <row r="184" spans="1:292">
      <c r="A184">
        <v>164</v>
      </c>
      <c r="B184">
        <v>1687532779</v>
      </c>
      <c r="C184">
        <v>6650.5</v>
      </c>
      <c r="D184" t="s">
        <v>767</v>
      </c>
      <c r="E184" t="s">
        <v>768</v>
      </c>
      <c r="F184">
        <v>5</v>
      </c>
      <c r="G184" t="s">
        <v>635</v>
      </c>
      <c r="H184">
        <v>1687532771.5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1107.41018804239</v>
      </c>
      <c r="AJ184">
        <v>1071.235333333333</v>
      </c>
      <c r="AK184">
        <v>3.380278983772022</v>
      </c>
      <c r="AL184">
        <v>66.55955968552477</v>
      </c>
      <c r="AM184">
        <f>(AO184 - AN184 + DX184*1E3/(8.314*(DZ184+273.15)) * AQ184/DW184 * AP184) * DW184/(100*DK184) * 1000/(1000 - AO184)</f>
        <v>0</v>
      </c>
      <c r="AN184">
        <v>16.06867948094648</v>
      </c>
      <c r="AO184">
        <v>17.69548666666666</v>
      </c>
      <c r="AP184">
        <v>-0.00525301430293095</v>
      </c>
      <c r="AQ184">
        <v>110.0673919238895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1.65</v>
      </c>
      <c r="DL184">
        <v>0.5</v>
      </c>
      <c r="DM184" t="s">
        <v>430</v>
      </c>
      <c r="DN184">
        <v>2</v>
      </c>
      <c r="DO184" t="b">
        <v>1</v>
      </c>
      <c r="DP184">
        <v>1687532771.5</v>
      </c>
      <c r="DQ184">
        <v>1028.998148148148</v>
      </c>
      <c r="DR184">
        <v>1075.254444444445</v>
      </c>
      <c r="DS184">
        <v>17.72403703703704</v>
      </c>
      <c r="DT184">
        <v>16.06272222222222</v>
      </c>
      <c r="DU184">
        <v>1048.77962962963</v>
      </c>
      <c r="DV184">
        <v>20.13145925925926</v>
      </c>
      <c r="DW184">
        <v>500.0106296296296</v>
      </c>
      <c r="DX184">
        <v>101.8486296296296</v>
      </c>
      <c r="DY184">
        <v>0.1000317666666667</v>
      </c>
      <c r="DZ184">
        <v>27.24884814814815</v>
      </c>
      <c r="EA184">
        <v>28.06504814814815</v>
      </c>
      <c r="EB184">
        <v>999.9000000000001</v>
      </c>
      <c r="EC184">
        <v>0</v>
      </c>
      <c r="ED184">
        <v>0</v>
      </c>
      <c r="EE184">
        <v>10006.16074074074</v>
      </c>
      <c r="EF184">
        <v>0</v>
      </c>
      <c r="EG184">
        <v>139.5801481481481</v>
      </c>
      <c r="EH184">
        <v>-46.25675185185184</v>
      </c>
      <c r="EI184">
        <v>1047.564814814815</v>
      </c>
      <c r="EJ184">
        <v>1092.807777777778</v>
      </c>
      <c r="EK184">
        <v>1.66131</v>
      </c>
      <c r="EL184">
        <v>1075.254444444445</v>
      </c>
      <c r="EM184">
        <v>16.06272222222222</v>
      </c>
      <c r="EN184">
        <v>1.805166666666667</v>
      </c>
      <c r="EO184">
        <v>1.635965925925926</v>
      </c>
      <c r="EP184">
        <v>15.8316037037037</v>
      </c>
      <c r="EQ184">
        <v>14.3018</v>
      </c>
      <c r="ER184">
        <v>1999.993703703703</v>
      </c>
      <c r="ES184">
        <v>0.9799952222222224</v>
      </c>
      <c r="ET184">
        <v>0.02000433333333333</v>
      </c>
      <c r="EU184">
        <v>0</v>
      </c>
      <c r="EV184">
        <v>364.9845555555556</v>
      </c>
      <c r="EW184">
        <v>5.00078</v>
      </c>
      <c r="EX184">
        <v>9167.267777777779</v>
      </c>
      <c r="EY184">
        <v>16379.56296296296</v>
      </c>
      <c r="EZ184">
        <v>46.18714814814813</v>
      </c>
      <c r="FA184">
        <v>47.75222222222222</v>
      </c>
      <c r="FB184">
        <v>46.72203703703704</v>
      </c>
      <c r="FC184">
        <v>47.14788888888889</v>
      </c>
      <c r="FD184">
        <v>46.37481481481481</v>
      </c>
      <c r="FE184">
        <v>1955.083703703704</v>
      </c>
      <c r="FF184">
        <v>39.91</v>
      </c>
      <c r="FG184">
        <v>0</v>
      </c>
      <c r="FH184">
        <v>1687532779.5</v>
      </c>
      <c r="FI184">
        <v>0</v>
      </c>
      <c r="FJ184">
        <v>364.94608</v>
      </c>
      <c r="FK184">
        <v>-2.34461538158895</v>
      </c>
      <c r="FL184">
        <v>-94.14999972563065</v>
      </c>
      <c r="FM184">
        <v>9166.547599999998</v>
      </c>
      <c r="FN184">
        <v>15</v>
      </c>
      <c r="FO184">
        <v>1687529704.5</v>
      </c>
      <c r="FP184" t="s">
        <v>636</v>
      </c>
      <c r="FQ184">
        <v>1687529702.5</v>
      </c>
      <c r="FR184">
        <v>1687529704.5</v>
      </c>
      <c r="FS184">
        <v>2</v>
      </c>
      <c r="FT184">
        <v>-0.178</v>
      </c>
      <c r="FU184">
        <v>-0.012</v>
      </c>
      <c r="FV184">
        <v>-14.483</v>
      </c>
      <c r="FW184">
        <v>-2.335</v>
      </c>
      <c r="FX184">
        <v>420</v>
      </c>
      <c r="FY184">
        <v>15</v>
      </c>
      <c r="FZ184">
        <v>0.26</v>
      </c>
      <c r="GA184">
        <v>0.01</v>
      </c>
      <c r="GB184">
        <v>-46.07681</v>
      </c>
      <c r="GC184">
        <v>-2.598713696059983</v>
      </c>
      <c r="GD184">
        <v>0.2607497351868259</v>
      </c>
      <c r="GE184">
        <v>0</v>
      </c>
      <c r="GF184">
        <v>1.6705435</v>
      </c>
      <c r="GG184">
        <v>-0.1494004502814255</v>
      </c>
      <c r="GH184">
        <v>0.01643298170600817</v>
      </c>
      <c r="GI184">
        <v>1</v>
      </c>
      <c r="GJ184">
        <v>1</v>
      </c>
      <c r="GK184">
        <v>2</v>
      </c>
      <c r="GL184" t="s">
        <v>443</v>
      </c>
      <c r="GM184">
        <v>3.09829</v>
      </c>
      <c r="GN184">
        <v>2.75791</v>
      </c>
      <c r="GO184">
        <v>0.185001</v>
      </c>
      <c r="GP184">
        <v>0.187917</v>
      </c>
      <c r="GQ184">
        <v>0.105419</v>
      </c>
      <c r="GR184">
        <v>0.090238</v>
      </c>
      <c r="GS184">
        <v>20654.6</v>
      </c>
      <c r="GT184">
        <v>19859.1</v>
      </c>
      <c r="GU184">
        <v>25916.3</v>
      </c>
      <c r="GV184">
        <v>24822.3</v>
      </c>
      <c r="GW184">
        <v>37224.1</v>
      </c>
      <c r="GX184">
        <v>33265.2</v>
      </c>
      <c r="GY184">
        <v>45306.2</v>
      </c>
      <c r="GZ184">
        <v>39546</v>
      </c>
      <c r="HA184">
        <v>1.7929</v>
      </c>
      <c r="HB184">
        <v>1.75773</v>
      </c>
      <c r="HC184">
        <v>-0.08719789999999999</v>
      </c>
      <c r="HD184">
        <v>0</v>
      </c>
      <c r="HE184">
        <v>29.4825</v>
      </c>
      <c r="HF184">
        <v>999.9</v>
      </c>
      <c r="HG184">
        <v>53.6</v>
      </c>
      <c r="HH184">
        <v>43.9</v>
      </c>
      <c r="HI184">
        <v>47.9182</v>
      </c>
      <c r="HJ184">
        <v>62.8105</v>
      </c>
      <c r="HK184">
        <v>23.5897</v>
      </c>
      <c r="HL184">
        <v>1</v>
      </c>
      <c r="HM184">
        <v>0.9920020000000001</v>
      </c>
      <c r="HN184">
        <v>9.18107</v>
      </c>
      <c r="HO184">
        <v>20.0577</v>
      </c>
      <c r="HP184">
        <v>5.2107</v>
      </c>
      <c r="HQ184">
        <v>11.986</v>
      </c>
      <c r="HR184">
        <v>4.96235</v>
      </c>
      <c r="HS184">
        <v>3.27413</v>
      </c>
      <c r="HT184">
        <v>9999</v>
      </c>
      <c r="HU184">
        <v>9999</v>
      </c>
      <c r="HV184">
        <v>9999</v>
      </c>
      <c r="HW184">
        <v>89.2</v>
      </c>
      <c r="HX184">
        <v>1.86386</v>
      </c>
      <c r="HY184">
        <v>1.8602</v>
      </c>
      <c r="HZ184">
        <v>1.85852</v>
      </c>
      <c r="IA184">
        <v>1.85982</v>
      </c>
      <c r="IB184">
        <v>1.85974</v>
      </c>
      <c r="IC184">
        <v>1.85849</v>
      </c>
      <c r="ID184">
        <v>1.85753</v>
      </c>
      <c r="IE184">
        <v>1.85232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-19.96</v>
      </c>
      <c r="IT184">
        <v>-2.4066</v>
      </c>
      <c r="IU184">
        <v>-9.111769021319263</v>
      </c>
      <c r="IV184">
        <v>-0.01431925071125703</v>
      </c>
      <c r="IW184">
        <v>4.89615414261653E-06</v>
      </c>
      <c r="IX184">
        <v>-8.989459798755491E-10</v>
      </c>
      <c r="IY184">
        <v>-1.251789581883141</v>
      </c>
      <c r="IZ184">
        <v>-0.1043539695207113</v>
      </c>
      <c r="JA184">
        <v>0.003109194328973147</v>
      </c>
      <c r="JB184">
        <v>-3.859871886814269E-05</v>
      </c>
      <c r="JC184">
        <v>3</v>
      </c>
      <c r="JD184">
        <v>1925</v>
      </c>
      <c r="JE184">
        <v>1</v>
      </c>
      <c r="JF184">
        <v>31</v>
      </c>
      <c r="JG184">
        <v>51.3</v>
      </c>
      <c r="JH184">
        <v>51.2</v>
      </c>
      <c r="JI184">
        <v>2.53174</v>
      </c>
      <c r="JJ184">
        <v>2.677</v>
      </c>
      <c r="JK184">
        <v>1.49658</v>
      </c>
      <c r="JL184">
        <v>2.32056</v>
      </c>
      <c r="JM184">
        <v>1.54907</v>
      </c>
      <c r="JN184">
        <v>2.50244</v>
      </c>
      <c r="JO184">
        <v>47.3917</v>
      </c>
      <c r="JP184">
        <v>13.5016</v>
      </c>
      <c r="JQ184">
        <v>18</v>
      </c>
      <c r="JR184">
        <v>499.781</v>
      </c>
      <c r="JS184">
        <v>490.177</v>
      </c>
      <c r="JT184">
        <v>22.0941</v>
      </c>
      <c r="JU184">
        <v>38.3304</v>
      </c>
      <c r="JV184">
        <v>30.0027</v>
      </c>
      <c r="JW184">
        <v>38.0993</v>
      </c>
      <c r="JX184">
        <v>37.978</v>
      </c>
      <c r="JY184">
        <v>50.8092</v>
      </c>
      <c r="JZ184">
        <v>56.8637</v>
      </c>
      <c r="KA184">
        <v>0</v>
      </c>
      <c r="KB184">
        <v>22.0199</v>
      </c>
      <c r="KC184">
        <v>1122</v>
      </c>
      <c r="KD184">
        <v>16.1526</v>
      </c>
      <c r="KE184">
        <v>99.018</v>
      </c>
      <c r="KF184">
        <v>95.1138</v>
      </c>
    </row>
    <row r="185" spans="1:292">
      <c r="A185">
        <v>165</v>
      </c>
      <c r="B185">
        <v>1687532784</v>
      </c>
      <c r="C185">
        <v>6655.5</v>
      </c>
      <c r="D185" t="s">
        <v>769</v>
      </c>
      <c r="E185" t="s">
        <v>770</v>
      </c>
      <c r="F185">
        <v>5</v>
      </c>
      <c r="G185" t="s">
        <v>635</v>
      </c>
      <c r="H185">
        <v>1687532776.214286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1124.439031459714</v>
      </c>
      <c r="AJ185">
        <v>1088.112121212121</v>
      </c>
      <c r="AK185">
        <v>3.373430228794657</v>
      </c>
      <c r="AL185">
        <v>66.55955968552477</v>
      </c>
      <c r="AM185">
        <f>(AO185 - AN185 + DX185*1E3/(8.314*(DZ185+273.15)) * AQ185/DW185 * AP185) * DW185/(100*DK185) * 1000/(1000 - AO185)</f>
        <v>0</v>
      </c>
      <c r="AN185">
        <v>16.07431959694985</v>
      </c>
      <c r="AO185">
        <v>17.66614727272727</v>
      </c>
      <c r="AP185">
        <v>-0.005946785675160861</v>
      </c>
      <c r="AQ185">
        <v>110.0673919238895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1.65</v>
      </c>
      <c r="DL185">
        <v>0.5</v>
      </c>
      <c r="DM185" t="s">
        <v>430</v>
      </c>
      <c r="DN185">
        <v>2</v>
      </c>
      <c r="DO185" t="b">
        <v>1</v>
      </c>
      <c r="DP185">
        <v>1687532776.214286</v>
      </c>
      <c r="DQ185">
        <v>1044.656071428571</v>
      </c>
      <c r="DR185">
        <v>1091.024285714286</v>
      </c>
      <c r="DS185">
        <v>17.70534642857143</v>
      </c>
      <c r="DT185">
        <v>16.06811071428572</v>
      </c>
      <c r="DU185">
        <v>1064.546785714286</v>
      </c>
      <c r="DV185">
        <v>20.11227142857143</v>
      </c>
      <c r="DW185">
        <v>500.0055</v>
      </c>
      <c r="DX185">
        <v>101.8471428571428</v>
      </c>
      <c r="DY185">
        <v>0.09997888214285713</v>
      </c>
      <c r="DZ185">
        <v>27.23638571428571</v>
      </c>
      <c r="EA185">
        <v>28.06170357142857</v>
      </c>
      <c r="EB185">
        <v>999.9000000000002</v>
      </c>
      <c r="EC185">
        <v>0</v>
      </c>
      <c r="ED185">
        <v>0</v>
      </c>
      <c r="EE185">
        <v>10003.36571428571</v>
      </c>
      <c r="EF185">
        <v>0</v>
      </c>
      <c r="EG185">
        <v>137.4666785714286</v>
      </c>
      <c r="EH185">
        <v>-46.36923571428572</v>
      </c>
      <c r="EI185">
        <v>1063.484642857143</v>
      </c>
      <c r="EJ185">
        <v>1108.841428571429</v>
      </c>
      <c r="EK185">
        <v>1.637236071428571</v>
      </c>
      <c r="EL185">
        <v>1091.024285714286</v>
      </c>
      <c r="EM185">
        <v>16.06811071428572</v>
      </c>
      <c r="EN185">
        <v>1.803235714285714</v>
      </c>
      <c r="EO185">
        <v>1.636489285714286</v>
      </c>
      <c r="EP185">
        <v>15.81486071428571</v>
      </c>
      <c r="EQ185">
        <v>14.30675</v>
      </c>
      <c r="ER185">
        <v>1999.986428571428</v>
      </c>
      <c r="ES185">
        <v>0.9799952857142858</v>
      </c>
      <c r="ET185">
        <v>0.02000427142857143</v>
      </c>
      <c r="EU185">
        <v>0</v>
      </c>
      <c r="EV185">
        <v>364.8282857142858</v>
      </c>
      <c r="EW185">
        <v>5.00078</v>
      </c>
      <c r="EX185">
        <v>9161.128214285714</v>
      </c>
      <c r="EY185">
        <v>16379.51071428571</v>
      </c>
      <c r="EZ185">
        <v>46.21617857142856</v>
      </c>
      <c r="FA185">
        <v>47.78107142857142</v>
      </c>
      <c r="FB185">
        <v>46.74092857142858</v>
      </c>
      <c r="FC185">
        <v>47.16714285714284</v>
      </c>
      <c r="FD185">
        <v>46.40160714285714</v>
      </c>
      <c r="FE185">
        <v>1955.076428571429</v>
      </c>
      <c r="FF185">
        <v>39.91</v>
      </c>
      <c r="FG185">
        <v>0</v>
      </c>
      <c r="FH185">
        <v>1687532784.3</v>
      </c>
      <c r="FI185">
        <v>0</v>
      </c>
      <c r="FJ185">
        <v>364.81296</v>
      </c>
      <c r="FK185">
        <v>-1.953923079080299</v>
      </c>
      <c r="FL185">
        <v>-56.70999991144399</v>
      </c>
      <c r="FM185">
        <v>9160.1384</v>
      </c>
      <c r="FN185">
        <v>15</v>
      </c>
      <c r="FO185">
        <v>1687529704.5</v>
      </c>
      <c r="FP185" t="s">
        <v>636</v>
      </c>
      <c r="FQ185">
        <v>1687529702.5</v>
      </c>
      <c r="FR185">
        <v>1687529704.5</v>
      </c>
      <c r="FS185">
        <v>2</v>
      </c>
      <c r="FT185">
        <v>-0.178</v>
      </c>
      <c r="FU185">
        <v>-0.012</v>
      </c>
      <c r="FV185">
        <v>-14.483</v>
      </c>
      <c r="FW185">
        <v>-2.335</v>
      </c>
      <c r="FX185">
        <v>420</v>
      </c>
      <c r="FY185">
        <v>15</v>
      </c>
      <c r="FZ185">
        <v>0.26</v>
      </c>
      <c r="GA185">
        <v>0.01</v>
      </c>
      <c r="GB185">
        <v>-46.2952225</v>
      </c>
      <c r="GC185">
        <v>-1.48086191369599</v>
      </c>
      <c r="GD185">
        <v>0.156483662865329</v>
      </c>
      <c r="GE185">
        <v>0</v>
      </c>
      <c r="GF185">
        <v>1.6483485</v>
      </c>
      <c r="GG185">
        <v>-0.3044935834896788</v>
      </c>
      <c r="GH185">
        <v>0.02975433536058232</v>
      </c>
      <c r="GI185">
        <v>1</v>
      </c>
      <c r="GJ185">
        <v>1</v>
      </c>
      <c r="GK185">
        <v>2</v>
      </c>
      <c r="GL185" t="s">
        <v>443</v>
      </c>
      <c r="GM185">
        <v>3.09841</v>
      </c>
      <c r="GN185">
        <v>2.75816</v>
      </c>
      <c r="GO185">
        <v>0.186817</v>
      </c>
      <c r="GP185">
        <v>0.189692</v>
      </c>
      <c r="GQ185">
        <v>0.105298</v>
      </c>
      <c r="GR185">
        <v>0.09024500000000001</v>
      </c>
      <c r="GS185">
        <v>20607.7</v>
      </c>
      <c r="GT185">
        <v>19814.9</v>
      </c>
      <c r="GU185">
        <v>25915.5</v>
      </c>
      <c r="GV185">
        <v>24821.5</v>
      </c>
      <c r="GW185">
        <v>37228</v>
      </c>
      <c r="GX185">
        <v>33264.4</v>
      </c>
      <c r="GY185">
        <v>45304.5</v>
      </c>
      <c r="GZ185">
        <v>39545.2</v>
      </c>
      <c r="HA185">
        <v>1.79247</v>
      </c>
      <c r="HB185">
        <v>1.75727</v>
      </c>
      <c r="HC185">
        <v>-0.0881329</v>
      </c>
      <c r="HD185">
        <v>0</v>
      </c>
      <c r="HE185">
        <v>29.4874</v>
      </c>
      <c r="HF185">
        <v>999.9</v>
      </c>
      <c r="HG185">
        <v>53.6</v>
      </c>
      <c r="HH185">
        <v>43.9</v>
      </c>
      <c r="HI185">
        <v>47.9165</v>
      </c>
      <c r="HJ185">
        <v>62.7905</v>
      </c>
      <c r="HK185">
        <v>23.2973</v>
      </c>
      <c r="HL185">
        <v>1</v>
      </c>
      <c r="HM185">
        <v>0.994337</v>
      </c>
      <c r="HN185">
        <v>9.28105</v>
      </c>
      <c r="HO185">
        <v>20.0525</v>
      </c>
      <c r="HP185">
        <v>5.2107</v>
      </c>
      <c r="HQ185">
        <v>11.986</v>
      </c>
      <c r="HR185">
        <v>4.96245</v>
      </c>
      <c r="HS185">
        <v>3.2742</v>
      </c>
      <c r="HT185">
        <v>9999</v>
      </c>
      <c r="HU185">
        <v>9999</v>
      </c>
      <c r="HV185">
        <v>9999</v>
      </c>
      <c r="HW185">
        <v>89.2</v>
      </c>
      <c r="HX185">
        <v>1.86386</v>
      </c>
      <c r="HY185">
        <v>1.86019</v>
      </c>
      <c r="HZ185">
        <v>1.85852</v>
      </c>
      <c r="IA185">
        <v>1.8598</v>
      </c>
      <c r="IB185">
        <v>1.85974</v>
      </c>
      <c r="IC185">
        <v>1.8585</v>
      </c>
      <c r="ID185">
        <v>1.85753</v>
      </c>
      <c r="IE185">
        <v>1.85233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-20.07</v>
      </c>
      <c r="IT185">
        <v>-2.4058</v>
      </c>
      <c r="IU185">
        <v>-9.111769021319263</v>
      </c>
      <c r="IV185">
        <v>-0.01431925071125703</v>
      </c>
      <c r="IW185">
        <v>4.89615414261653E-06</v>
      </c>
      <c r="IX185">
        <v>-8.989459798755491E-10</v>
      </c>
      <c r="IY185">
        <v>-1.251789581883141</v>
      </c>
      <c r="IZ185">
        <v>-0.1043539695207113</v>
      </c>
      <c r="JA185">
        <v>0.003109194328973147</v>
      </c>
      <c r="JB185">
        <v>-3.859871886814269E-05</v>
      </c>
      <c r="JC185">
        <v>3</v>
      </c>
      <c r="JD185">
        <v>1925</v>
      </c>
      <c r="JE185">
        <v>1</v>
      </c>
      <c r="JF185">
        <v>31</v>
      </c>
      <c r="JG185">
        <v>51.4</v>
      </c>
      <c r="JH185">
        <v>51.3</v>
      </c>
      <c r="JI185">
        <v>2.56104</v>
      </c>
      <c r="JJ185">
        <v>2.68555</v>
      </c>
      <c r="JK185">
        <v>1.49658</v>
      </c>
      <c r="JL185">
        <v>2.32056</v>
      </c>
      <c r="JM185">
        <v>1.54785</v>
      </c>
      <c r="JN185">
        <v>2.37427</v>
      </c>
      <c r="JO185">
        <v>47.3917</v>
      </c>
      <c r="JP185">
        <v>13.4841</v>
      </c>
      <c r="JQ185">
        <v>18</v>
      </c>
      <c r="JR185">
        <v>499.631</v>
      </c>
      <c r="JS185">
        <v>489.991</v>
      </c>
      <c r="JT185">
        <v>22.0399</v>
      </c>
      <c r="JU185">
        <v>38.3545</v>
      </c>
      <c r="JV185">
        <v>30.0025</v>
      </c>
      <c r="JW185">
        <v>38.117</v>
      </c>
      <c r="JX185">
        <v>37.9956</v>
      </c>
      <c r="JY185">
        <v>51.3981</v>
      </c>
      <c r="JZ185">
        <v>56.8637</v>
      </c>
      <c r="KA185">
        <v>0</v>
      </c>
      <c r="KB185">
        <v>21.9653</v>
      </c>
      <c r="KC185">
        <v>1142.03</v>
      </c>
      <c r="KD185">
        <v>16.2261</v>
      </c>
      <c r="KE185">
        <v>99.0145</v>
      </c>
      <c r="KF185">
        <v>95.1114</v>
      </c>
    </row>
    <row r="186" spans="1:292">
      <c r="A186">
        <v>166</v>
      </c>
      <c r="B186">
        <v>1687532789</v>
      </c>
      <c r="C186">
        <v>6660.5</v>
      </c>
      <c r="D186" t="s">
        <v>771</v>
      </c>
      <c r="E186" t="s">
        <v>772</v>
      </c>
      <c r="F186">
        <v>5</v>
      </c>
      <c r="G186" t="s">
        <v>635</v>
      </c>
      <c r="H186">
        <v>1687532781.5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1141.499560743731</v>
      </c>
      <c r="AJ186">
        <v>1105.160545454546</v>
      </c>
      <c r="AK186">
        <v>3.417840407475185</v>
      </c>
      <c r="AL186">
        <v>66.55955968552477</v>
      </c>
      <c r="AM186">
        <f>(AO186 - AN186 + DX186*1E3/(8.314*(DZ186+273.15)) * AQ186/DW186 * AP186) * DW186/(100*DK186) * 1000/(1000 - AO186)</f>
        <v>0</v>
      </c>
      <c r="AN186">
        <v>16.08325330433729</v>
      </c>
      <c r="AO186">
        <v>17.63126666666666</v>
      </c>
      <c r="AP186">
        <v>-0.007015689142703229</v>
      </c>
      <c r="AQ186">
        <v>110.0673919238895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1.65</v>
      </c>
      <c r="DL186">
        <v>0.5</v>
      </c>
      <c r="DM186" t="s">
        <v>430</v>
      </c>
      <c r="DN186">
        <v>2</v>
      </c>
      <c r="DO186" t="b">
        <v>1</v>
      </c>
      <c r="DP186">
        <v>1687532781.5</v>
      </c>
      <c r="DQ186">
        <v>1062.264444444445</v>
      </c>
      <c r="DR186">
        <v>1108.722962962963</v>
      </c>
      <c r="DS186">
        <v>17.67639259259259</v>
      </c>
      <c r="DT186">
        <v>16.07735185185185</v>
      </c>
      <c r="DU186">
        <v>1082.277037037037</v>
      </c>
      <c r="DV186">
        <v>20.08254074074074</v>
      </c>
      <c r="DW186">
        <v>500.0264074074075</v>
      </c>
      <c r="DX186">
        <v>101.8452592592593</v>
      </c>
      <c r="DY186">
        <v>0.1000558814814815</v>
      </c>
      <c r="DZ186">
        <v>27.22041481481481</v>
      </c>
      <c r="EA186">
        <v>28.05352962962963</v>
      </c>
      <c r="EB186">
        <v>999.9000000000001</v>
      </c>
      <c r="EC186">
        <v>0</v>
      </c>
      <c r="ED186">
        <v>0</v>
      </c>
      <c r="EE186">
        <v>9996.245925925927</v>
      </c>
      <c r="EF186">
        <v>0</v>
      </c>
      <c r="EG186">
        <v>135.3998518518518</v>
      </c>
      <c r="EH186">
        <v>-46.45958148148149</v>
      </c>
      <c r="EI186">
        <v>1081.378518518519</v>
      </c>
      <c r="EJ186">
        <v>1126.839259259259</v>
      </c>
      <c r="EK186">
        <v>1.59904</v>
      </c>
      <c r="EL186">
        <v>1108.722962962963</v>
      </c>
      <c r="EM186">
        <v>16.07735185185185</v>
      </c>
      <c r="EN186">
        <v>1.800255555555555</v>
      </c>
      <c r="EO186">
        <v>1.637401481481481</v>
      </c>
      <c r="EP186">
        <v>15.7890037037037</v>
      </c>
      <c r="EQ186">
        <v>14.31535925925926</v>
      </c>
      <c r="ER186">
        <v>1999.994074074074</v>
      </c>
      <c r="ES186">
        <v>0.9799955555555556</v>
      </c>
      <c r="ET186">
        <v>0.02000399259259259</v>
      </c>
      <c r="EU186">
        <v>0</v>
      </c>
      <c r="EV186">
        <v>364.6561851851853</v>
      </c>
      <c r="EW186">
        <v>5.00078</v>
      </c>
      <c r="EX186">
        <v>9155.141111111112</v>
      </c>
      <c r="EY186">
        <v>16379.57777777778</v>
      </c>
      <c r="EZ186">
        <v>46.23818518518519</v>
      </c>
      <c r="FA186">
        <v>47.80288888888887</v>
      </c>
      <c r="FB186">
        <v>46.75214814814814</v>
      </c>
      <c r="FC186">
        <v>47.2011111111111</v>
      </c>
      <c r="FD186">
        <v>46.43966666666667</v>
      </c>
      <c r="FE186">
        <v>1955.084074074074</v>
      </c>
      <c r="FF186">
        <v>39.91</v>
      </c>
      <c r="FG186">
        <v>0</v>
      </c>
      <c r="FH186">
        <v>1687532789.1</v>
      </c>
      <c r="FI186">
        <v>0</v>
      </c>
      <c r="FJ186">
        <v>364.68144</v>
      </c>
      <c r="FK186">
        <v>-0.7343846173173022</v>
      </c>
      <c r="FL186">
        <v>-60.49307694340552</v>
      </c>
      <c r="FM186">
        <v>9155.026000000002</v>
      </c>
      <c r="FN186">
        <v>15</v>
      </c>
      <c r="FO186">
        <v>1687529704.5</v>
      </c>
      <c r="FP186" t="s">
        <v>636</v>
      </c>
      <c r="FQ186">
        <v>1687529702.5</v>
      </c>
      <c r="FR186">
        <v>1687529704.5</v>
      </c>
      <c r="FS186">
        <v>2</v>
      </c>
      <c r="FT186">
        <v>-0.178</v>
      </c>
      <c r="FU186">
        <v>-0.012</v>
      </c>
      <c r="FV186">
        <v>-14.483</v>
      </c>
      <c r="FW186">
        <v>-2.335</v>
      </c>
      <c r="FX186">
        <v>420</v>
      </c>
      <c r="FY186">
        <v>15</v>
      </c>
      <c r="FZ186">
        <v>0.26</v>
      </c>
      <c r="GA186">
        <v>0.01</v>
      </c>
      <c r="GB186">
        <v>-46.394415</v>
      </c>
      <c r="GC186">
        <v>-1.065735084427674</v>
      </c>
      <c r="GD186">
        <v>0.1131276437260146</v>
      </c>
      <c r="GE186">
        <v>0</v>
      </c>
      <c r="GF186">
        <v>1.6254595</v>
      </c>
      <c r="GG186">
        <v>-0.3877627767354631</v>
      </c>
      <c r="GH186">
        <v>0.03776460200703829</v>
      </c>
      <c r="GI186">
        <v>1</v>
      </c>
      <c r="GJ186">
        <v>1</v>
      </c>
      <c r="GK186">
        <v>2</v>
      </c>
      <c r="GL186" t="s">
        <v>443</v>
      </c>
      <c r="GM186">
        <v>3.09841</v>
      </c>
      <c r="GN186">
        <v>2.75819</v>
      </c>
      <c r="GO186">
        <v>0.188624</v>
      </c>
      <c r="GP186">
        <v>0.191468</v>
      </c>
      <c r="GQ186">
        <v>0.105157</v>
      </c>
      <c r="GR186">
        <v>0.0904846</v>
      </c>
      <c r="GS186">
        <v>20561.1</v>
      </c>
      <c r="GT186">
        <v>19770.7</v>
      </c>
      <c r="GU186">
        <v>25914.7</v>
      </c>
      <c r="GV186">
        <v>24820.7</v>
      </c>
      <c r="GW186">
        <v>37232.8</v>
      </c>
      <c r="GX186">
        <v>33255</v>
      </c>
      <c r="GY186">
        <v>45302.9</v>
      </c>
      <c r="GZ186">
        <v>39544.1</v>
      </c>
      <c r="HA186">
        <v>1.79237</v>
      </c>
      <c r="HB186">
        <v>1.75718</v>
      </c>
      <c r="HC186">
        <v>-0.0893399</v>
      </c>
      <c r="HD186">
        <v>0</v>
      </c>
      <c r="HE186">
        <v>29.4907</v>
      </c>
      <c r="HF186">
        <v>999.9</v>
      </c>
      <c r="HG186">
        <v>53.6</v>
      </c>
      <c r="HH186">
        <v>43.9</v>
      </c>
      <c r="HI186">
        <v>47.9207</v>
      </c>
      <c r="HJ186">
        <v>62.8305</v>
      </c>
      <c r="HK186">
        <v>23.4375</v>
      </c>
      <c r="HL186">
        <v>1</v>
      </c>
      <c r="HM186">
        <v>0.996428</v>
      </c>
      <c r="HN186">
        <v>9.28105</v>
      </c>
      <c r="HO186">
        <v>20.0529</v>
      </c>
      <c r="HP186">
        <v>5.21025</v>
      </c>
      <c r="HQ186">
        <v>11.986</v>
      </c>
      <c r="HR186">
        <v>4.9623</v>
      </c>
      <c r="HS186">
        <v>3.274</v>
      </c>
      <c r="HT186">
        <v>9999</v>
      </c>
      <c r="HU186">
        <v>9999</v>
      </c>
      <c r="HV186">
        <v>9999</v>
      </c>
      <c r="HW186">
        <v>89.2</v>
      </c>
      <c r="HX186">
        <v>1.86386</v>
      </c>
      <c r="HY186">
        <v>1.86018</v>
      </c>
      <c r="HZ186">
        <v>1.85852</v>
      </c>
      <c r="IA186">
        <v>1.85981</v>
      </c>
      <c r="IB186">
        <v>1.85975</v>
      </c>
      <c r="IC186">
        <v>1.85851</v>
      </c>
      <c r="ID186">
        <v>1.85754</v>
      </c>
      <c r="IE186">
        <v>1.85232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-20.19</v>
      </c>
      <c r="IT186">
        <v>-2.4049</v>
      </c>
      <c r="IU186">
        <v>-9.111769021319263</v>
      </c>
      <c r="IV186">
        <v>-0.01431925071125703</v>
      </c>
      <c r="IW186">
        <v>4.89615414261653E-06</v>
      </c>
      <c r="IX186">
        <v>-8.989459798755491E-10</v>
      </c>
      <c r="IY186">
        <v>-1.251789581883141</v>
      </c>
      <c r="IZ186">
        <v>-0.1043539695207113</v>
      </c>
      <c r="JA186">
        <v>0.003109194328973147</v>
      </c>
      <c r="JB186">
        <v>-3.859871886814269E-05</v>
      </c>
      <c r="JC186">
        <v>3</v>
      </c>
      <c r="JD186">
        <v>1925</v>
      </c>
      <c r="JE186">
        <v>1</v>
      </c>
      <c r="JF186">
        <v>31</v>
      </c>
      <c r="JG186">
        <v>51.4</v>
      </c>
      <c r="JH186">
        <v>51.4</v>
      </c>
      <c r="JI186">
        <v>2.59155</v>
      </c>
      <c r="JJ186">
        <v>2.68066</v>
      </c>
      <c r="JK186">
        <v>1.49658</v>
      </c>
      <c r="JL186">
        <v>2.32178</v>
      </c>
      <c r="JM186">
        <v>1.54785</v>
      </c>
      <c r="JN186">
        <v>2.40112</v>
      </c>
      <c r="JO186">
        <v>47.3917</v>
      </c>
      <c r="JP186">
        <v>13.4753</v>
      </c>
      <c r="JQ186">
        <v>18</v>
      </c>
      <c r="JR186">
        <v>499.712</v>
      </c>
      <c r="JS186">
        <v>490.052</v>
      </c>
      <c r="JT186">
        <v>21.993</v>
      </c>
      <c r="JU186">
        <v>38.3798</v>
      </c>
      <c r="JV186">
        <v>30.0021</v>
      </c>
      <c r="JW186">
        <v>38.1386</v>
      </c>
      <c r="JX186">
        <v>38.0139</v>
      </c>
      <c r="JY186">
        <v>52.0598</v>
      </c>
      <c r="JZ186">
        <v>56.5893</v>
      </c>
      <c r="KA186">
        <v>0</v>
      </c>
      <c r="KB186">
        <v>21.9196</v>
      </c>
      <c r="KC186">
        <v>1155.41</v>
      </c>
      <c r="KD186">
        <v>16.3068</v>
      </c>
      <c r="KE186">
        <v>99.01130000000001</v>
      </c>
      <c r="KF186">
        <v>95.1087</v>
      </c>
    </row>
    <row r="187" spans="1:292">
      <c r="A187">
        <v>167</v>
      </c>
      <c r="B187">
        <v>1687532794</v>
      </c>
      <c r="C187">
        <v>6665.5</v>
      </c>
      <c r="D187" t="s">
        <v>773</v>
      </c>
      <c r="E187" t="s">
        <v>774</v>
      </c>
      <c r="F187">
        <v>5</v>
      </c>
      <c r="G187" t="s">
        <v>635</v>
      </c>
      <c r="H187">
        <v>1687532786.214286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1158.534968794922</v>
      </c>
      <c r="AJ187">
        <v>1122.070606060606</v>
      </c>
      <c r="AK187">
        <v>3.379794809611317</v>
      </c>
      <c r="AL187">
        <v>66.55955968552477</v>
      </c>
      <c r="AM187">
        <f>(AO187 - AN187 + DX187*1E3/(8.314*(DZ187+273.15)) * AQ187/DW187 * AP187) * DW187/(100*DK187) * 1000/(1000 - AO187)</f>
        <v>0</v>
      </c>
      <c r="AN187">
        <v>16.18948496442471</v>
      </c>
      <c r="AO187">
        <v>17.62442242424242</v>
      </c>
      <c r="AP187">
        <v>-0.0003075932182955785</v>
      </c>
      <c r="AQ187">
        <v>110.0673919238895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1.65</v>
      </c>
      <c r="DL187">
        <v>0.5</v>
      </c>
      <c r="DM187" t="s">
        <v>430</v>
      </c>
      <c r="DN187">
        <v>2</v>
      </c>
      <c r="DO187" t="b">
        <v>1</v>
      </c>
      <c r="DP187">
        <v>1687532786.214286</v>
      </c>
      <c r="DQ187">
        <v>1077.992142857143</v>
      </c>
      <c r="DR187">
        <v>1124.481071428572</v>
      </c>
      <c r="DS187">
        <v>17.65101785714286</v>
      </c>
      <c r="DT187">
        <v>16.11371428571429</v>
      </c>
      <c r="DU187">
        <v>1098.113928571429</v>
      </c>
      <c r="DV187">
        <v>20.05649285714286</v>
      </c>
      <c r="DW187">
        <v>499.9973928571428</v>
      </c>
      <c r="DX187">
        <v>101.84375</v>
      </c>
      <c r="DY187">
        <v>0.09994328571428571</v>
      </c>
      <c r="DZ187">
        <v>27.20210714285715</v>
      </c>
      <c r="EA187">
        <v>28.04326428571429</v>
      </c>
      <c r="EB187">
        <v>999.9000000000002</v>
      </c>
      <c r="EC187">
        <v>0</v>
      </c>
      <c r="ED187">
        <v>0</v>
      </c>
      <c r="EE187">
        <v>10000.68107142857</v>
      </c>
      <c r="EF187">
        <v>0</v>
      </c>
      <c r="EG187">
        <v>130.2393928571429</v>
      </c>
      <c r="EH187">
        <v>-46.48883214285713</v>
      </c>
      <c r="EI187">
        <v>1097.362142857143</v>
      </c>
      <c r="EJ187">
        <v>1142.897142857143</v>
      </c>
      <c r="EK187">
        <v>1.537315714285714</v>
      </c>
      <c r="EL187">
        <v>1124.481071428572</v>
      </c>
      <c r="EM187">
        <v>16.11371428571429</v>
      </c>
      <c r="EN187">
        <v>1.797645714285714</v>
      </c>
      <c r="EO187">
        <v>1.641079285714286</v>
      </c>
      <c r="EP187">
        <v>15.766325</v>
      </c>
      <c r="EQ187">
        <v>14.34997142857143</v>
      </c>
      <c r="ER187">
        <v>2000.01</v>
      </c>
      <c r="ES187">
        <v>0.9799959285714286</v>
      </c>
      <c r="ET187">
        <v>0.02000360714285715</v>
      </c>
      <c r="EU187">
        <v>0</v>
      </c>
      <c r="EV187">
        <v>364.5184642857143</v>
      </c>
      <c r="EW187">
        <v>5.00078</v>
      </c>
      <c r="EX187">
        <v>9150.454642857143</v>
      </c>
      <c r="EY187">
        <v>16379.71071428571</v>
      </c>
      <c r="EZ187">
        <v>46.26314285714285</v>
      </c>
      <c r="FA187">
        <v>47.83224999999999</v>
      </c>
      <c r="FB187">
        <v>46.77203571428571</v>
      </c>
      <c r="FC187">
        <v>47.22300000000001</v>
      </c>
      <c r="FD187">
        <v>46.45739285714286</v>
      </c>
      <c r="FE187">
        <v>1955.1</v>
      </c>
      <c r="FF187">
        <v>39.91</v>
      </c>
      <c r="FG187">
        <v>0</v>
      </c>
      <c r="FH187">
        <v>1687532794.5</v>
      </c>
      <c r="FI187">
        <v>0</v>
      </c>
      <c r="FJ187">
        <v>364.5183461538463</v>
      </c>
      <c r="FK187">
        <v>-2.275794866469051</v>
      </c>
      <c r="FL187">
        <v>-72.17401694007089</v>
      </c>
      <c r="FM187">
        <v>9149.759615384617</v>
      </c>
      <c r="FN187">
        <v>15</v>
      </c>
      <c r="FO187">
        <v>1687529704.5</v>
      </c>
      <c r="FP187" t="s">
        <v>636</v>
      </c>
      <c r="FQ187">
        <v>1687529702.5</v>
      </c>
      <c r="FR187">
        <v>1687529704.5</v>
      </c>
      <c r="FS187">
        <v>2</v>
      </c>
      <c r="FT187">
        <v>-0.178</v>
      </c>
      <c r="FU187">
        <v>-0.012</v>
      </c>
      <c r="FV187">
        <v>-14.483</v>
      </c>
      <c r="FW187">
        <v>-2.335</v>
      </c>
      <c r="FX187">
        <v>420</v>
      </c>
      <c r="FY187">
        <v>15</v>
      </c>
      <c r="FZ187">
        <v>0.26</v>
      </c>
      <c r="GA187">
        <v>0.01</v>
      </c>
      <c r="GB187">
        <v>-46.458545</v>
      </c>
      <c r="GC187">
        <v>-0.4848833020636935</v>
      </c>
      <c r="GD187">
        <v>0.07597600262582928</v>
      </c>
      <c r="GE187">
        <v>0</v>
      </c>
      <c r="GF187">
        <v>1.56278275</v>
      </c>
      <c r="GG187">
        <v>-0.7408143714821815</v>
      </c>
      <c r="GH187">
        <v>0.07457572423340925</v>
      </c>
      <c r="GI187">
        <v>0</v>
      </c>
      <c r="GJ187">
        <v>0</v>
      </c>
      <c r="GK187">
        <v>2</v>
      </c>
      <c r="GL187" t="s">
        <v>632</v>
      </c>
      <c r="GM187">
        <v>3.09832</v>
      </c>
      <c r="GN187">
        <v>2.75844</v>
      </c>
      <c r="GO187">
        <v>0.19041</v>
      </c>
      <c r="GP187">
        <v>0.193229</v>
      </c>
      <c r="GQ187">
        <v>0.105137</v>
      </c>
      <c r="GR187">
        <v>0.0907294</v>
      </c>
      <c r="GS187">
        <v>20514.9</v>
      </c>
      <c r="GT187">
        <v>19726.8</v>
      </c>
      <c r="GU187">
        <v>25913.7</v>
      </c>
      <c r="GV187">
        <v>24820</v>
      </c>
      <c r="GW187">
        <v>37232.8</v>
      </c>
      <c r="GX187">
        <v>33245.4</v>
      </c>
      <c r="GY187">
        <v>45301.5</v>
      </c>
      <c r="GZ187">
        <v>39543</v>
      </c>
      <c r="HA187">
        <v>1.7923</v>
      </c>
      <c r="HB187">
        <v>1.75697</v>
      </c>
      <c r="HC187">
        <v>-0.0894591</v>
      </c>
      <c r="HD187">
        <v>0</v>
      </c>
      <c r="HE187">
        <v>29.4925</v>
      </c>
      <c r="HF187">
        <v>999.9</v>
      </c>
      <c r="HG187">
        <v>53.6</v>
      </c>
      <c r="HH187">
        <v>43.9</v>
      </c>
      <c r="HI187">
        <v>47.9186</v>
      </c>
      <c r="HJ187">
        <v>62.7805</v>
      </c>
      <c r="HK187">
        <v>23.5737</v>
      </c>
      <c r="HL187">
        <v>1</v>
      </c>
      <c r="HM187">
        <v>0.998498</v>
      </c>
      <c r="HN187">
        <v>9.28105</v>
      </c>
      <c r="HO187">
        <v>20.053</v>
      </c>
      <c r="HP187">
        <v>5.20965</v>
      </c>
      <c r="HQ187">
        <v>11.986</v>
      </c>
      <c r="HR187">
        <v>4.9623</v>
      </c>
      <c r="HS187">
        <v>3.27408</v>
      </c>
      <c r="HT187">
        <v>9999</v>
      </c>
      <c r="HU187">
        <v>9999</v>
      </c>
      <c r="HV187">
        <v>9999</v>
      </c>
      <c r="HW187">
        <v>89.3</v>
      </c>
      <c r="HX187">
        <v>1.86386</v>
      </c>
      <c r="HY187">
        <v>1.86019</v>
      </c>
      <c r="HZ187">
        <v>1.85852</v>
      </c>
      <c r="IA187">
        <v>1.85984</v>
      </c>
      <c r="IB187">
        <v>1.85974</v>
      </c>
      <c r="IC187">
        <v>1.85847</v>
      </c>
      <c r="ID187">
        <v>1.85752</v>
      </c>
      <c r="IE187">
        <v>1.8523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-20.3</v>
      </c>
      <c r="IT187">
        <v>-2.4048</v>
      </c>
      <c r="IU187">
        <v>-9.111769021319263</v>
      </c>
      <c r="IV187">
        <v>-0.01431925071125703</v>
      </c>
      <c r="IW187">
        <v>4.89615414261653E-06</v>
      </c>
      <c r="IX187">
        <v>-8.989459798755491E-10</v>
      </c>
      <c r="IY187">
        <v>-1.251789581883141</v>
      </c>
      <c r="IZ187">
        <v>-0.1043539695207113</v>
      </c>
      <c r="JA187">
        <v>0.003109194328973147</v>
      </c>
      <c r="JB187">
        <v>-3.859871886814269E-05</v>
      </c>
      <c r="JC187">
        <v>3</v>
      </c>
      <c r="JD187">
        <v>1925</v>
      </c>
      <c r="JE187">
        <v>1</v>
      </c>
      <c r="JF187">
        <v>31</v>
      </c>
      <c r="JG187">
        <v>51.5</v>
      </c>
      <c r="JH187">
        <v>51.5</v>
      </c>
      <c r="JI187">
        <v>2.62329</v>
      </c>
      <c r="JJ187">
        <v>2.67944</v>
      </c>
      <c r="JK187">
        <v>1.49658</v>
      </c>
      <c r="JL187">
        <v>2.32056</v>
      </c>
      <c r="JM187">
        <v>1.54907</v>
      </c>
      <c r="JN187">
        <v>2.44751</v>
      </c>
      <c r="JO187">
        <v>47.4216</v>
      </c>
      <c r="JP187">
        <v>13.4841</v>
      </c>
      <c r="JQ187">
        <v>18</v>
      </c>
      <c r="JR187">
        <v>499.789</v>
      </c>
      <c r="JS187">
        <v>490.039</v>
      </c>
      <c r="JT187">
        <v>21.9604</v>
      </c>
      <c r="JU187">
        <v>38.4035</v>
      </c>
      <c r="JV187">
        <v>30.0021</v>
      </c>
      <c r="JW187">
        <v>38.157</v>
      </c>
      <c r="JX187">
        <v>38.0315</v>
      </c>
      <c r="JY187">
        <v>52.642</v>
      </c>
      <c r="JZ187">
        <v>56.5893</v>
      </c>
      <c r="KA187">
        <v>0</v>
      </c>
      <c r="KB187">
        <v>21.8876</v>
      </c>
      <c r="KC187">
        <v>1175.44</v>
      </c>
      <c r="KD187">
        <v>16.2718</v>
      </c>
      <c r="KE187">
        <v>99.008</v>
      </c>
      <c r="KF187">
        <v>95.10599999999999</v>
      </c>
    </row>
    <row r="188" spans="1:292">
      <c r="A188">
        <v>168</v>
      </c>
      <c r="B188">
        <v>1687532799</v>
      </c>
      <c r="C188">
        <v>6670.5</v>
      </c>
      <c r="D188" t="s">
        <v>775</v>
      </c>
      <c r="E188" t="s">
        <v>776</v>
      </c>
      <c r="F188">
        <v>5</v>
      </c>
      <c r="G188" t="s">
        <v>635</v>
      </c>
      <c r="H188">
        <v>1687532791.5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1175.785924420227</v>
      </c>
      <c r="AJ188">
        <v>1139.180181818182</v>
      </c>
      <c r="AK188">
        <v>3.42687155390944</v>
      </c>
      <c r="AL188">
        <v>66.55955968552477</v>
      </c>
      <c r="AM188">
        <f>(AO188 - AN188 + DX188*1E3/(8.314*(DZ188+273.15)) * AQ188/DW188 * AP188) * DW188/(100*DK188) * 1000/(1000 - AO188)</f>
        <v>0</v>
      </c>
      <c r="AN188">
        <v>16.20081929342</v>
      </c>
      <c r="AO188">
        <v>17.61813939393939</v>
      </c>
      <c r="AP188">
        <v>-0.0002918322399347845</v>
      </c>
      <c r="AQ188">
        <v>110.0673919238895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1.65</v>
      </c>
      <c r="DL188">
        <v>0.5</v>
      </c>
      <c r="DM188" t="s">
        <v>430</v>
      </c>
      <c r="DN188">
        <v>2</v>
      </c>
      <c r="DO188" t="b">
        <v>1</v>
      </c>
      <c r="DP188">
        <v>1687532791.5</v>
      </c>
      <c r="DQ188">
        <v>1095.642222222222</v>
      </c>
      <c r="DR188">
        <v>1142.226666666667</v>
      </c>
      <c r="DS188">
        <v>17.63022592592592</v>
      </c>
      <c r="DT188">
        <v>16.15722222222222</v>
      </c>
      <c r="DU188">
        <v>1115.885185185185</v>
      </c>
      <c r="DV188">
        <v>20.03513703703704</v>
      </c>
      <c r="DW188">
        <v>500.0263703703703</v>
      </c>
      <c r="DX188">
        <v>101.8425555555556</v>
      </c>
      <c r="DY188">
        <v>0.1000294259259259</v>
      </c>
      <c r="DZ188">
        <v>27.18061481481482</v>
      </c>
      <c r="EA188">
        <v>28.03625555555556</v>
      </c>
      <c r="EB188">
        <v>999.9000000000001</v>
      </c>
      <c r="EC188">
        <v>0</v>
      </c>
      <c r="ED188">
        <v>0</v>
      </c>
      <c r="EE188">
        <v>10000.52962962963</v>
      </c>
      <c r="EF188">
        <v>0</v>
      </c>
      <c r="EG188">
        <v>132.0174444444444</v>
      </c>
      <c r="EH188">
        <v>-46.58363333333332</v>
      </c>
      <c r="EI188">
        <v>1115.306296296296</v>
      </c>
      <c r="EJ188">
        <v>1160.985185185185</v>
      </c>
      <c r="EK188">
        <v>1.473019259259259</v>
      </c>
      <c r="EL188">
        <v>1142.226666666667</v>
      </c>
      <c r="EM188">
        <v>16.15722222222222</v>
      </c>
      <c r="EN188">
        <v>1.795508888888889</v>
      </c>
      <c r="EO188">
        <v>1.645491851851852</v>
      </c>
      <c r="EP188">
        <v>15.74774444444444</v>
      </c>
      <c r="EQ188">
        <v>14.39147407407407</v>
      </c>
      <c r="ER188">
        <v>2000.027037037037</v>
      </c>
      <c r="ES188">
        <v>0.9799964444444447</v>
      </c>
      <c r="ET188">
        <v>0.02000307777777778</v>
      </c>
      <c r="EU188">
        <v>0</v>
      </c>
      <c r="EV188">
        <v>364.2686296296296</v>
      </c>
      <c r="EW188">
        <v>5.00078</v>
      </c>
      <c r="EX188">
        <v>9144.021111111111</v>
      </c>
      <c r="EY188">
        <v>16379.85555555555</v>
      </c>
      <c r="EZ188">
        <v>46.27062962962962</v>
      </c>
      <c r="FA188">
        <v>47.84933333333333</v>
      </c>
      <c r="FB188">
        <v>46.77744444444444</v>
      </c>
      <c r="FC188">
        <v>47.23592592592592</v>
      </c>
      <c r="FD188">
        <v>46.46507407407407</v>
      </c>
      <c r="FE188">
        <v>1955.117037037037</v>
      </c>
      <c r="FF188">
        <v>39.91</v>
      </c>
      <c r="FG188">
        <v>0</v>
      </c>
      <c r="FH188">
        <v>1687532799.3</v>
      </c>
      <c r="FI188">
        <v>0</v>
      </c>
      <c r="FJ188">
        <v>364.3132692307693</v>
      </c>
      <c r="FK188">
        <v>-3.384102570720686</v>
      </c>
      <c r="FL188">
        <v>-71.55111112249575</v>
      </c>
      <c r="FM188">
        <v>9143.875000000002</v>
      </c>
      <c r="FN188">
        <v>15</v>
      </c>
      <c r="FO188">
        <v>1687529704.5</v>
      </c>
      <c r="FP188" t="s">
        <v>636</v>
      </c>
      <c r="FQ188">
        <v>1687529702.5</v>
      </c>
      <c r="FR188">
        <v>1687529704.5</v>
      </c>
      <c r="FS188">
        <v>2</v>
      </c>
      <c r="FT188">
        <v>-0.178</v>
      </c>
      <c r="FU188">
        <v>-0.012</v>
      </c>
      <c r="FV188">
        <v>-14.483</v>
      </c>
      <c r="FW188">
        <v>-2.335</v>
      </c>
      <c r="FX188">
        <v>420</v>
      </c>
      <c r="FY188">
        <v>15</v>
      </c>
      <c r="FZ188">
        <v>0.26</v>
      </c>
      <c r="GA188">
        <v>0.01</v>
      </c>
      <c r="GB188">
        <v>-46.528825</v>
      </c>
      <c r="GC188">
        <v>-0.7694724202626323</v>
      </c>
      <c r="GD188">
        <v>0.1126997021957022</v>
      </c>
      <c r="GE188">
        <v>0</v>
      </c>
      <c r="GF188">
        <v>1.518971</v>
      </c>
      <c r="GG188">
        <v>-0.7951832645403408</v>
      </c>
      <c r="GH188">
        <v>0.07898878214025078</v>
      </c>
      <c r="GI188">
        <v>0</v>
      </c>
      <c r="GJ188">
        <v>0</v>
      </c>
      <c r="GK188">
        <v>2</v>
      </c>
      <c r="GL188" t="s">
        <v>632</v>
      </c>
      <c r="GM188">
        <v>3.09848</v>
      </c>
      <c r="GN188">
        <v>2.75807</v>
      </c>
      <c r="GO188">
        <v>0.192201</v>
      </c>
      <c r="GP188">
        <v>0.19499</v>
      </c>
      <c r="GQ188">
        <v>0.105101</v>
      </c>
      <c r="GR188">
        <v>0.09075469999999999</v>
      </c>
      <c r="GS188">
        <v>20468.6</v>
      </c>
      <c r="GT188">
        <v>19683.1</v>
      </c>
      <c r="GU188">
        <v>25912.9</v>
      </c>
      <c r="GV188">
        <v>24819.4</v>
      </c>
      <c r="GW188">
        <v>37233.3</v>
      </c>
      <c r="GX188">
        <v>33243.9</v>
      </c>
      <c r="GY188">
        <v>45299.9</v>
      </c>
      <c r="GZ188">
        <v>39542</v>
      </c>
      <c r="HA188">
        <v>1.7922</v>
      </c>
      <c r="HB188">
        <v>1.75648</v>
      </c>
      <c r="HC188">
        <v>-0.0894889</v>
      </c>
      <c r="HD188">
        <v>0</v>
      </c>
      <c r="HE188">
        <v>29.49</v>
      </c>
      <c r="HF188">
        <v>999.9</v>
      </c>
      <c r="HG188">
        <v>53.6</v>
      </c>
      <c r="HH188">
        <v>43.9</v>
      </c>
      <c r="HI188">
        <v>47.9247</v>
      </c>
      <c r="HJ188">
        <v>62.7905</v>
      </c>
      <c r="HK188">
        <v>23.2051</v>
      </c>
      <c r="HL188">
        <v>1</v>
      </c>
      <c r="HM188">
        <v>1.00057</v>
      </c>
      <c r="HN188">
        <v>9.28105</v>
      </c>
      <c r="HO188">
        <v>20.0536</v>
      </c>
      <c r="HP188">
        <v>5.2095</v>
      </c>
      <c r="HQ188">
        <v>11.986</v>
      </c>
      <c r="HR188">
        <v>4.96235</v>
      </c>
      <c r="HS188">
        <v>3.27403</v>
      </c>
      <c r="HT188">
        <v>9999</v>
      </c>
      <c r="HU188">
        <v>9999</v>
      </c>
      <c r="HV188">
        <v>9999</v>
      </c>
      <c r="HW188">
        <v>89.3</v>
      </c>
      <c r="HX188">
        <v>1.86386</v>
      </c>
      <c r="HY188">
        <v>1.86019</v>
      </c>
      <c r="HZ188">
        <v>1.85852</v>
      </c>
      <c r="IA188">
        <v>1.85982</v>
      </c>
      <c r="IB188">
        <v>1.85974</v>
      </c>
      <c r="IC188">
        <v>1.85849</v>
      </c>
      <c r="ID188">
        <v>1.85754</v>
      </c>
      <c r="IE188">
        <v>1.85232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-20.41</v>
      </c>
      <c r="IT188">
        <v>-2.4046</v>
      </c>
      <c r="IU188">
        <v>-9.111769021319263</v>
      </c>
      <c r="IV188">
        <v>-0.01431925071125703</v>
      </c>
      <c r="IW188">
        <v>4.89615414261653E-06</v>
      </c>
      <c r="IX188">
        <v>-8.989459798755491E-10</v>
      </c>
      <c r="IY188">
        <v>-1.251789581883141</v>
      </c>
      <c r="IZ188">
        <v>-0.1043539695207113</v>
      </c>
      <c r="JA188">
        <v>0.003109194328973147</v>
      </c>
      <c r="JB188">
        <v>-3.859871886814269E-05</v>
      </c>
      <c r="JC188">
        <v>3</v>
      </c>
      <c r="JD188">
        <v>1925</v>
      </c>
      <c r="JE188">
        <v>1</v>
      </c>
      <c r="JF188">
        <v>31</v>
      </c>
      <c r="JG188">
        <v>51.6</v>
      </c>
      <c r="JH188">
        <v>51.6</v>
      </c>
      <c r="JI188">
        <v>2.65625</v>
      </c>
      <c r="JJ188">
        <v>2.67944</v>
      </c>
      <c r="JK188">
        <v>1.49658</v>
      </c>
      <c r="JL188">
        <v>2.32056</v>
      </c>
      <c r="JM188">
        <v>1.54785</v>
      </c>
      <c r="JN188">
        <v>2.3645</v>
      </c>
      <c r="JO188">
        <v>47.4216</v>
      </c>
      <c r="JP188">
        <v>13.4666</v>
      </c>
      <c r="JQ188">
        <v>18</v>
      </c>
      <c r="JR188">
        <v>499.87</v>
      </c>
      <c r="JS188">
        <v>489.849</v>
      </c>
      <c r="JT188">
        <v>21.938</v>
      </c>
      <c r="JU188">
        <v>38.4299</v>
      </c>
      <c r="JV188">
        <v>30.0021</v>
      </c>
      <c r="JW188">
        <v>38.1786</v>
      </c>
      <c r="JX188">
        <v>38.0535</v>
      </c>
      <c r="JY188">
        <v>53.2982</v>
      </c>
      <c r="JZ188">
        <v>56.5893</v>
      </c>
      <c r="KA188">
        <v>0</v>
      </c>
      <c r="KB188">
        <v>21.8537</v>
      </c>
      <c r="KC188">
        <v>1188.81</v>
      </c>
      <c r="KD188">
        <v>16.3142</v>
      </c>
      <c r="KE188">
        <v>99.0046</v>
      </c>
      <c r="KF188">
        <v>95.1037</v>
      </c>
    </row>
    <row r="189" spans="1:292">
      <c r="A189">
        <v>169</v>
      </c>
      <c r="B189">
        <v>1687532804</v>
      </c>
      <c r="C189">
        <v>6675.5</v>
      </c>
      <c r="D189" t="s">
        <v>777</v>
      </c>
      <c r="E189" t="s">
        <v>778</v>
      </c>
      <c r="F189">
        <v>5</v>
      </c>
      <c r="G189" t="s">
        <v>635</v>
      </c>
      <c r="H189">
        <v>1687532796.214286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1192.72433975161</v>
      </c>
      <c r="AJ189">
        <v>1156.234303030302</v>
      </c>
      <c r="AK189">
        <v>3.39227358718509</v>
      </c>
      <c r="AL189">
        <v>66.55955968552477</v>
      </c>
      <c r="AM189">
        <f>(AO189 - AN189 + DX189*1E3/(8.314*(DZ189+273.15)) * AQ189/DW189 * AP189) * DW189/(100*DK189) * 1000/(1000 - AO189)</f>
        <v>0</v>
      </c>
      <c r="AN189">
        <v>16.21186058426336</v>
      </c>
      <c r="AO189">
        <v>17.60078545454546</v>
      </c>
      <c r="AP189">
        <v>-0.0004673894588151276</v>
      </c>
      <c r="AQ189">
        <v>110.0673919238895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1.65</v>
      </c>
      <c r="DL189">
        <v>0.5</v>
      </c>
      <c r="DM189" t="s">
        <v>430</v>
      </c>
      <c r="DN189">
        <v>2</v>
      </c>
      <c r="DO189" t="b">
        <v>1</v>
      </c>
      <c r="DP189">
        <v>1687532796.214286</v>
      </c>
      <c r="DQ189">
        <v>1111.4475</v>
      </c>
      <c r="DR189">
        <v>1158.031428571428</v>
      </c>
      <c r="DS189">
        <v>17.61858214285714</v>
      </c>
      <c r="DT189">
        <v>16.19697142857143</v>
      </c>
      <c r="DU189">
        <v>1131.798214285714</v>
      </c>
      <c r="DV189">
        <v>20.02318214285715</v>
      </c>
      <c r="DW189">
        <v>500.0167142857143</v>
      </c>
      <c r="DX189">
        <v>101.8412857142857</v>
      </c>
      <c r="DY189">
        <v>0.09999927500000001</v>
      </c>
      <c r="DZ189">
        <v>27.163825</v>
      </c>
      <c r="EA189">
        <v>28.02962857142857</v>
      </c>
      <c r="EB189">
        <v>999.9000000000002</v>
      </c>
      <c r="EC189">
        <v>0</v>
      </c>
      <c r="ED189">
        <v>0</v>
      </c>
      <c r="EE189">
        <v>9997.942500000001</v>
      </c>
      <c r="EF189">
        <v>0</v>
      </c>
      <c r="EG189">
        <v>132.5842142857143</v>
      </c>
      <c r="EH189">
        <v>-46.58336785714285</v>
      </c>
      <c r="EI189">
        <v>1131.382142857143</v>
      </c>
      <c r="EJ189">
        <v>1177.098214285714</v>
      </c>
      <c r="EK189">
        <v>1.421625357142857</v>
      </c>
      <c r="EL189">
        <v>1158.031428571428</v>
      </c>
      <c r="EM189">
        <v>16.19697142857143</v>
      </c>
      <c r="EN189">
        <v>1.794300714285714</v>
      </c>
      <c r="EO189">
        <v>1.64952</v>
      </c>
      <c r="EP189">
        <v>15.73722142857143</v>
      </c>
      <c r="EQ189">
        <v>14.42933214285714</v>
      </c>
      <c r="ER189">
        <v>2000.003928571429</v>
      </c>
      <c r="ES189">
        <v>0.9799964642857145</v>
      </c>
      <c r="ET189">
        <v>0.02000305357142857</v>
      </c>
      <c r="EU189">
        <v>0</v>
      </c>
      <c r="EV189">
        <v>364.0509642857143</v>
      </c>
      <c r="EW189">
        <v>5.00078</v>
      </c>
      <c r="EX189">
        <v>9138.638571428573</v>
      </c>
      <c r="EY189">
        <v>16379.65714285714</v>
      </c>
      <c r="EZ189">
        <v>46.28996428571429</v>
      </c>
      <c r="FA189">
        <v>47.86825</v>
      </c>
      <c r="FB189">
        <v>46.79660714285713</v>
      </c>
      <c r="FC189">
        <v>47.2475357142857</v>
      </c>
      <c r="FD189">
        <v>46.45514285714285</v>
      </c>
      <c r="FE189">
        <v>1955.093928571428</v>
      </c>
      <c r="FF189">
        <v>39.91</v>
      </c>
      <c r="FG189">
        <v>0</v>
      </c>
      <c r="FH189">
        <v>1687532804.7</v>
      </c>
      <c r="FI189">
        <v>0</v>
      </c>
      <c r="FJ189">
        <v>364.0184</v>
      </c>
      <c r="FK189">
        <v>-2.66615385278602</v>
      </c>
      <c r="FL189">
        <v>-65.83769230168335</v>
      </c>
      <c r="FM189">
        <v>9137.6288</v>
      </c>
      <c r="FN189">
        <v>15</v>
      </c>
      <c r="FO189">
        <v>1687529704.5</v>
      </c>
      <c r="FP189" t="s">
        <v>636</v>
      </c>
      <c r="FQ189">
        <v>1687529702.5</v>
      </c>
      <c r="FR189">
        <v>1687529704.5</v>
      </c>
      <c r="FS189">
        <v>2</v>
      </c>
      <c r="FT189">
        <v>-0.178</v>
      </c>
      <c r="FU189">
        <v>-0.012</v>
      </c>
      <c r="FV189">
        <v>-14.483</v>
      </c>
      <c r="FW189">
        <v>-2.335</v>
      </c>
      <c r="FX189">
        <v>420</v>
      </c>
      <c r="FY189">
        <v>15</v>
      </c>
      <c r="FZ189">
        <v>0.26</v>
      </c>
      <c r="GA189">
        <v>0.01</v>
      </c>
      <c r="GB189">
        <v>-46.5544125</v>
      </c>
      <c r="GC189">
        <v>-0.4541076923076726</v>
      </c>
      <c r="GD189">
        <v>0.1113130409868937</v>
      </c>
      <c r="GE189">
        <v>0</v>
      </c>
      <c r="GF189">
        <v>1.4669435</v>
      </c>
      <c r="GG189">
        <v>-0.6550653658536567</v>
      </c>
      <c r="GH189">
        <v>0.0679676429100642</v>
      </c>
      <c r="GI189">
        <v>0</v>
      </c>
      <c r="GJ189">
        <v>0</v>
      </c>
      <c r="GK189">
        <v>2</v>
      </c>
      <c r="GL189" t="s">
        <v>632</v>
      </c>
      <c r="GM189">
        <v>3.0984</v>
      </c>
      <c r="GN189">
        <v>2.75799</v>
      </c>
      <c r="GO189">
        <v>0.193959</v>
      </c>
      <c r="GP189">
        <v>0.196728</v>
      </c>
      <c r="GQ189">
        <v>0.105026</v>
      </c>
      <c r="GR189">
        <v>0.0909769</v>
      </c>
      <c r="GS189">
        <v>20423.1</v>
      </c>
      <c r="GT189">
        <v>19639.9</v>
      </c>
      <c r="GU189">
        <v>25911.9</v>
      </c>
      <c r="GV189">
        <v>24818.8</v>
      </c>
      <c r="GW189">
        <v>37235.2</v>
      </c>
      <c r="GX189">
        <v>33234.9</v>
      </c>
      <c r="GY189">
        <v>45298.2</v>
      </c>
      <c r="GZ189">
        <v>39540.7</v>
      </c>
      <c r="HA189">
        <v>1.79212</v>
      </c>
      <c r="HB189">
        <v>1.75627</v>
      </c>
      <c r="HC189">
        <v>-0.09002540000000001</v>
      </c>
      <c r="HD189">
        <v>0</v>
      </c>
      <c r="HE189">
        <v>29.4873</v>
      </c>
      <c r="HF189">
        <v>999.9</v>
      </c>
      <c r="HG189">
        <v>53.6</v>
      </c>
      <c r="HH189">
        <v>43.9</v>
      </c>
      <c r="HI189">
        <v>47.9218</v>
      </c>
      <c r="HJ189">
        <v>62.8005</v>
      </c>
      <c r="HK189">
        <v>23.5136</v>
      </c>
      <c r="HL189">
        <v>1</v>
      </c>
      <c r="HM189">
        <v>1.00276</v>
      </c>
      <c r="HN189">
        <v>9.28105</v>
      </c>
      <c r="HO189">
        <v>20.0542</v>
      </c>
      <c r="HP189">
        <v>5.2092</v>
      </c>
      <c r="HQ189">
        <v>11.986</v>
      </c>
      <c r="HR189">
        <v>4.96215</v>
      </c>
      <c r="HS189">
        <v>3.27385</v>
      </c>
      <c r="HT189">
        <v>9999</v>
      </c>
      <c r="HU189">
        <v>9999</v>
      </c>
      <c r="HV189">
        <v>9999</v>
      </c>
      <c r="HW189">
        <v>89.3</v>
      </c>
      <c r="HX189">
        <v>1.86386</v>
      </c>
      <c r="HY189">
        <v>1.8602</v>
      </c>
      <c r="HZ189">
        <v>1.85852</v>
      </c>
      <c r="IA189">
        <v>1.85983</v>
      </c>
      <c r="IB189">
        <v>1.85974</v>
      </c>
      <c r="IC189">
        <v>1.8585</v>
      </c>
      <c r="ID189">
        <v>1.85757</v>
      </c>
      <c r="IE189">
        <v>1.8523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-20.53</v>
      </c>
      <c r="IT189">
        <v>-2.404</v>
      </c>
      <c r="IU189">
        <v>-9.111769021319263</v>
      </c>
      <c r="IV189">
        <v>-0.01431925071125703</v>
      </c>
      <c r="IW189">
        <v>4.89615414261653E-06</v>
      </c>
      <c r="IX189">
        <v>-8.989459798755491E-10</v>
      </c>
      <c r="IY189">
        <v>-1.251789581883141</v>
      </c>
      <c r="IZ189">
        <v>-0.1043539695207113</v>
      </c>
      <c r="JA189">
        <v>0.003109194328973147</v>
      </c>
      <c r="JB189">
        <v>-3.859871886814269E-05</v>
      </c>
      <c r="JC189">
        <v>3</v>
      </c>
      <c r="JD189">
        <v>1925</v>
      </c>
      <c r="JE189">
        <v>1</v>
      </c>
      <c r="JF189">
        <v>31</v>
      </c>
      <c r="JG189">
        <v>51.7</v>
      </c>
      <c r="JH189">
        <v>51.7</v>
      </c>
      <c r="JI189">
        <v>2.68433</v>
      </c>
      <c r="JJ189">
        <v>2.66968</v>
      </c>
      <c r="JK189">
        <v>1.49658</v>
      </c>
      <c r="JL189">
        <v>2.32056</v>
      </c>
      <c r="JM189">
        <v>1.54785</v>
      </c>
      <c r="JN189">
        <v>2.49634</v>
      </c>
      <c r="JO189">
        <v>47.4216</v>
      </c>
      <c r="JP189">
        <v>13.4753</v>
      </c>
      <c r="JQ189">
        <v>18</v>
      </c>
      <c r="JR189">
        <v>499.956</v>
      </c>
      <c r="JS189">
        <v>489.846</v>
      </c>
      <c r="JT189">
        <v>21.9228</v>
      </c>
      <c r="JU189">
        <v>38.4558</v>
      </c>
      <c r="JV189">
        <v>30.0021</v>
      </c>
      <c r="JW189">
        <v>38.1986</v>
      </c>
      <c r="JX189">
        <v>38.0725</v>
      </c>
      <c r="JY189">
        <v>53.8683</v>
      </c>
      <c r="JZ189">
        <v>56.3121</v>
      </c>
      <c r="KA189">
        <v>0</v>
      </c>
      <c r="KB189">
        <v>21.8288</v>
      </c>
      <c r="KC189">
        <v>1208.85</v>
      </c>
      <c r="KD189">
        <v>16.3673</v>
      </c>
      <c r="KE189">
        <v>99.0009</v>
      </c>
      <c r="KF189">
        <v>95.1009</v>
      </c>
    </row>
    <row r="190" spans="1:292">
      <c r="A190">
        <v>170</v>
      </c>
      <c r="B190">
        <v>1687532809</v>
      </c>
      <c r="C190">
        <v>6680.5</v>
      </c>
      <c r="D190" t="s">
        <v>779</v>
      </c>
      <c r="E190" t="s">
        <v>780</v>
      </c>
      <c r="F190">
        <v>5</v>
      </c>
      <c r="G190" t="s">
        <v>635</v>
      </c>
      <c r="H190">
        <v>1687532801.5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1209.883633588354</v>
      </c>
      <c r="AJ190">
        <v>1173.354848484849</v>
      </c>
      <c r="AK190">
        <v>3.424011601563378</v>
      </c>
      <c r="AL190">
        <v>66.55955968552477</v>
      </c>
      <c r="AM190">
        <f>(AO190 - AN190 + DX190*1E3/(8.314*(DZ190+273.15)) * AQ190/DW190 * AP190) * DW190/(100*DK190) * 1000/(1000 - AO190)</f>
        <v>0</v>
      </c>
      <c r="AN190">
        <v>16.31002129375139</v>
      </c>
      <c r="AO190">
        <v>17.60249575757576</v>
      </c>
      <c r="AP190">
        <v>9.640312571885539E-05</v>
      </c>
      <c r="AQ190">
        <v>110.0673919238895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1.65</v>
      </c>
      <c r="DL190">
        <v>0.5</v>
      </c>
      <c r="DM190" t="s">
        <v>430</v>
      </c>
      <c r="DN190">
        <v>2</v>
      </c>
      <c r="DO190" t="b">
        <v>1</v>
      </c>
      <c r="DP190">
        <v>1687532801.5</v>
      </c>
      <c r="DQ190">
        <v>1129.188518518519</v>
      </c>
      <c r="DR190">
        <v>1175.78962962963</v>
      </c>
      <c r="DS190">
        <v>17.60981481481481</v>
      </c>
      <c r="DT190">
        <v>16.23987037037037</v>
      </c>
      <c r="DU190">
        <v>1149.657407407408</v>
      </c>
      <c r="DV190">
        <v>20.01416296296297</v>
      </c>
      <c r="DW190">
        <v>500.0354814814814</v>
      </c>
      <c r="DX190">
        <v>101.8398888888889</v>
      </c>
      <c r="DY190">
        <v>0.1000154925925926</v>
      </c>
      <c r="DZ190">
        <v>27.14724074074074</v>
      </c>
      <c r="EA190">
        <v>28.02594074074074</v>
      </c>
      <c r="EB190">
        <v>999.9000000000001</v>
      </c>
      <c r="EC190">
        <v>0</v>
      </c>
      <c r="ED190">
        <v>0</v>
      </c>
      <c r="EE190">
        <v>9994.03111111111</v>
      </c>
      <c r="EF190">
        <v>0</v>
      </c>
      <c r="EG190">
        <v>133.0132222222222</v>
      </c>
      <c r="EH190">
        <v>-46.60152222222221</v>
      </c>
      <c r="EI190">
        <v>1149.42962962963</v>
      </c>
      <c r="EJ190">
        <v>1195.201481481481</v>
      </c>
      <c r="EK190">
        <v>1.369939259259259</v>
      </c>
      <c r="EL190">
        <v>1175.78962962963</v>
      </c>
      <c r="EM190">
        <v>16.23987037037037</v>
      </c>
      <c r="EN190">
        <v>1.793383333333334</v>
      </c>
      <c r="EO190">
        <v>1.653868518518518</v>
      </c>
      <c r="EP190">
        <v>15.72922222222222</v>
      </c>
      <c r="EQ190">
        <v>14.47002222222222</v>
      </c>
      <c r="ER190">
        <v>2000.014444444444</v>
      </c>
      <c r="ES190">
        <v>0.9799967777777779</v>
      </c>
      <c r="ET190">
        <v>0.02000272962962963</v>
      </c>
      <c r="EU190">
        <v>0</v>
      </c>
      <c r="EV190">
        <v>363.7201851851852</v>
      </c>
      <c r="EW190">
        <v>5.00078</v>
      </c>
      <c r="EX190">
        <v>9134.252962962964</v>
      </c>
      <c r="EY190">
        <v>16379.74814814815</v>
      </c>
      <c r="EZ190">
        <v>46.31</v>
      </c>
      <c r="FA190">
        <v>47.89566666666666</v>
      </c>
      <c r="FB190">
        <v>46.81233333333333</v>
      </c>
      <c r="FC190">
        <v>47.26599999999999</v>
      </c>
      <c r="FD190">
        <v>46.48355555555555</v>
      </c>
      <c r="FE190">
        <v>1955.104444444445</v>
      </c>
      <c r="FF190">
        <v>39.91</v>
      </c>
      <c r="FG190">
        <v>0</v>
      </c>
      <c r="FH190">
        <v>1687532809.5</v>
      </c>
      <c r="FI190">
        <v>0</v>
      </c>
      <c r="FJ190">
        <v>363.70688</v>
      </c>
      <c r="FK190">
        <v>-4.179923072915392</v>
      </c>
      <c r="FL190">
        <v>-34.01461533455951</v>
      </c>
      <c r="FM190">
        <v>9133.881599999999</v>
      </c>
      <c r="FN190">
        <v>15</v>
      </c>
      <c r="FO190">
        <v>1687529704.5</v>
      </c>
      <c r="FP190" t="s">
        <v>636</v>
      </c>
      <c r="FQ190">
        <v>1687529702.5</v>
      </c>
      <c r="FR190">
        <v>1687529704.5</v>
      </c>
      <c r="FS190">
        <v>2</v>
      </c>
      <c r="FT190">
        <v>-0.178</v>
      </c>
      <c r="FU190">
        <v>-0.012</v>
      </c>
      <c r="FV190">
        <v>-14.483</v>
      </c>
      <c r="FW190">
        <v>-2.335</v>
      </c>
      <c r="FX190">
        <v>420</v>
      </c>
      <c r="FY190">
        <v>15</v>
      </c>
      <c r="FZ190">
        <v>0.26</v>
      </c>
      <c r="GA190">
        <v>0.01</v>
      </c>
      <c r="GB190">
        <v>-46.56365365853659</v>
      </c>
      <c r="GC190">
        <v>-0.1520027874565046</v>
      </c>
      <c r="GD190">
        <v>0.1086739049108213</v>
      </c>
      <c r="GE190">
        <v>0</v>
      </c>
      <c r="GF190">
        <v>1.399753170731707</v>
      </c>
      <c r="GG190">
        <v>-0.5791940069686397</v>
      </c>
      <c r="GH190">
        <v>0.06071548737364815</v>
      </c>
      <c r="GI190">
        <v>0</v>
      </c>
      <c r="GJ190">
        <v>0</v>
      </c>
      <c r="GK190">
        <v>2</v>
      </c>
      <c r="GL190" t="s">
        <v>632</v>
      </c>
      <c r="GM190">
        <v>3.09851</v>
      </c>
      <c r="GN190">
        <v>2.75802</v>
      </c>
      <c r="GO190">
        <v>0.195716</v>
      </c>
      <c r="GP190">
        <v>0.198444</v>
      </c>
      <c r="GQ190">
        <v>0.105031</v>
      </c>
      <c r="GR190">
        <v>0.09120010000000001</v>
      </c>
      <c r="GS190">
        <v>20377.5</v>
      </c>
      <c r="GT190">
        <v>19597.1</v>
      </c>
      <c r="GU190">
        <v>25910.8</v>
      </c>
      <c r="GV190">
        <v>24818</v>
      </c>
      <c r="GW190">
        <v>37233.8</v>
      </c>
      <c r="GX190">
        <v>33226</v>
      </c>
      <c r="GY190">
        <v>45296.4</v>
      </c>
      <c r="GZ190">
        <v>39539.5</v>
      </c>
      <c r="HA190">
        <v>1.79175</v>
      </c>
      <c r="HB190">
        <v>1.756</v>
      </c>
      <c r="HC190">
        <v>-0.0894293</v>
      </c>
      <c r="HD190">
        <v>0</v>
      </c>
      <c r="HE190">
        <v>29.4842</v>
      </c>
      <c r="HF190">
        <v>999.9</v>
      </c>
      <c r="HG190">
        <v>53.6</v>
      </c>
      <c r="HH190">
        <v>43.9</v>
      </c>
      <c r="HI190">
        <v>47.9236</v>
      </c>
      <c r="HJ190">
        <v>62.7805</v>
      </c>
      <c r="HK190">
        <v>23.2692</v>
      </c>
      <c r="HL190">
        <v>1</v>
      </c>
      <c r="HM190">
        <v>1.00518</v>
      </c>
      <c r="HN190">
        <v>9.28105</v>
      </c>
      <c r="HO190">
        <v>20.0541</v>
      </c>
      <c r="HP190">
        <v>5.20935</v>
      </c>
      <c r="HQ190">
        <v>11.986</v>
      </c>
      <c r="HR190">
        <v>4.96215</v>
      </c>
      <c r="HS190">
        <v>3.274</v>
      </c>
      <c r="HT190">
        <v>9999</v>
      </c>
      <c r="HU190">
        <v>9999</v>
      </c>
      <c r="HV190">
        <v>9999</v>
      </c>
      <c r="HW190">
        <v>89.3</v>
      </c>
      <c r="HX190">
        <v>1.86386</v>
      </c>
      <c r="HY190">
        <v>1.86019</v>
      </c>
      <c r="HZ190">
        <v>1.85852</v>
      </c>
      <c r="IA190">
        <v>1.85988</v>
      </c>
      <c r="IB190">
        <v>1.85975</v>
      </c>
      <c r="IC190">
        <v>1.85849</v>
      </c>
      <c r="ID190">
        <v>1.85754</v>
      </c>
      <c r="IE190">
        <v>1.85232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-20.64</v>
      </c>
      <c r="IT190">
        <v>-2.4042</v>
      </c>
      <c r="IU190">
        <v>-9.111769021319263</v>
      </c>
      <c r="IV190">
        <v>-0.01431925071125703</v>
      </c>
      <c r="IW190">
        <v>4.89615414261653E-06</v>
      </c>
      <c r="IX190">
        <v>-8.989459798755491E-10</v>
      </c>
      <c r="IY190">
        <v>-1.251789581883141</v>
      </c>
      <c r="IZ190">
        <v>-0.1043539695207113</v>
      </c>
      <c r="JA190">
        <v>0.003109194328973147</v>
      </c>
      <c r="JB190">
        <v>-3.859871886814269E-05</v>
      </c>
      <c r="JC190">
        <v>3</v>
      </c>
      <c r="JD190">
        <v>1925</v>
      </c>
      <c r="JE190">
        <v>1</v>
      </c>
      <c r="JF190">
        <v>31</v>
      </c>
      <c r="JG190">
        <v>51.8</v>
      </c>
      <c r="JH190">
        <v>51.7</v>
      </c>
      <c r="JI190">
        <v>2.71729</v>
      </c>
      <c r="JJ190">
        <v>2.67944</v>
      </c>
      <c r="JK190">
        <v>1.49658</v>
      </c>
      <c r="JL190">
        <v>2.32178</v>
      </c>
      <c r="JM190">
        <v>1.54907</v>
      </c>
      <c r="JN190">
        <v>2.40479</v>
      </c>
      <c r="JO190">
        <v>47.4516</v>
      </c>
      <c r="JP190">
        <v>13.4578</v>
      </c>
      <c r="JQ190">
        <v>18</v>
      </c>
      <c r="JR190">
        <v>499.865</v>
      </c>
      <c r="JS190">
        <v>489.802</v>
      </c>
      <c r="JT190">
        <v>21.913</v>
      </c>
      <c r="JU190">
        <v>38.4826</v>
      </c>
      <c r="JV190">
        <v>30.0023</v>
      </c>
      <c r="JW190">
        <v>38.2204</v>
      </c>
      <c r="JX190">
        <v>38.0931</v>
      </c>
      <c r="JY190">
        <v>54.5171</v>
      </c>
      <c r="JZ190">
        <v>56.3121</v>
      </c>
      <c r="KA190">
        <v>0</v>
      </c>
      <c r="KB190">
        <v>21.8083</v>
      </c>
      <c r="KC190">
        <v>1222.21</v>
      </c>
      <c r="KD190">
        <v>16.3996</v>
      </c>
      <c r="KE190">
        <v>98.99679999999999</v>
      </c>
      <c r="KF190">
        <v>95.098</v>
      </c>
    </row>
    <row r="191" spans="1:292">
      <c r="A191">
        <v>171</v>
      </c>
      <c r="B191">
        <v>1687532814</v>
      </c>
      <c r="C191">
        <v>6685.5</v>
      </c>
      <c r="D191" t="s">
        <v>781</v>
      </c>
      <c r="E191" t="s">
        <v>782</v>
      </c>
      <c r="F191">
        <v>5</v>
      </c>
      <c r="G191" t="s">
        <v>635</v>
      </c>
      <c r="H191">
        <v>1687532806.214286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1226.976320513745</v>
      </c>
      <c r="AJ191">
        <v>1190.468666666667</v>
      </c>
      <c r="AK191">
        <v>3.415686514683423</v>
      </c>
      <c r="AL191">
        <v>66.55955968552477</v>
      </c>
      <c r="AM191">
        <f>(AO191 - AN191 + DX191*1E3/(8.314*(DZ191+273.15)) * AQ191/DW191 * AP191) * DW191/(100*DK191) * 1000/(1000 - AO191)</f>
        <v>0</v>
      </c>
      <c r="AN191">
        <v>16.32122381080374</v>
      </c>
      <c r="AO191">
        <v>17.60161393939394</v>
      </c>
      <c r="AP191">
        <v>-1.815437068217638E-05</v>
      </c>
      <c r="AQ191">
        <v>110.0673919238895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1.65</v>
      </c>
      <c r="DL191">
        <v>0.5</v>
      </c>
      <c r="DM191" t="s">
        <v>430</v>
      </c>
      <c r="DN191">
        <v>2</v>
      </c>
      <c r="DO191" t="b">
        <v>1</v>
      </c>
      <c r="DP191">
        <v>1687532806.214286</v>
      </c>
      <c r="DQ191">
        <v>1145.043928571429</v>
      </c>
      <c r="DR191">
        <v>1191.567142857143</v>
      </c>
      <c r="DS191">
        <v>17.604025</v>
      </c>
      <c r="DT191">
        <v>16.27725357142857</v>
      </c>
      <c r="DU191">
        <v>1165.617857142857</v>
      </c>
      <c r="DV191">
        <v>20.00821785714286</v>
      </c>
      <c r="DW191">
        <v>500.0161071428572</v>
      </c>
      <c r="DX191">
        <v>101.8382857142857</v>
      </c>
      <c r="DY191">
        <v>0.1000007214285714</v>
      </c>
      <c r="DZ191">
        <v>27.13222857142857</v>
      </c>
      <c r="EA191">
        <v>28.02291071428571</v>
      </c>
      <c r="EB191">
        <v>999.9000000000002</v>
      </c>
      <c r="EC191">
        <v>0</v>
      </c>
      <c r="ED191">
        <v>0</v>
      </c>
      <c r="EE191">
        <v>9990.088928571427</v>
      </c>
      <c r="EF191">
        <v>0</v>
      </c>
      <c r="EG191">
        <v>136.5288214285714</v>
      </c>
      <c r="EH191">
        <v>-46.52307857142858</v>
      </c>
      <c r="EI191">
        <v>1165.5625</v>
      </c>
      <c r="EJ191">
        <v>1211.284642857143</v>
      </c>
      <c r="EK191">
        <v>1.326765</v>
      </c>
      <c r="EL191">
        <v>1191.567142857143</v>
      </c>
      <c r="EM191">
        <v>16.27725357142857</v>
      </c>
      <c r="EN191">
        <v>1.792764285714286</v>
      </c>
      <c r="EO191">
        <v>1.657648928571429</v>
      </c>
      <c r="EP191">
        <v>15.72383214285714</v>
      </c>
      <c r="EQ191">
        <v>14.50535357142857</v>
      </c>
      <c r="ER191">
        <v>1999.997857142858</v>
      </c>
      <c r="ES191">
        <v>0.9799967857142858</v>
      </c>
      <c r="ET191">
        <v>0.02000272142857143</v>
      </c>
      <c r="EU191">
        <v>0</v>
      </c>
      <c r="EV191">
        <v>363.4305</v>
      </c>
      <c r="EW191">
        <v>5.00078</v>
      </c>
      <c r="EX191">
        <v>9131.834642857144</v>
      </c>
      <c r="EY191">
        <v>16379.61071428571</v>
      </c>
      <c r="EZ191">
        <v>46.35246428571428</v>
      </c>
      <c r="FA191">
        <v>47.91042857142856</v>
      </c>
      <c r="FB191">
        <v>46.82125</v>
      </c>
      <c r="FC191">
        <v>47.28992857142857</v>
      </c>
      <c r="FD191">
        <v>46.52657142857142</v>
      </c>
      <c r="FE191">
        <v>1955.087857142857</v>
      </c>
      <c r="FF191">
        <v>39.90714285714286</v>
      </c>
      <c r="FG191">
        <v>0</v>
      </c>
      <c r="FH191">
        <v>1687532814.3</v>
      </c>
      <c r="FI191">
        <v>0</v>
      </c>
      <c r="FJ191">
        <v>363.3932</v>
      </c>
      <c r="FK191">
        <v>-4.788384618265153</v>
      </c>
      <c r="FL191">
        <v>-14.75846155216084</v>
      </c>
      <c r="FM191">
        <v>9131.6296</v>
      </c>
      <c r="FN191">
        <v>15</v>
      </c>
      <c r="FO191">
        <v>1687529704.5</v>
      </c>
      <c r="FP191" t="s">
        <v>636</v>
      </c>
      <c r="FQ191">
        <v>1687529702.5</v>
      </c>
      <c r="FR191">
        <v>1687529704.5</v>
      </c>
      <c r="FS191">
        <v>2</v>
      </c>
      <c r="FT191">
        <v>-0.178</v>
      </c>
      <c r="FU191">
        <v>-0.012</v>
      </c>
      <c r="FV191">
        <v>-14.483</v>
      </c>
      <c r="FW191">
        <v>-2.335</v>
      </c>
      <c r="FX191">
        <v>420</v>
      </c>
      <c r="FY191">
        <v>15</v>
      </c>
      <c r="FZ191">
        <v>0.26</v>
      </c>
      <c r="GA191">
        <v>0.01</v>
      </c>
      <c r="GB191">
        <v>-46.56813</v>
      </c>
      <c r="GC191">
        <v>0.7322454033772591</v>
      </c>
      <c r="GD191">
        <v>0.1113415605243612</v>
      </c>
      <c r="GE191">
        <v>0</v>
      </c>
      <c r="GF191">
        <v>1.3498045</v>
      </c>
      <c r="GG191">
        <v>-0.6008206378986918</v>
      </c>
      <c r="GH191">
        <v>0.06060418232061215</v>
      </c>
      <c r="GI191">
        <v>0</v>
      </c>
      <c r="GJ191">
        <v>0</v>
      </c>
      <c r="GK191">
        <v>2</v>
      </c>
      <c r="GL191" t="s">
        <v>632</v>
      </c>
      <c r="GM191">
        <v>3.09837</v>
      </c>
      <c r="GN191">
        <v>2.7581</v>
      </c>
      <c r="GO191">
        <v>0.197451</v>
      </c>
      <c r="GP191">
        <v>0.200131</v>
      </c>
      <c r="GQ191">
        <v>0.105017</v>
      </c>
      <c r="GR191">
        <v>0.09122570000000001</v>
      </c>
      <c r="GS191">
        <v>20332.1</v>
      </c>
      <c r="GT191">
        <v>19554.9</v>
      </c>
      <c r="GU191">
        <v>25909.2</v>
      </c>
      <c r="GV191">
        <v>24817.1</v>
      </c>
      <c r="GW191">
        <v>37232.8</v>
      </c>
      <c r="GX191">
        <v>33224</v>
      </c>
      <c r="GY191">
        <v>45294.1</v>
      </c>
      <c r="GZ191">
        <v>39538</v>
      </c>
      <c r="HA191">
        <v>1.79155</v>
      </c>
      <c r="HB191">
        <v>1.75583</v>
      </c>
      <c r="HC191">
        <v>-0.0897236</v>
      </c>
      <c r="HD191">
        <v>0</v>
      </c>
      <c r="HE191">
        <v>29.4823</v>
      </c>
      <c r="HF191">
        <v>999.9</v>
      </c>
      <c r="HG191">
        <v>53.6</v>
      </c>
      <c r="HH191">
        <v>43.9</v>
      </c>
      <c r="HI191">
        <v>47.9245</v>
      </c>
      <c r="HJ191">
        <v>62.8805</v>
      </c>
      <c r="HK191">
        <v>23.4495</v>
      </c>
      <c r="HL191">
        <v>1</v>
      </c>
      <c r="HM191">
        <v>1.00762</v>
      </c>
      <c r="HN191">
        <v>9.28105</v>
      </c>
      <c r="HO191">
        <v>20.0543</v>
      </c>
      <c r="HP191">
        <v>5.2092</v>
      </c>
      <c r="HQ191">
        <v>11.986</v>
      </c>
      <c r="HR191">
        <v>4.96225</v>
      </c>
      <c r="HS191">
        <v>3.27397</v>
      </c>
      <c r="HT191">
        <v>9999</v>
      </c>
      <c r="HU191">
        <v>9999</v>
      </c>
      <c r="HV191">
        <v>9999</v>
      </c>
      <c r="HW191">
        <v>89.3</v>
      </c>
      <c r="HX191">
        <v>1.86386</v>
      </c>
      <c r="HY191">
        <v>1.86017</v>
      </c>
      <c r="HZ191">
        <v>1.85852</v>
      </c>
      <c r="IA191">
        <v>1.85986</v>
      </c>
      <c r="IB191">
        <v>1.85975</v>
      </c>
      <c r="IC191">
        <v>1.85849</v>
      </c>
      <c r="ID191">
        <v>1.85756</v>
      </c>
      <c r="IE191">
        <v>1.85234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-20.74</v>
      </c>
      <c r="IT191">
        <v>-2.4041</v>
      </c>
      <c r="IU191">
        <v>-9.111769021319263</v>
      </c>
      <c r="IV191">
        <v>-0.01431925071125703</v>
      </c>
      <c r="IW191">
        <v>4.89615414261653E-06</v>
      </c>
      <c r="IX191">
        <v>-8.989459798755491E-10</v>
      </c>
      <c r="IY191">
        <v>-1.251789581883141</v>
      </c>
      <c r="IZ191">
        <v>-0.1043539695207113</v>
      </c>
      <c r="JA191">
        <v>0.003109194328973147</v>
      </c>
      <c r="JB191">
        <v>-3.859871886814269E-05</v>
      </c>
      <c r="JC191">
        <v>3</v>
      </c>
      <c r="JD191">
        <v>1925</v>
      </c>
      <c r="JE191">
        <v>1</v>
      </c>
      <c r="JF191">
        <v>31</v>
      </c>
      <c r="JG191">
        <v>51.9</v>
      </c>
      <c r="JH191">
        <v>51.8</v>
      </c>
      <c r="JI191">
        <v>2.74536</v>
      </c>
      <c r="JJ191">
        <v>2.66724</v>
      </c>
      <c r="JK191">
        <v>1.49658</v>
      </c>
      <c r="JL191">
        <v>2.32056</v>
      </c>
      <c r="JM191">
        <v>1.54785</v>
      </c>
      <c r="JN191">
        <v>2.42432</v>
      </c>
      <c r="JO191">
        <v>47.4516</v>
      </c>
      <c r="JP191">
        <v>13.4666</v>
      </c>
      <c r="JQ191">
        <v>18</v>
      </c>
      <c r="JR191">
        <v>499.879</v>
      </c>
      <c r="JS191">
        <v>489.828</v>
      </c>
      <c r="JT191">
        <v>21.9075</v>
      </c>
      <c r="JU191">
        <v>38.5104</v>
      </c>
      <c r="JV191">
        <v>30.0023</v>
      </c>
      <c r="JW191">
        <v>38.2414</v>
      </c>
      <c r="JX191">
        <v>38.114</v>
      </c>
      <c r="JY191">
        <v>55.0923</v>
      </c>
      <c r="JZ191">
        <v>56.3121</v>
      </c>
      <c r="KA191">
        <v>0</v>
      </c>
      <c r="KB191">
        <v>21.7839</v>
      </c>
      <c r="KC191">
        <v>1242.25</v>
      </c>
      <c r="KD191">
        <v>16.4426</v>
      </c>
      <c r="KE191">
        <v>98.9915</v>
      </c>
      <c r="KF191">
        <v>95.09439999999999</v>
      </c>
    </row>
    <row r="192" spans="1:292">
      <c r="A192">
        <v>172</v>
      </c>
      <c r="B192">
        <v>1687532819</v>
      </c>
      <c r="C192">
        <v>6690.5</v>
      </c>
      <c r="D192" t="s">
        <v>783</v>
      </c>
      <c r="E192" t="s">
        <v>784</v>
      </c>
      <c r="F192">
        <v>5</v>
      </c>
      <c r="G192" t="s">
        <v>635</v>
      </c>
      <c r="H192">
        <v>1687532811.5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1243.804739285706</v>
      </c>
      <c r="AJ192">
        <v>1207.603333333333</v>
      </c>
      <c r="AK192">
        <v>3.428552773054479</v>
      </c>
      <c r="AL192">
        <v>66.55955968552477</v>
      </c>
      <c r="AM192">
        <f>(AO192 - AN192 + DX192*1E3/(8.314*(DZ192+273.15)) * AQ192/DW192 * AP192) * DW192/(100*DK192) * 1000/(1000 - AO192)</f>
        <v>0</v>
      </c>
      <c r="AN192">
        <v>16.32645339924913</v>
      </c>
      <c r="AO192">
        <v>17.58665272727272</v>
      </c>
      <c r="AP192">
        <v>-0.0002118158176935653</v>
      </c>
      <c r="AQ192">
        <v>110.0673919238895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1.65</v>
      </c>
      <c r="DL192">
        <v>0.5</v>
      </c>
      <c r="DM192" t="s">
        <v>430</v>
      </c>
      <c r="DN192">
        <v>2</v>
      </c>
      <c r="DO192" t="b">
        <v>1</v>
      </c>
      <c r="DP192">
        <v>1687532811.5</v>
      </c>
      <c r="DQ192">
        <v>1162.806666666667</v>
      </c>
      <c r="DR192">
        <v>1209.212592592593</v>
      </c>
      <c r="DS192">
        <v>17.59859259259259</v>
      </c>
      <c r="DT192">
        <v>16.31885185185185</v>
      </c>
      <c r="DU192">
        <v>1183.496666666667</v>
      </c>
      <c r="DV192">
        <v>20.00263703703704</v>
      </c>
      <c r="DW192">
        <v>500.0169259259259</v>
      </c>
      <c r="DX192">
        <v>101.8366666666667</v>
      </c>
      <c r="DY192">
        <v>0.09999213333333333</v>
      </c>
      <c r="DZ192">
        <v>27.11880740740741</v>
      </c>
      <c r="EA192">
        <v>28.02435555555556</v>
      </c>
      <c r="EB192">
        <v>999.9000000000001</v>
      </c>
      <c r="EC192">
        <v>0</v>
      </c>
      <c r="ED192">
        <v>0</v>
      </c>
      <c r="EE192">
        <v>9994.605185185186</v>
      </c>
      <c r="EF192">
        <v>0</v>
      </c>
      <c r="EG192">
        <v>141.3195925925926</v>
      </c>
      <c r="EH192">
        <v>-46.40565555555555</v>
      </c>
      <c r="EI192">
        <v>1183.637407407407</v>
      </c>
      <c r="EJ192">
        <v>1229.272592592593</v>
      </c>
      <c r="EK192">
        <v>1.279737407407407</v>
      </c>
      <c r="EL192">
        <v>1209.212592592593</v>
      </c>
      <c r="EM192">
        <v>16.31885185185185</v>
      </c>
      <c r="EN192">
        <v>1.792180740740741</v>
      </c>
      <c r="EO192">
        <v>1.661857777777778</v>
      </c>
      <c r="EP192">
        <v>15.71875555555556</v>
      </c>
      <c r="EQ192">
        <v>14.54465555555555</v>
      </c>
      <c r="ER192">
        <v>1999.998518518519</v>
      </c>
      <c r="ES192">
        <v>0.9799970000000001</v>
      </c>
      <c r="ET192">
        <v>0.0200025</v>
      </c>
      <c r="EU192">
        <v>0</v>
      </c>
      <c r="EV192">
        <v>362.991851851852</v>
      </c>
      <c r="EW192">
        <v>5.00078</v>
      </c>
      <c r="EX192">
        <v>9128.816666666668</v>
      </c>
      <c r="EY192">
        <v>16379.60740740741</v>
      </c>
      <c r="EZ192">
        <v>46.37022222222222</v>
      </c>
      <c r="FA192">
        <v>47.93240740740739</v>
      </c>
      <c r="FB192">
        <v>46.82155555555555</v>
      </c>
      <c r="FC192">
        <v>47.3168148148148</v>
      </c>
      <c r="FD192">
        <v>46.59466666666667</v>
      </c>
      <c r="FE192">
        <v>1955.088518518518</v>
      </c>
      <c r="FF192">
        <v>39.90370370370371</v>
      </c>
      <c r="FG192">
        <v>0</v>
      </c>
      <c r="FH192">
        <v>1687532819.1</v>
      </c>
      <c r="FI192">
        <v>0</v>
      </c>
      <c r="FJ192">
        <v>362.97904</v>
      </c>
      <c r="FK192">
        <v>-4.209923080285297</v>
      </c>
      <c r="FL192">
        <v>-50.88769234000584</v>
      </c>
      <c r="FM192">
        <v>9128.6296</v>
      </c>
      <c r="FN192">
        <v>15</v>
      </c>
      <c r="FO192">
        <v>1687529704.5</v>
      </c>
      <c r="FP192" t="s">
        <v>636</v>
      </c>
      <c r="FQ192">
        <v>1687529702.5</v>
      </c>
      <c r="FR192">
        <v>1687529704.5</v>
      </c>
      <c r="FS192">
        <v>2</v>
      </c>
      <c r="FT192">
        <v>-0.178</v>
      </c>
      <c r="FU192">
        <v>-0.012</v>
      </c>
      <c r="FV192">
        <v>-14.483</v>
      </c>
      <c r="FW192">
        <v>-2.335</v>
      </c>
      <c r="FX192">
        <v>420</v>
      </c>
      <c r="FY192">
        <v>15</v>
      </c>
      <c r="FZ192">
        <v>0.26</v>
      </c>
      <c r="GA192">
        <v>0.01</v>
      </c>
      <c r="GB192">
        <v>-46.4764825</v>
      </c>
      <c r="GC192">
        <v>1.122665290806868</v>
      </c>
      <c r="GD192">
        <v>0.1364821213337113</v>
      </c>
      <c r="GE192">
        <v>0</v>
      </c>
      <c r="GF192">
        <v>1.31902075</v>
      </c>
      <c r="GG192">
        <v>-0.514860000000004</v>
      </c>
      <c r="GH192">
        <v>0.05416161830057795</v>
      </c>
      <c r="GI192">
        <v>0</v>
      </c>
      <c r="GJ192">
        <v>0</v>
      </c>
      <c r="GK192">
        <v>2</v>
      </c>
      <c r="GL192" t="s">
        <v>632</v>
      </c>
      <c r="GM192">
        <v>3.09852</v>
      </c>
      <c r="GN192">
        <v>2.75812</v>
      </c>
      <c r="GO192">
        <v>0.199183</v>
      </c>
      <c r="GP192">
        <v>0.20181</v>
      </c>
      <c r="GQ192">
        <v>0.104951</v>
      </c>
      <c r="GR192">
        <v>0.09148530000000001</v>
      </c>
      <c r="GS192">
        <v>20287.2</v>
      </c>
      <c r="GT192">
        <v>19512.9</v>
      </c>
      <c r="GU192">
        <v>25908.2</v>
      </c>
      <c r="GV192">
        <v>24816.2</v>
      </c>
      <c r="GW192">
        <v>37233.9</v>
      </c>
      <c r="GX192">
        <v>33213.6</v>
      </c>
      <c r="GY192">
        <v>45291.7</v>
      </c>
      <c r="GZ192">
        <v>39536.6</v>
      </c>
      <c r="HA192">
        <v>1.7913</v>
      </c>
      <c r="HB192">
        <v>1.75555</v>
      </c>
      <c r="HC192">
        <v>-0.0885539</v>
      </c>
      <c r="HD192">
        <v>0</v>
      </c>
      <c r="HE192">
        <v>29.4791</v>
      </c>
      <c r="HF192">
        <v>999.9</v>
      </c>
      <c r="HG192">
        <v>53.6</v>
      </c>
      <c r="HH192">
        <v>43.9</v>
      </c>
      <c r="HI192">
        <v>47.9279</v>
      </c>
      <c r="HJ192">
        <v>62.8605</v>
      </c>
      <c r="HK192">
        <v>23.5256</v>
      </c>
      <c r="HL192">
        <v>1</v>
      </c>
      <c r="HM192">
        <v>1.01027</v>
      </c>
      <c r="HN192">
        <v>9.28105</v>
      </c>
      <c r="HO192">
        <v>20.0543</v>
      </c>
      <c r="HP192">
        <v>5.2095</v>
      </c>
      <c r="HQ192">
        <v>11.986</v>
      </c>
      <c r="HR192">
        <v>4.96205</v>
      </c>
      <c r="HS192">
        <v>3.27397</v>
      </c>
      <c r="HT192">
        <v>9999</v>
      </c>
      <c r="HU192">
        <v>9999</v>
      </c>
      <c r="HV192">
        <v>9999</v>
      </c>
      <c r="HW192">
        <v>89.3</v>
      </c>
      <c r="HX192">
        <v>1.86386</v>
      </c>
      <c r="HY192">
        <v>1.86018</v>
      </c>
      <c r="HZ192">
        <v>1.85852</v>
      </c>
      <c r="IA192">
        <v>1.85983</v>
      </c>
      <c r="IB192">
        <v>1.85975</v>
      </c>
      <c r="IC192">
        <v>1.85848</v>
      </c>
      <c r="ID192">
        <v>1.85756</v>
      </c>
      <c r="IE192">
        <v>1.85237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-20.86</v>
      </c>
      <c r="IT192">
        <v>-2.4037</v>
      </c>
      <c r="IU192">
        <v>-9.111769021319263</v>
      </c>
      <c r="IV192">
        <v>-0.01431925071125703</v>
      </c>
      <c r="IW192">
        <v>4.89615414261653E-06</v>
      </c>
      <c r="IX192">
        <v>-8.989459798755491E-10</v>
      </c>
      <c r="IY192">
        <v>-1.251789581883141</v>
      </c>
      <c r="IZ192">
        <v>-0.1043539695207113</v>
      </c>
      <c r="JA192">
        <v>0.003109194328973147</v>
      </c>
      <c r="JB192">
        <v>-3.859871886814269E-05</v>
      </c>
      <c r="JC192">
        <v>3</v>
      </c>
      <c r="JD192">
        <v>1925</v>
      </c>
      <c r="JE192">
        <v>1</v>
      </c>
      <c r="JF192">
        <v>31</v>
      </c>
      <c r="JG192">
        <v>51.9</v>
      </c>
      <c r="JH192">
        <v>51.9</v>
      </c>
      <c r="JI192">
        <v>2.77832</v>
      </c>
      <c r="JJ192">
        <v>2.67212</v>
      </c>
      <c r="JK192">
        <v>1.49658</v>
      </c>
      <c r="JL192">
        <v>2.32056</v>
      </c>
      <c r="JM192">
        <v>1.54785</v>
      </c>
      <c r="JN192">
        <v>2.48291</v>
      </c>
      <c r="JO192">
        <v>47.4516</v>
      </c>
      <c r="JP192">
        <v>13.4666</v>
      </c>
      <c r="JQ192">
        <v>18</v>
      </c>
      <c r="JR192">
        <v>499.874</v>
      </c>
      <c r="JS192">
        <v>489.785</v>
      </c>
      <c r="JT192">
        <v>21.9066</v>
      </c>
      <c r="JU192">
        <v>38.5382</v>
      </c>
      <c r="JV192">
        <v>30.0025</v>
      </c>
      <c r="JW192">
        <v>38.2642</v>
      </c>
      <c r="JX192">
        <v>38.1348</v>
      </c>
      <c r="JY192">
        <v>55.7523</v>
      </c>
      <c r="JZ192">
        <v>56.0261</v>
      </c>
      <c r="KA192">
        <v>0</v>
      </c>
      <c r="KB192">
        <v>21.7581</v>
      </c>
      <c r="KC192">
        <v>1255.61</v>
      </c>
      <c r="KD192">
        <v>16.4983</v>
      </c>
      <c r="KE192">
        <v>98.9866</v>
      </c>
      <c r="KF192">
        <v>95.09099999999999</v>
      </c>
    </row>
    <row r="193" spans="1:292">
      <c r="A193">
        <v>173</v>
      </c>
      <c r="B193">
        <v>1687532824</v>
      </c>
      <c r="C193">
        <v>6695.5</v>
      </c>
      <c r="D193" t="s">
        <v>785</v>
      </c>
      <c r="E193" t="s">
        <v>786</v>
      </c>
      <c r="F193">
        <v>5</v>
      </c>
      <c r="G193" t="s">
        <v>635</v>
      </c>
      <c r="H193">
        <v>1687532816.214286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1260.841840201899</v>
      </c>
      <c r="AJ193">
        <v>1224.646181818182</v>
      </c>
      <c r="AK193">
        <v>3.408330281369448</v>
      </c>
      <c r="AL193">
        <v>66.55955968552477</v>
      </c>
      <c r="AM193">
        <f>(AO193 - AN193 + DX193*1E3/(8.314*(DZ193+273.15)) * AQ193/DW193 * AP193) * DW193/(100*DK193) * 1000/(1000 - AO193)</f>
        <v>0</v>
      </c>
      <c r="AN193">
        <v>16.51485392127015</v>
      </c>
      <c r="AO193">
        <v>17.60626787878788</v>
      </c>
      <c r="AP193">
        <v>0.005049578088197594</v>
      </c>
      <c r="AQ193">
        <v>110.0673919238895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1.65</v>
      </c>
      <c r="DL193">
        <v>0.5</v>
      </c>
      <c r="DM193" t="s">
        <v>430</v>
      </c>
      <c r="DN193">
        <v>2</v>
      </c>
      <c r="DO193" t="b">
        <v>1</v>
      </c>
      <c r="DP193">
        <v>1687532816.214286</v>
      </c>
      <c r="DQ193">
        <v>1178.638214285714</v>
      </c>
      <c r="DR193">
        <v>1224.907142857143</v>
      </c>
      <c r="DS193">
        <v>17.59626785714286</v>
      </c>
      <c r="DT193">
        <v>16.38070714285714</v>
      </c>
      <c r="DU193">
        <v>1199.431785714286</v>
      </c>
      <c r="DV193">
        <v>20.00026071428571</v>
      </c>
      <c r="DW193">
        <v>500.0112857142857</v>
      </c>
      <c r="DX193">
        <v>101.8355357142857</v>
      </c>
      <c r="DY193">
        <v>0.09999622500000001</v>
      </c>
      <c r="DZ193">
        <v>27.10925357142857</v>
      </c>
      <c r="EA193">
        <v>28.02826071428571</v>
      </c>
      <c r="EB193">
        <v>999.9000000000002</v>
      </c>
      <c r="EC193">
        <v>0</v>
      </c>
      <c r="ED193">
        <v>0</v>
      </c>
      <c r="EE193">
        <v>9997.8325</v>
      </c>
      <c r="EF193">
        <v>0</v>
      </c>
      <c r="EG193">
        <v>144.9267142857143</v>
      </c>
      <c r="EH193">
        <v>-46.26862499999999</v>
      </c>
      <c r="EI193">
        <v>1199.75</v>
      </c>
      <c r="EJ193">
        <v>1245.306785714286</v>
      </c>
      <c r="EK193">
        <v>1.215564285714285</v>
      </c>
      <c r="EL193">
        <v>1224.907142857143</v>
      </c>
      <c r="EM193">
        <v>16.38070714285714</v>
      </c>
      <c r="EN193">
        <v>1.791923928571429</v>
      </c>
      <c r="EO193">
        <v>1.668137142857143</v>
      </c>
      <c r="EP193">
        <v>15.71651785714286</v>
      </c>
      <c r="EQ193">
        <v>14.60288928571429</v>
      </c>
      <c r="ER193">
        <v>1999.975714285714</v>
      </c>
      <c r="ES193">
        <v>0.9799970000000001</v>
      </c>
      <c r="ET193">
        <v>0.0200025</v>
      </c>
      <c r="EU193">
        <v>0</v>
      </c>
      <c r="EV193">
        <v>362.6423571428571</v>
      </c>
      <c r="EW193">
        <v>5.00078</v>
      </c>
      <c r="EX193">
        <v>9121.530000000002</v>
      </c>
      <c r="EY193">
        <v>16379.41785714285</v>
      </c>
      <c r="EZ193">
        <v>46.38607142857143</v>
      </c>
      <c r="FA193">
        <v>47.94607142857142</v>
      </c>
      <c r="FB193">
        <v>46.83010714285713</v>
      </c>
      <c r="FC193">
        <v>47.35235714285714</v>
      </c>
      <c r="FD193">
        <v>46.62485714285715</v>
      </c>
      <c r="FE193">
        <v>1955.065714285714</v>
      </c>
      <c r="FF193">
        <v>39.90071428571429</v>
      </c>
      <c r="FG193">
        <v>0</v>
      </c>
      <c r="FH193">
        <v>1687532824.5</v>
      </c>
      <c r="FI193">
        <v>0</v>
      </c>
      <c r="FJ193">
        <v>362.6078461538461</v>
      </c>
      <c r="FK193">
        <v>-5.386871789141121</v>
      </c>
      <c r="FL193">
        <v>-128.1169228822048</v>
      </c>
      <c r="FM193">
        <v>9120.530769230771</v>
      </c>
      <c r="FN193">
        <v>15</v>
      </c>
      <c r="FO193">
        <v>1687529704.5</v>
      </c>
      <c r="FP193" t="s">
        <v>636</v>
      </c>
      <c r="FQ193">
        <v>1687529702.5</v>
      </c>
      <c r="FR193">
        <v>1687529704.5</v>
      </c>
      <c r="FS193">
        <v>2</v>
      </c>
      <c r="FT193">
        <v>-0.178</v>
      </c>
      <c r="FU193">
        <v>-0.012</v>
      </c>
      <c r="FV193">
        <v>-14.483</v>
      </c>
      <c r="FW193">
        <v>-2.335</v>
      </c>
      <c r="FX193">
        <v>420</v>
      </c>
      <c r="FY193">
        <v>15</v>
      </c>
      <c r="FZ193">
        <v>0.26</v>
      </c>
      <c r="GA193">
        <v>0.01</v>
      </c>
      <c r="GB193">
        <v>-46.35248048780488</v>
      </c>
      <c r="GC193">
        <v>1.944307317073088</v>
      </c>
      <c r="GD193">
        <v>0.2019974561775495</v>
      </c>
      <c r="GE193">
        <v>0</v>
      </c>
      <c r="GF193">
        <v>1.248181219512195</v>
      </c>
      <c r="GG193">
        <v>-0.7029558188153275</v>
      </c>
      <c r="GH193">
        <v>0.07993951576935915</v>
      </c>
      <c r="GI193">
        <v>0</v>
      </c>
      <c r="GJ193">
        <v>0</v>
      </c>
      <c r="GK193">
        <v>2</v>
      </c>
      <c r="GL193" t="s">
        <v>632</v>
      </c>
      <c r="GM193">
        <v>3.09848</v>
      </c>
      <c r="GN193">
        <v>2.75804</v>
      </c>
      <c r="GO193">
        <v>0.20089</v>
      </c>
      <c r="GP193">
        <v>0.203501</v>
      </c>
      <c r="GQ193">
        <v>0.105045</v>
      </c>
      <c r="GR193">
        <v>0.09210110000000001</v>
      </c>
      <c r="GS193">
        <v>20242.5</v>
      </c>
      <c r="GT193">
        <v>19470.4</v>
      </c>
      <c r="GU193">
        <v>25906.6</v>
      </c>
      <c r="GV193">
        <v>24815</v>
      </c>
      <c r="GW193">
        <v>37228.2</v>
      </c>
      <c r="GX193">
        <v>33189.8</v>
      </c>
      <c r="GY193">
        <v>45289.2</v>
      </c>
      <c r="GZ193">
        <v>39534.7</v>
      </c>
      <c r="HA193">
        <v>1.79067</v>
      </c>
      <c r="HB193">
        <v>1.7553</v>
      </c>
      <c r="HC193">
        <v>-0.08901580000000001</v>
      </c>
      <c r="HD193">
        <v>0</v>
      </c>
      <c r="HE193">
        <v>29.4759</v>
      </c>
      <c r="HF193">
        <v>999.9</v>
      </c>
      <c r="HG193">
        <v>53.6</v>
      </c>
      <c r="HH193">
        <v>43.9</v>
      </c>
      <c r="HI193">
        <v>47.9205</v>
      </c>
      <c r="HJ193">
        <v>62.8105</v>
      </c>
      <c r="HK193">
        <v>23.2692</v>
      </c>
      <c r="HL193">
        <v>1</v>
      </c>
      <c r="HM193">
        <v>1.01314</v>
      </c>
      <c r="HN193">
        <v>9.28105</v>
      </c>
      <c r="HO193">
        <v>20.0539</v>
      </c>
      <c r="HP193">
        <v>5.20606</v>
      </c>
      <c r="HQ193">
        <v>11.986</v>
      </c>
      <c r="HR193">
        <v>4.96175</v>
      </c>
      <c r="HS193">
        <v>3.27385</v>
      </c>
      <c r="HT193">
        <v>9999</v>
      </c>
      <c r="HU193">
        <v>9999</v>
      </c>
      <c r="HV193">
        <v>9999</v>
      </c>
      <c r="HW193">
        <v>89.3</v>
      </c>
      <c r="HX193">
        <v>1.86386</v>
      </c>
      <c r="HY193">
        <v>1.8602</v>
      </c>
      <c r="HZ193">
        <v>1.85852</v>
      </c>
      <c r="IA193">
        <v>1.85987</v>
      </c>
      <c r="IB193">
        <v>1.85975</v>
      </c>
      <c r="IC193">
        <v>1.85848</v>
      </c>
      <c r="ID193">
        <v>1.85756</v>
      </c>
      <c r="IE193">
        <v>1.85234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-20.96</v>
      </c>
      <c r="IT193">
        <v>-2.4044</v>
      </c>
      <c r="IU193">
        <v>-9.111769021319263</v>
      </c>
      <c r="IV193">
        <v>-0.01431925071125703</v>
      </c>
      <c r="IW193">
        <v>4.89615414261653E-06</v>
      </c>
      <c r="IX193">
        <v>-8.989459798755491E-10</v>
      </c>
      <c r="IY193">
        <v>-1.251789581883141</v>
      </c>
      <c r="IZ193">
        <v>-0.1043539695207113</v>
      </c>
      <c r="JA193">
        <v>0.003109194328973147</v>
      </c>
      <c r="JB193">
        <v>-3.859871886814269E-05</v>
      </c>
      <c r="JC193">
        <v>3</v>
      </c>
      <c r="JD193">
        <v>1925</v>
      </c>
      <c r="JE193">
        <v>1</v>
      </c>
      <c r="JF193">
        <v>31</v>
      </c>
      <c r="JG193">
        <v>52</v>
      </c>
      <c r="JH193">
        <v>52</v>
      </c>
      <c r="JI193">
        <v>2.80762</v>
      </c>
      <c r="JJ193">
        <v>2.68188</v>
      </c>
      <c r="JK193">
        <v>1.49658</v>
      </c>
      <c r="JL193">
        <v>2.32056</v>
      </c>
      <c r="JM193">
        <v>1.54907</v>
      </c>
      <c r="JN193">
        <v>2.36938</v>
      </c>
      <c r="JO193">
        <v>47.4816</v>
      </c>
      <c r="JP193">
        <v>13.4491</v>
      </c>
      <c r="JQ193">
        <v>18</v>
      </c>
      <c r="JR193">
        <v>499.631</v>
      </c>
      <c r="JS193">
        <v>489.766</v>
      </c>
      <c r="JT193">
        <v>21.9092</v>
      </c>
      <c r="JU193">
        <v>38.566</v>
      </c>
      <c r="JV193">
        <v>30.0026</v>
      </c>
      <c r="JW193">
        <v>38.287</v>
      </c>
      <c r="JX193">
        <v>38.1565</v>
      </c>
      <c r="JY193">
        <v>56.325</v>
      </c>
      <c r="JZ193">
        <v>56.0261</v>
      </c>
      <c r="KA193">
        <v>0</v>
      </c>
      <c r="KB193">
        <v>21.7239</v>
      </c>
      <c r="KC193">
        <v>1275.64</v>
      </c>
      <c r="KD193">
        <v>16.426</v>
      </c>
      <c r="KE193">
        <v>98.98090000000001</v>
      </c>
      <c r="KF193">
        <v>95.08629999999999</v>
      </c>
    </row>
    <row r="194" spans="1:292">
      <c r="A194">
        <v>174</v>
      </c>
      <c r="B194">
        <v>1687532829</v>
      </c>
      <c r="C194">
        <v>6700.5</v>
      </c>
      <c r="D194" t="s">
        <v>787</v>
      </c>
      <c r="E194" t="s">
        <v>788</v>
      </c>
      <c r="F194">
        <v>5</v>
      </c>
      <c r="G194" t="s">
        <v>635</v>
      </c>
      <c r="H194">
        <v>1687532821.5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1278.249107259806</v>
      </c>
      <c r="AJ194">
        <v>1241.858787878787</v>
      </c>
      <c r="AK194">
        <v>3.443179440541488</v>
      </c>
      <c r="AL194">
        <v>66.55955968552477</v>
      </c>
      <c r="AM194">
        <f>(AO194 - AN194 + DX194*1E3/(8.314*(DZ194+273.15)) * AQ194/DW194 * AP194) * DW194/(100*DK194) * 1000/(1000 - AO194)</f>
        <v>0</v>
      </c>
      <c r="AN194">
        <v>16.55168057516866</v>
      </c>
      <c r="AO194">
        <v>17.63899636363636</v>
      </c>
      <c r="AP194">
        <v>0.006167625910705582</v>
      </c>
      <c r="AQ194">
        <v>110.0673919238895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1.65</v>
      </c>
      <c r="DL194">
        <v>0.5</v>
      </c>
      <c r="DM194" t="s">
        <v>430</v>
      </c>
      <c r="DN194">
        <v>2</v>
      </c>
      <c r="DO194" t="b">
        <v>1</v>
      </c>
      <c r="DP194">
        <v>1687532821.5</v>
      </c>
      <c r="DQ194">
        <v>1196.400740740741</v>
      </c>
      <c r="DR194">
        <v>1242.583703703704</v>
      </c>
      <c r="DS194">
        <v>17.60458888888889</v>
      </c>
      <c r="DT194">
        <v>16.45984074074074</v>
      </c>
      <c r="DU194">
        <v>1217.31</v>
      </c>
      <c r="DV194">
        <v>20.00881111111111</v>
      </c>
      <c r="DW194">
        <v>500.0324074074073</v>
      </c>
      <c r="DX194">
        <v>101.8348518518519</v>
      </c>
      <c r="DY194">
        <v>0.1000461037037037</v>
      </c>
      <c r="DZ194">
        <v>27.10053703703704</v>
      </c>
      <c r="EA194">
        <v>28.02725185185184</v>
      </c>
      <c r="EB194">
        <v>999.9000000000001</v>
      </c>
      <c r="EC194">
        <v>0</v>
      </c>
      <c r="ED194">
        <v>0</v>
      </c>
      <c r="EE194">
        <v>10003.40148148148</v>
      </c>
      <c r="EF194">
        <v>0</v>
      </c>
      <c r="EG194">
        <v>149.246</v>
      </c>
      <c r="EH194">
        <v>-46.18251111111112</v>
      </c>
      <c r="EI194">
        <v>1217.841851851852</v>
      </c>
      <c r="EJ194">
        <v>1263.38</v>
      </c>
      <c r="EK194">
        <v>1.144754444444444</v>
      </c>
      <c r="EL194">
        <v>1242.583703703704</v>
      </c>
      <c r="EM194">
        <v>16.45984074074074</v>
      </c>
      <c r="EN194">
        <v>1.79275962962963</v>
      </c>
      <c r="EO194">
        <v>1.676184814814815</v>
      </c>
      <c r="EP194">
        <v>15.7238037037037</v>
      </c>
      <c r="EQ194">
        <v>14.6773962962963</v>
      </c>
      <c r="ER194">
        <v>1999.97962962963</v>
      </c>
      <c r="ES194">
        <v>0.9799972222222223</v>
      </c>
      <c r="ET194">
        <v>0.02000228148148149</v>
      </c>
      <c r="EU194">
        <v>0</v>
      </c>
      <c r="EV194">
        <v>362.1415925925925</v>
      </c>
      <c r="EW194">
        <v>5.00078</v>
      </c>
      <c r="EX194">
        <v>9110.722592592592</v>
      </c>
      <c r="EY194">
        <v>16379.44444444444</v>
      </c>
      <c r="EZ194">
        <v>46.38877777777777</v>
      </c>
      <c r="FA194">
        <v>47.96966666666667</v>
      </c>
      <c r="FB194">
        <v>46.83992592592591</v>
      </c>
      <c r="FC194">
        <v>47.37937037037037</v>
      </c>
      <c r="FD194">
        <v>46.63644444444445</v>
      </c>
      <c r="FE194">
        <v>1955.06962962963</v>
      </c>
      <c r="FF194">
        <v>39.9</v>
      </c>
      <c r="FG194">
        <v>0</v>
      </c>
      <c r="FH194">
        <v>1687532829.3</v>
      </c>
      <c r="FI194">
        <v>0</v>
      </c>
      <c r="FJ194">
        <v>362.1666538461537</v>
      </c>
      <c r="FK194">
        <v>-5.772683768067012</v>
      </c>
      <c r="FL194">
        <v>-144.6095727930726</v>
      </c>
      <c r="FM194">
        <v>9110.831153846155</v>
      </c>
      <c r="FN194">
        <v>15</v>
      </c>
      <c r="FO194">
        <v>1687529704.5</v>
      </c>
      <c r="FP194" t="s">
        <v>636</v>
      </c>
      <c r="FQ194">
        <v>1687529702.5</v>
      </c>
      <c r="FR194">
        <v>1687529704.5</v>
      </c>
      <c r="FS194">
        <v>2</v>
      </c>
      <c r="FT194">
        <v>-0.178</v>
      </c>
      <c r="FU194">
        <v>-0.012</v>
      </c>
      <c r="FV194">
        <v>-14.483</v>
      </c>
      <c r="FW194">
        <v>-2.335</v>
      </c>
      <c r="FX194">
        <v>420</v>
      </c>
      <c r="FY194">
        <v>15</v>
      </c>
      <c r="FZ194">
        <v>0.26</v>
      </c>
      <c r="GA194">
        <v>0.01</v>
      </c>
      <c r="GB194">
        <v>-46.27586097560976</v>
      </c>
      <c r="GC194">
        <v>1.158029268292769</v>
      </c>
      <c r="GD194">
        <v>0.1645930308189568</v>
      </c>
      <c r="GE194">
        <v>0</v>
      </c>
      <c r="GF194">
        <v>1.189396585365854</v>
      </c>
      <c r="GG194">
        <v>-0.8841658536585383</v>
      </c>
      <c r="GH194">
        <v>0.09464417556737488</v>
      </c>
      <c r="GI194">
        <v>0</v>
      </c>
      <c r="GJ194">
        <v>0</v>
      </c>
      <c r="GK194">
        <v>2</v>
      </c>
      <c r="GL194" t="s">
        <v>632</v>
      </c>
      <c r="GM194">
        <v>3.09862</v>
      </c>
      <c r="GN194">
        <v>2.75842</v>
      </c>
      <c r="GO194">
        <v>0.202603</v>
      </c>
      <c r="GP194">
        <v>0.205178</v>
      </c>
      <c r="GQ194">
        <v>0.105155</v>
      </c>
      <c r="GR194">
        <v>0.09215180000000001</v>
      </c>
      <c r="GS194">
        <v>20197.8</v>
      </c>
      <c r="GT194">
        <v>19428.3</v>
      </c>
      <c r="GU194">
        <v>25905.3</v>
      </c>
      <c r="GV194">
        <v>24813.8</v>
      </c>
      <c r="GW194">
        <v>37222</v>
      </c>
      <c r="GX194">
        <v>33186.6</v>
      </c>
      <c r="GY194">
        <v>45286.8</v>
      </c>
      <c r="GZ194">
        <v>39532.9</v>
      </c>
      <c r="HA194">
        <v>1.79097</v>
      </c>
      <c r="HB194">
        <v>1.7545</v>
      </c>
      <c r="HC194">
        <v>-0.08841599999999999</v>
      </c>
      <c r="HD194">
        <v>0</v>
      </c>
      <c r="HE194">
        <v>29.4715</v>
      </c>
      <c r="HF194">
        <v>999.9</v>
      </c>
      <c r="HG194">
        <v>53.6</v>
      </c>
      <c r="HH194">
        <v>43.9</v>
      </c>
      <c r="HI194">
        <v>47.9265</v>
      </c>
      <c r="HJ194">
        <v>62.7905</v>
      </c>
      <c r="HK194">
        <v>23.3894</v>
      </c>
      <c r="HL194">
        <v>1</v>
      </c>
      <c r="HM194">
        <v>1.01577</v>
      </c>
      <c r="HN194">
        <v>9.28105</v>
      </c>
      <c r="HO194">
        <v>20.0542</v>
      </c>
      <c r="HP194">
        <v>5.20965</v>
      </c>
      <c r="HQ194">
        <v>11.986</v>
      </c>
      <c r="HR194">
        <v>4.9624</v>
      </c>
      <c r="HS194">
        <v>3.27418</v>
      </c>
      <c r="HT194">
        <v>9999</v>
      </c>
      <c r="HU194">
        <v>9999</v>
      </c>
      <c r="HV194">
        <v>9999</v>
      </c>
      <c r="HW194">
        <v>89.3</v>
      </c>
      <c r="HX194">
        <v>1.86386</v>
      </c>
      <c r="HY194">
        <v>1.86019</v>
      </c>
      <c r="HZ194">
        <v>1.85852</v>
      </c>
      <c r="IA194">
        <v>1.85986</v>
      </c>
      <c r="IB194">
        <v>1.85974</v>
      </c>
      <c r="IC194">
        <v>1.8585</v>
      </c>
      <c r="ID194">
        <v>1.85754</v>
      </c>
      <c r="IE194">
        <v>1.85233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-21.07</v>
      </c>
      <c r="IT194">
        <v>-2.4052</v>
      </c>
      <c r="IU194">
        <v>-9.111769021319263</v>
      </c>
      <c r="IV194">
        <v>-0.01431925071125703</v>
      </c>
      <c r="IW194">
        <v>4.89615414261653E-06</v>
      </c>
      <c r="IX194">
        <v>-8.989459798755491E-10</v>
      </c>
      <c r="IY194">
        <v>-1.251789581883141</v>
      </c>
      <c r="IZ194">
        <v>-0.1043539695207113</v>
      </c>
      <c r="JA194">
        <v>0.003109194328973147</v>
      </c>
      <c r="JB194">
        <v>-3.859871886814269E-05</v>
      </c>
      <c r="JC194">
        <v>3</v>
      </c>
      <c r="JD194">
        <v>1925</v>
      </c>
      <c r="JE194">
        <v>1</v>
      </c>
      <c r="JF194">
        <v>31</v>
      </c>
      <c r="JG194">
        <v>52.1</v>
      </c>
      <c r="JH194">
        <v>52.1</v>
      </c>
      <c r="JI194">
        <v>2.83936</v>
      </c>
      <c r="JJ194">
        <v>2.66724</v>
      </c>
      <c r="JK194">
        <v>1.49658</v>
      </c>
      <c r="JL194">
        <v>2.32178</v>
      </c>
      <c r="JM194">
        <v>1.54785</v>
      </c>
      <c r="JN194">
        <v>2.46216</v>
      </c>
      <c r="JO194">
        <v>47.4816</v>
      </c>
      <c r="JP194">
        <v>13.4578</v>
      </c>
      <c r="JQ194">
        <v>18</v>
      </c>
      <c r="JR194">
        <v>499.974</v>
      </c>
      <c r="JS194">
        <v>489.361</v>
      </c>
      <c r="JT194">
        <v>21.9133</v>
      </c>
      <c r="JU194">
        <v>38.5958</v>
      </c>
      <c r="JV194">
        <v>30.0026</v>
      </c>
      <c r="JW194">
        <v>38.3099</v>
      </c>
      <c r="JX194">
        <v>38.1773</v>
      </c>
      <c r="JY194">
        <v>56.9726</v>
      </c>
      <c r="JZ194">
        <v>56.2974</v>
      </c>
      <c r="KA194">
        <v>0</v>
      </c>
      <c r="KB194">
        <v>21.7033</v>
      </c>
      <c r="KC194">
        <v>1289.02</v>
      </c>
      <c r="KD194">
        <v>16.4195</v>
      </c>
      <c r="KE194">
        <v>98.97580000000001</v>
      </c>
      <c r="KF194">
        <v>95.0819</v>
      </c>
    </row>
    <row r="195" spans="1:292">
      <c r="A195">
        <v>175</v>
      </c>
      <c r="B195">
        <v>1687532834</v>
      </c>
      <c r="C195">
        <v>6705.5</v>
      </c>
      <c r="D195" t="s">
        <v>789</v>
      </c>
      <c r="E195" t="s">
        <v>790</v>
      </c>
      <c r="F195">
        <v>5</v>
      </c>
      <c r="G195" t="s">
        <v>635</v>
      </c>
      <c r="H195">
        <v>1687532826.214286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1295.215033588557</v>
      </c>
      <c r="AJ195">
        <v>1259.064</v>
      </c>
      <c r="AK195">
        <v>3.427846410354517</v>
      </c>
      <c r="AL195">
        <v>66.55955968552477</v>
      </c>
      <c r="AM195">
        <f>(AO195 - AN195 + DX195*1E3/(8.314*(DZ195+273.15)) * AQ195/DW195 * AP195) * DW195/(100*DK195) * 1000/(1000 - AO195)</f>
        <v>0</v>
      </c>
      <c r="AN195">
        <v>16.51668803881384</v>
      </c>
      <c r="AO195">
        <v>17.64068121212121</v>
      </c>
      <c r="AP195">
        <v>3.24823463903846E-05</v>
      </c>
      <c r="AQ195">
        <v>110.0673919238895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1.65</v>
      </c>
      <c r="DL195">
        <v>0.5</v>
      </c>
      <c r="DM195" t="s">
        <v>430</v>
      </c>
      <c r="DN195">
        <v>2</v>
      </c>
      <c r="DO195" t="b">
        <v>1</v>
      </c>
      <c r="DP195">
        <v>1687532826.214286</v>
      </c>
      <c r="DQ195">
        <v>1212.28</v>
      </c>
      <c r="DR195">
        <v>1258.399642857143</v>
      </c>
      <c r="DS195">
        <v>17.62005</v>
      </c>
      <c r="DT195">
        <v>16.51607857142857</v>
      </c>
      <c r="DU195">
        <v>1233.291785714286</v>
      </c>
      <c r="DV195">
        <v>20.02468571428572</v>
      </c>
      <c r="DW195">
        <v>500.0337142857143</v>
      </c>
      <c r="DX195">
        <v>101.8343928571428</v>
      </c>
      <c r="DY195">
        <v>0.1000439071428572</v>
      </c>
      <c r="DZ195">
        <v>27.09086785714286</v>
      </c>
      <c r="EA195">
        <v>28.028575</v>
      </c>
      <c r="EB195">
        <v>999.9000000000002</v>
      </c>
      <c r="EC195">
        <v>0</v>
      </c>
      <c r="ED195">
        <v>0</v>
      </c>
      <c r="EE195">
        <v>10002.05428571429</v>
      </c>
      <c r="EF195">
        <v>0</v>
      </c>
      <c r="EG195">
        <v>179.3921428571428</v>
      </c>
      <c r="EH195">
        <v>-46.11953214285715</v>
      </c>
      <c r="EI195">
        <v>1234.024642857143</v>
      </c>
      <c r="EJ195">
        <v>1279.532857142857</v>
      </c>
      <c r="EK195">
        <v>1.103975714285715</v>
      </c>
      <c r="EL195">
        <v>1258.399642857143</v>
      </c>
      <c r="EM195">
        <v>16.51607857142857</v>
      </c>
      <c r="EN195">
        <v>1.794326785714286</v>
      </c>
      <c r="EO195">
        <v>1.681904642857143</v>
      </c>
      <c r="EP195">
        <v>15.73745</v>
      </c>
      <c r="EQ195">
        <v>14.73037857142857</v>
      </c>
      <c r="ER195">
        <v>1999.994642857143</v>
      </c>
      <c r="ES195">
        <v>0.9799975357142857</v>
      </c>
      <c r="ET195">
        <v>0.02000197142857143</v>
      </c>
      <c r="EU195">
        <v>0</v>
      </c>
      <c r="EV195">
        <v>361.7453928571429</v>
      </c>
      <c r="EW195">
        <v>5.00078</v>
      </c>
      <c r="EX195">
        <v>9099.344642857142</v>
      </c>
      <c r="EY195">
        <v>16379.575</v>
      </c>
      <c r="EZ195">
        <v>46.40607142857142</v>
      </c>
      <c r="FA195">
        <v>47.98875</v>
      </c>
      <c r="FB195">
        <v>46.86124999999999</v>
      </c>
      <c r="FC195">
        <v>47.38821428571428</v>
      </c>
      <c r="FD195">
        <v>46.64717857142857</v>
      </c>
      <c r="FE195">
        <v>1955.085714285714</v>
      </c>
      <c r="FF195">
        <v>39.9</v>
      </c>
      <c r="FG195">
        <v>0</v>
      </c>
      <c r="FH195">
        <v>1687532834.7</v>
      </c>
      <c r="FI195">
        <v>0</v>
      </c>
      <c r="FJ195">
        <v>361.66404</v>
      </c>
      <c r="FK195">
        <v>-4.996846147164583</v>
      </c>
      <c r="FL195">
        <v>-133.0907692646497</v>
      </c>
      <c r="FM195">
        <v>9097.163999999999</v>
      </c>
      <c r="FN195">
        <v>15</v>
      </c>
      <c r="FO195">
        <v>1687529704.5</v>
      </c>
      <c r="FP195" t="s">
        <v>636</v>
      </c>
      <c r="FQ195">
        <v>1687529702.5</v>
      </c>
      <c r="FR195">
        <v>1687529704.5</v>
      </c>
      <c r="FS195">
        <v>2</v>
      </c>
      <c r="FT195">
        <v>-0.178</v>
      </c>
      <c r="FU195">
        <v>-0.012</v>
      </c>
      <c r="FV195">
        <v>-14.483</v>
      </c>
      <c r="FW195">
        <v>-2.335</v>
      </c>
      <c r="FX195">
        <v>420</v>
      </c>
      <c r="FY195">
        <v>15</v>
      </c>
      <c r="FZ195">
        <v>0.26</v>
      </c>
      <c r="GA195">
        <v>0.01</v>
      </c>
      <c r="GB195">
        <v>-46.148395</v>
      </c>
      <c r="GC195">
        <v>0.5127917448405876</v>
      </c>
      <c r="GD195">
        <v>0.1065264566903457</v>
      </c>
      <c r="GE195">
        <v>0</v>
      </c>
      <c r="GF195">
        <v>1.14146125</v>
      </c>
      <c r="GG195">
        <v>-0.5266132457786149</v>
      </c>
      <c r="GH195">
        <v>0.07656618288080906</v>
      </c>
      <c r="GI195">
        <v>0</v>
      </c>
      <c r="GJ195">
        <v>0</v>
      </c>
      <c r="GK195">
        <v>2</v>
      </c>
      <c r="GL195" t="s">
        <v>632</v>
      </c>
      <c r="GM195">
        <v>3.09842</v>
      </c>
      <c r="GN195">
        <v>2.75805</v>
      </c>
      <c r="GO195">
        <v>0.204296</v>
      </c>
      <c r="GP195">
        <v>0.206829</v>
      </c>
      <c r="GQ195">
        <v>0.105138</v>
      </c>
      <c r="GR195">
        <v>0.0918149</v>
      </c>
      <c r="GS195">
        <v>20153.6</v>
      </c>
      <c r="GT195">
        <v>19386.9</v>
      </c>
      <c r="GU195">
        <v>25903.8</v>
      </c>
      <c r="GV195">
        <v>24812.8</v>
      </c>
      <c r="GW195">
        <v>37220.8</v>
      </c>
      <c r="GX195">
        <v>33197.7</v>
      </c>
      <c r="GY195">
        <v>45284.1</v>
      </c>
      <c r="GZ195">
        <v>39531.3</v>
      </c>
      <c r="HA195">
        <v>1.79025</v>
      </c>
      <c r="HB195">
        <v>1.75425</v>
      </c>
      <c r="HC195">
        <v>-0.0885576</v>
      </c>
      <c r="HD195">
        <v>0</v>
      </c>
      <c r="HE195">
        <v>29.4689</v>
      </c>
      <c r="HF195">
        <v>999.9</v>
      </c>
      <c r="HG195">
        <v>53.6</v>
      </c>
      <c r="HH195">
        <v>43.9</v>
      </c>
      <c r="HI195">
        <v>47.9255</v>
      </c>
      <c r="HJ195">
        <v>62.8005</v>
      </c>
      <c r="HK195">
        <v>23.3373</v>
      </c>
      <c r="HL195">
        <v>1</v>
      </c>
      <c r="HM195">
        <v>1.01842</v>
      </c>
      <c r="HN195">
        <v>9.28105</v>
      </c>
      <c r="HO195">
        <v>20.0542</v>
      </c>
      <c r="HP195">
        <v>5.20965</v>
      </c>
      <c r="HQ195">
        <v>11.986</v>
      </c>
      <c r="HR195">
        <v>4.9624</v>
      </c>
      <c r="HS195">
        <v>3.2742</v>
      </c>
      <c r="HT195">
        <v>9999</v>
      </c>
      <c r="HU195">
        <v>9999</v>
      </c>
      <c r="HV195">
        <v>9999</v>
      </c>
      <c r="HW195">
        <v>89.3</v>
      </c>
      <c r="HX195">
        <v>1.86386</v>
      </c>
      <c r="HY195">
        <v>1.8602</v>
      </c>
      <c r="HZ195">
        <v>1.85852</v>
      </c>
      <c r="IA195">
        <v>1.85986</v>
      </c>
      <c r="IB195">
        <v>1.85975</v>
      </c>
      <c r="IC195">
        <v>1.85847</v>
      </c>
      <c r="ID195">
        <v>1.85753</v>
      </c>
      <c r="IE195">
        <v>1.85234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-21.17</v>
      </c>
      <c r="IT195">
        <v>-2.4051</v>
      </c>
      <c r="IU195">
        <v>-9.111769021319263</v>
      </c>
      <c r="IV195">
        <v>-0.01431925071125703</v>
      </c>
      <c r="IW195">
        <v>4.89615414261653E-06</v>
      </c>
      <c r="IX195">
        <v>-8.989459798755491E-10</v>
      </c>
      <c r="IY195">
        <v>-1.251789581883141</v>
      </c>
      <c r="IZ195">
        <v>-0.1043539695207113</v>
      </c>
      <c r="JA195">
        <v>0.003109194328973147</v>
      </c>
      <c r="JB195">
        <v>-3.859871886814269E-05</v>
      </c>
      <c r="JC195">
        <v>3</v>
      </c>
      <c r="JD195">
        <v>1925</v>
      </c>
      <c r="JE195">
        <v>1</v>
      </c>
      <c r="JF195">
        <v>31</v>
      </c>
      <c r="JG195">
        <v>52.2</v>
      </c>
      <c r="JH195">
        <v>52.2</v>
      </c>
      <c r="JI195">
        <v>2.86865</v>
      </c>
      <c r="JJ195">
        <v>2.67456</v>
      </c>
      <c r="JK195">
        <v>1.49658</v>
      </c>
      <c r="JL195">
        <v>2.32056</v>
      </c>
      <c r="JM195">
        <v>1.54907</v>
      </c>
      <c r="JN195">
        <v>2.42798</v>
      </c>
      <c r="JO195">
        <v>47.4816</v>
      </c>
      <c r="JP195">
        <v>13.4578</v>
      </c>
      <c r="JQ195">
        <v>18</v>
      </c>
      <c r="JR195">
        <v>499.661</v>
      </c>
      <c r="JS195">
        <v>489.335</v>
      </c>
      <c r="JT195">
        <v>21.9175</v>
      </c>
      <c r="JU195">
        <v>38.624</v>
      </c>
      <c r="JV195">
        <v>30.0026</v>
      </c>
      <c r="JW195">
        <v>38.3318</v>
      </c>
      <c r="JX195">
        <v>38.198</v>
      </c>
      <c r="JY195">
        <v>57.5383</v>
      </c>
      <c r="JZ195">
        <v>56.2974</v>
      </c>
      <c r="KA195">
        <v>0</v>
      </c>
      <c r="KB195">
        <v>21.6719</v>
      </c>
      <c r="KC195">
        <v>1309.05</v>
      </c>
      <c r="KD195">
        <v>16.4226</v>
      </c>
      <c r="KE195">
        <v>98.97</v>
      </c>
      <c r="KF195">
        <v>95.078</v>
      </c>
    </row>
    <row r="196" spans="1:292">
      <c r="A196">
        <v>176</v>
      </c>
      <c r="B196">
        <v>1687532839</v>
      </c>
      <c r="C196">
        <v>6710.5</v>
      </c>
      <c r="D196" t="s">
        <v>791</v>
      </c>
      <c r="E196" t="s">
        <v>792</v>
      </c>
      <c r="F196">
        <v>5</v>
      </c>
      <c r="G196" t="s">
        <v>635</v>
      </c>
      <c r="H196">
        <v>1687532831.5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1312.30660208728</v>
      </c>
      <c r="AJ196">
        <v>1276.097575757575</v>
      </c>
      <c r="AK196">
        <v>3.399378729099876</v>
      </c>
      <c r="AL196">
        <v>66.55955968552477</v>
      </c>
      <c r="AM196">
        <f>(AO196 - AN196 + DX196*1E3/(8.314*(DZ196+273.15)) * AQ196/DW196 * AP196) * DW196/(100*DK196) * 1000/(1000 - AO196)</f>
        <v>0</v>
      </c>
      <c r="AN196">
        <v>16.46771151848423</v>
      </c>
      <c r="AO196">
        <v>17.60874787878788</v>
      </c>
      <c r="AP196">
        <v>-0.006731513209531785</v>
      </c>
      <c r="AQ196">
        <v>110.0673919238895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1.65</v>
      </c>
      <c r="DL196">
        <v>0.5</v>
      </c>
      <c r="DM196" t="s">
        <v>430</v>
      </c>
      <c r="DN196">
        <v>2</v>
      </c>
      <c r="DO196" t="b">
        <v>1</v>
      </c>
      <c r="DP196">
        <v>1687532831.5</v>
      </c>
      <c r="DQ196">
        <v>1230.082592592592</v>
      </c>
      <c r="DR196">
        <v>1276.214074074074</v>
      </c>
      <c r="DS196">
        <v>17.63126666666667</v>
      </c>
      <c r="DT196">
        <v>16.51294814814815</v>
      </c>
      <c r="DU196">
        <v>1251.207777777778</v>
      </c>
      <c r="DV196">
        <v>20.03620370370371</v>
      </c>
      <c r="DW196">
        <v>500.0397777777778</v>
      </c>
      <c r="DX196">
        <v>101.8346296296296</v>
      </c>
      <c r="DY196">
        <v>0.1000851666666667</v>
      </c>
      <c r="DZ196">
        <v>27.08147777777778</v>
      </c>
      <c r="EA196">
        <v>28.02522962962964</v>
      </c>
      <c r="EB196">
        <v>999.9000000000001</v>
      </c>
      <c r="EC196">
        <v>0</v>
      </c>
      <c r="ED196">
        <v>0</v>
      </c>
      <c r="EE196">
        <v>10002.40481481482</v>
      </c>
      <c r="EF196">
        <v>0</v>
      </c>
      <c r="EG196">
        <v>218.3866666666667</v>
      </c>
      <c r="EH196">
        <v>-46.13097037037037</v>
      </c>
      <c r="EI196">
        <v>1252.160740740741</v>
      </c>
      <c r="EJ196">
        <v>1297.641481481481</v>
      </c>
      <c r="EK196">
        <v>1.118330740740741</v>
      </c>
      <c r="EL196">
        <v>1276.214074074074</v>
      </c>
      <c r="EM196">
        <v>16.51294814814815</v>
      </c>
      <c r="EN196">
        <v>1.795473703703704</v>
      </c>
      <c r="EO196">
        <v>1.681588888888889</v>
      </c>
      <c r="EP196">
        <v>15.74743703703704</v>
      </c>
      <c r="EQ196">
        <v>14.72748148148148</v>
      </c>
      <c r="ER196">
        <v>2000.017777777778</v>
      </c>
      <c r="ES196">
        <v>0.979998</v>
      </c>
      <c r="ET196">
        <v>0.02000151481481481</v>
      </c>
      <c r="EU196">
        <v>0</v>
      </c>
      <c r="EV196">
        <v>361.2369629629629</v>
      </c>
      <c r="EW196">
        <v>5.00078</v>
      </c>
      <c r="EX196">
        <v>9086.904814814816</v>
      </c>
      <c r="EY196">
        <v>16379.76296296296</v>
      </c>
      <c r="EZ196">
        <v>46.42796296296296</v>
      </c>
      <c r="FA196">
        <v>48.00225925925925</v>
      </c>
      <c r="FB196">
        <v>46.8631111111111</v>
      </c>
      <c r="FC196">
        <v>47.40255555555554</v>
      </c>
      <c r="FD196">
        <v>46.68255555555555</v>
      </c>
      <c r="FE196">
        <v>1955.112222222222</v>
      </c>
      <c r="FF196">
        <v>39.9</v>
      </c>
      <c r="FG196">
        <v>0</v>
      </c>
      <c r="FH196">
        <v>1687532839.5</v>
      </c>
      <c r="FI196">
        <v>0</v>
      </c>
      <c r="FJ196">
        <v>361.20868</v>
      </c>
      <c r="FK196">
        <v>-5.574230758349076</v>
      </c>
      <c r="FL196">
        <v>-153.3638459018895</v>
      </c>
      <c r="FM196">
        <v>9086.0308</v>
      </c>
      <c r="FN196">
        <v>15</v>
      </c>
      <c r="FO196">
        <v>1687529704.5</v>
      </c>
      <c r="FP196" t="s">
        <v>636</v>
      </c>
      <c r="FQ196">
        <v>1687529702.5</v>
      </c>
      <c r="FR196">
        <v>1687529704.5</v>
      </c>
      <c r="FS196">
        <v>2</v>
      </c>
      <c r="FT196">
        <v>-0.178</v>
      </c>
      <c r="FU196">
        <v>-0.012</v>
      </c>
      <c r="FV196">
        <v>-14.483</v>
      </c>
      <c r="FW196">
        <v>-2.335</v>
      </c>
      <c r="FX196">
        <v>420</v>
      </c>
      <c r="FY196">
        <v>15</v>
      </c>
      <c r="FZ196">
        <v>0.26</v>
      </c>
      <c r="GA196">
        <v>0.01</v>
      </c>
      <c r="GB196">
        <v>-46.1209875</v>
      </c>
      <c r="GC196">
        <v>0.1491455909945462</v>
      </c>
      <c r="GD196">
        <v>0.09309521251788441</v>
      </c>
      <c r="GE196">
        <v>0</v>
      </c>
      <c r="GF196">
        <v>1.1189665</v>
      </c>
      <c r="GG196">
        <v>0.07193403377110422</v>
      </c>
      <c r="GH196">
        <v>0.04608889798801877</v>
      </c>
      <c r="GI196">
        <v>1</v>
      </c>
      <c r="GJ196">
        <v>1</v>
      </c>
      <c r="GK196">
        <v>2</v>
      </c>
      <c r="GL196" t="s">
        <v>443</v>
      </c>
      <c r="GM196">
        <v>3.09866</v>
      </c>
      <c r="GN196">
        <v>2.75816</v>
      </c>
      <c r="GO196">
        <v>0.205966</v>
      </c>
      <c r="GP196">
        <v>0.208475</v>
      </c>
      <c r="GQ196">
        <v>0.105007</v>
      </c>
      <c r="GR196">
        <v>0.09179759999999999</v>
      </c>
      <c r="GS196">
        <v>20109.7</v>
      </c>
      <c r="GT196">
        <v>19345.4</v>
      </c>
      <c r="GU196">
        <v>25902.1</v>
      </c>
      <c r="GV196">
        <v>24811.6</v>
      </c>
      <c r="GW196">
        <v>37224.3</v>
      </c>
      <c r="GX196">
        <v>33197.1</v>
      </c>
      <c r="GY196">
        <v>45281.5</v>
      </c>
      <c r="GZ196">
        <v>39529.6</v>
      </c>
      <c r="HA196">
        <v>1.79002</v>
      </c>
      <c r="HB196">
        <v>1.75385</v>
      </c>
      <c r="HC196">
        <v>-0.0882</v>
      </c>
      <c r="HD196">
        <v>0</v>
      </c>
      <c r="HE196">
        <v>29.4664</v>
      </c>
      <c r="HF196">
        <v>999.9</v>
      </c>
      <c r="HG196">
        <v>53.6</v>
      </c>
      <c r="HH196">
        <v>43.9</v>
      </c>
      <c r="HI196">
        <v>47.9218</v>
      </c>
      <c r="HJ196">
        <v>62.7505</v>
      </c>
      <c r="HK196">
        <v>23.121</v>
      </c>
      <c r="HL196">
        <v>1</v>
      </c>
      <c r="HM196">
        <v>1.02115</v>
      </c>
      <c r="HN196">
        <v>9.28105</v>
      </c>
      <c r="HO196">
        <v>20.0544</v>
      </c>
      <c r="HP196">
        <v>5.2089</v>
      </c>
      <c r="HQ196">
        <v>11.986</v>
      </c>
      <c r="HR196">
        <v>4.9619</v>
      </c>
      <c r="HS196">
        <v>3.27418</v>
      </c>
      <c r="HT196">
        <v>9999</v>
      </c>
      <c r="HU196">
        <v>9999</v>
      </c>
      <c r="HV196">
        <v>9999</v>
      </c>
      <c r="HW196">
        <v>89.3</v>
      </c>
      <c r="HX196">
        <v>1.86386</v>
      </c>
      <c r="HY196">
        <v>1.86018</v>
      </c>
      <c r="HZ196">
        <v>1.85852</v>
      </c>
      <c r="IA196">
        <v>1.85986</v>
      </c>
      <c r="IB196">
        <v>1.85974</v>
      </c>
      <c r="IC196">
        <v>1.85848</v>
      </c>
      <c r="ID196">
        <v>1.85755</v>
      </c>
      <c r="IE196">
        <v>1.85234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-21.28</v>
      </c>
      <c r="IT196">
        <v>-2.4043</v>
      </c>
      <c r="IU196">
        <v>-9.111769021319263</v>
      </c>
      <c r="IV196">
        <v>-0.01431925071125703</v>
      </c>
      <c r="IW196">
        <v>4.89615414261653E-06</v>
      </c>
      <c r="IX196">
        <v>-8.989459798755491E-10</v>
      </c>
      <c r="IY196">
        <v>-1.251789581883141</v>
      </c>
      <c r="IZ196">
        <v>-0.1043539695207113</v>
      </c>
      <c r="JA196">
        <v>0.003109194328973147</v>
      </c>
      <c r="JB196">
        <v>-3.859871886814269E-05</v>
      </c>
      <c r="JC196">
        <v>3</v>
      </c>
      <c r="JD196">
        <v>1925</v>
      </c>
      <c r="JE196">
        <v>1</v>
      </c>
      <c r="JF196">
        <v>31</v>
      </c>
      <c r="JG196">
        <v>52.3</v>
      </c>
      <c r="JH196">
        <v>52.2</v>
      </c>
      <c r="JI196">
        <v>2.89917</v>
      </c>
      <c r="JJ196">
        <v>2.677</v>
      </c>
      <c r="JK196">
        <v>1.49658</v>
      </c>
      <c r="JL196">
        <v>2.32178</v>
      </c>
      <c r="JM196">
        <v>1.54785</v>
      </c>
      <c r="JN196">
        <v>2.3877</v>
      </c>
      <c r="JO196">
        <v>47.5117</v>
      </c>
      <c r="JP196">
        <v>13.4491</v>
      </c>
      <c r="JQ196">
        <v>18</v>
      </c>
      <c r="JR196">
        <v>499.678</v>
      </c>
      <c r="JS196">
        <v>489.212</v>
      </c>
      <c r="JT196">
        <v>21.9233</v>
      </c>
      <c r="JU196">
        <v>38.6538</v>
      </c>
      <c r="JV196">
        <v>30.0027</v>
      </c>
      <c r="JW196">
        <v>38.3556</v>
      </c>
      <c r="JX196">
        <v>38.2199</v>
      </c>
      <c r="JY196">
        <v>58.1737</v>
      </c>
      <c r="JZ196">
        <v>56.2974</v>
      </c>
      <c r="KA196">
        <v>0</v>
      </c>
      <c r="KB196">
        <v>21.648</v>
      </c>
      <c r="KC196">
        <v>1322.43</v>
      </c>
      <c r="KD196">
        <v>16.4531</v>
      </c>
      <c r="KE196">
        <v>98.964</v>
      </c>
      <c r="KF196">
        <v>95.0737</v>
      </c>
    </row>
    <row r="197" spans="1:292">
      <c r="A197">
        <v>177</v>
      </c>
      <c r="B197">
        <v>1687532844</v>
      </c>
      <c r="C197">
        <v>6715.5</v>
      </c>
      <c r="D197" t="s">
        <v>793</v>
      </c>
      <c r="E197" t="s">
        <v>794</v>
      </c>
      <c r="F197">
        <v>5</v>
      </c>
      <c r="G197" t="s">
        <v>635</v>
      </c>
      <c r="H197">
        <v>1687532836.214286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1329.313994741098</v>
      </c>
      <c r="AJ197">
        <v>1293.212787878788</v>
      </c>
      <c r="AK197">
        <v>3.422410380777978</v>
      </c>
      <c r="AL197">
        <v>66.55955968552477</v>
      </c>
      <c r="AM197">
        <f>(AO197 - AN197 + DX197*1E3/(8.314*(DZ197+273.15)) * AQ197/DW197 * AP197) * DW197/(100*DK197) * 1000/(1000 - AO197)</f>
        <v>0</v>
      </c>
      <c r="AN197">
        <v>16.47302766445456</v>
      </c>
      <c r="AO197">
        <v>17.57771757575757</v>
      </c>
      <c r="AP197">
        <v>-0.0061644631322946</v>
      </c>
      <c r="AQ197">
        <v>110.0673919238895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1.65</v>
      </c>
      <c r="DL197">
        <v>0.5</v>
      </c>
      <c r="DM197" t="s">
        <v>430</v>
      </c>
      <c r="DN197">
        <v>2</v>
      </c>
      <c r="DO197" t="b">
        <v>1</v>
      </c>
      <c r="DP197">
        <v>1687532836.214286</v>
      </c>
      <c r="DQ197">
        <v>1245.973214285714</v>
      </c>
      <c r="DR197">
        <v>1292.000357142857</v>
      </c>
      <c r="DS197">
        <v>17.61916071428572</v>
      </c>
      <c r="DT197">
        <v>16.48926428571428</v>
      </c>
      <c r="DU197">
        <v>1267.197857142857</v>
      </c>
      <c r="DV197">
        <v>20.02376785714286</v>
      </c>
      <c r="DW197">
        <v>500.0257142857143</v>
      </c>
      <c r="DX197">
        <v>101.8351071428571</v>
      </c>
      <c r="DY197">
        <v>0.1000092928571429</v>
      </c>
      <c r="DZ197">
        <v>27.07487142857142</v>
      </c>
      <c r="EA197">
        <v>28.02743928571429</v>
      </c>
      <c r="EB197">
        <v>999.9000000000002</v>
      </c>
      <c r="EC197">
        <v>0</v>
      </c>
      <c r="ED197">
        <v>0</v>
      </c>
      <c r="EE197">
        <v>9996.872142857144</v>
      </c>
      <c r="EF197">
        <v>0</v>
      </c>
      <c r="EG197">
        <v>245.0121071428571</v>
      </c>
      <c r="EH197">
        <v>-46.02723571428572</v>
      </c>
      <c r="EI197">
        <v>1268.32</v>
      </c>
      <c r="EJ197">
        <v>1313.661071428571</v>
      </c>
      <c r="EK197">
        <v>1.129902857142857</v>
      </c>
      <c r="EL197">
        <v>1292.000357142857</v>
      </c>
      <c r="EM197">
        <v>16.48926428571428</v>
      </c>
      <c r="EN197">
        <v>1.794248571428572</v>
      </c>
      <c r="EO197">
        <v>1.679184285714286</v>
      </c>
      <c r="EP197">
        <v>15.73676071428571</v>
      </c>
      <c r="EQ197">
        <v>14.70531428571428</v>
      </c>
      <c r="ER197">
        <v>2000.006785714286</v>
      </c>
      <c r="ES197">
        <v>0.9799981428571428</v>
      </c>
      <c r="ET197">
        <v>0.02000143928571429</v>
      </c>
      <c r="EU197">
        <v>0</v>
      </c>
      <c r="EV197">
        <v>360.8109999999999</v>
      </c>
      <c r="EW197">
        <v>5.00078</v>
      </c>
      <c r="EX197">
        <v>9075.666071428572</v>
      </c>
      <c r="EY197">
        <v>16379.66785714286</v>
      </c>
      <c r="EZ197">
        <v>46.46174999999999</v>
      </c>
      <c r="FA197">
        <v>48.01992857142856</v>
      </c>
      <c r="FB197">
        <v>46.88592857142857</v>
      </c>
      <c r="FC197">
        <v>47.41714285714285</v>
      </c>
      <c r="FD197">
        <v>46.68267857142856</v>
      </c>
      <c r="FE197">
        <v>1955.104285714286</v>
      </c>
      <c r="FF197">
        <v>39.9</v>
      </c>
      <c r="FG197">
        <v>0</v>
      </c>
      <c r="FH197">
        <v>1687532844.3</v>
      </c>
      <c r="FI197">
        <v>0</v>
      </c>
      <c r="FJ197">
        <v>360.77664</v>
      </c>
      <c r="FK197">
        <v>-6.039692320468741</v>
      </c>
      <c r="FL197">
        <v>-142.9923078285828</v>
      </c>
      <c r="FM197">
        <v>9074.264800000001</v>
      </c>
      <c r="FN197">
        <v>15</v>
      </c>
      <c r="FO197">
        <v>1687529704.5</v>
      </c>
      <c r="FP197" t="s">
        <v>636</v>
      </c>
      <c r="FQ197">
        <v>1687529702.5</v>
      </c>
      <c r="FR197">
        <v>1687529704.5</v>
      </c>
      <c r="FS197">
        <v>2</v>
      </c>
      <c r="FT197">
        <v>-0.178</v>
      </c>
      <c r="FU197">
        <v>-0.012</v>
      </c>
      <c r="FV197">
        <v>-14.483</v>
      </c>
      <c r="FW197">
        <v>-2.335</v>
      </c>
      <c r="FX197">
        <v>420</v>
      </c>
      <c r="FY197">
        <v>15</v>
      </c>
      <c r="FZ197">
        <v>0.26</v>
      </c>
      <c r="GA197">
        <v>0.01</v>
      </c>
      <c r="GB197">
        <v>-46.08009499999999</v>
      </c>
      <c r="GC197">
        <v>1.059217260788113</v>
      </c>
      <c r="GD197">
        <v>0.1364731053174952</v>
      </c>
      <c r="GE197">
        <v>0</v>
      </c>
      <c r="GF197">
        <v>1.11760325</v>
      </c>
      <c r="GG197">
        <v>0.1890928705440879</v>
      </c>
      <c r="GH197">
        <v>0.03112498035240344</v>
      </c>
      <c r="GI197">
        <v>1</v>
      </c>
      <c r="GJ197">
        <v>1</v>
      </c>
      <c r="GK197">
        <v>2</v>
      </c>
      <c r="GL197" t="s">
        <v>443</v>
      </c>
      <c r="GM197">
        <v>3.09838</v>
      </c>
      <c r="GN197">
        <v>2.75789</v>
      </c>
      <c r="GO197">
        <v>0.207634</v>
      </c>
      <c r="GP197">
        <v>0.210078</v>
      </c>
      <c r="GQ197">
        <v>0.104882</v>
      </c>
      <c r="GR197">
        <v>0.09180580000000001</v>
      </c>
      <c r="GS197">
        <v>20066.1</v>
      </c>
      <c r="GT197">
        <v>19304.9</v>
      </c>
      <c r="GU197">
        <v>25900.7</v>
      </c>
      <c r="GV197">
        <v>24810.1</v>
      </c>
      <c r="GW197">
        <v>37227.8</v>
      </c>
      <c r="GX197">
        <v>33195.3</v>
      </c>
      <c r="GY197">
        <v>45279.2</v>
      </c>
      <c r="GZ197">
        <v>39527.5</v>
      </c>
      <c r="HA197">
        <v>1.78925</v>
      </c>
      <c r="HB197">
        <v>1.75373</v>
      </c>
      <c r="HC197">
        <v>-0.0882633</v>
      </c>
      <c r="HD197">
        <v>0</v>
      </c>
      <c r="HE197">
        <v>29.4638</v>
      </c>
      <c r="HF197">
        <v>999.9</v>
      </c>
      <c r="HG197">
        <v>53.6</v>
      </c>
      <c r="HH197">
        <v>43.9</v>
      </c>
      <c r="HI197">
        <v>47.9219</v>
      </c>
      <c r="HJ197">
        <v>62.8505</v>
      </c>
      <c r="HK197">
        <v>23.4816</v>
      </c>
      <c r="HL197">
        <v>1</v>
      </c>
      <c r="HM197">
        <v>1.02393</v>
      </c>
      <c r="HN197">
        <v>9.28105</v>
      </c>
      <c r="HO197">
        <v>20.0542</v>
      </c>
      <c r="HP197">
        <v>5.20905</v>
      </c>
      <c r="HQ197">
        <v>11.986</v>
      </c>
      <c r="HR197">
        <v>4.962</v>
      </c>
      <c r="HS197">
        <v>3.27403</v>
      </c>
      <c r="HT197">
        <v>9999</v>
      </c>
      <c r="HU197">
        <v>9999</v>
      </c>
      <c r="HV197">
        <v>9999</v>
      </c>
      <c r="HW197">
        <v>89.3</v>
      </c>
      <c r="HX197">
        <v>1.86386</v>
      </c>
      <c r="HY197">
        <v>1.86019</v>
      </c>
      <c r="HZ197">
        <v>1.85852</v>
      </c>
      <c r="IA197">
        <v>1.85989</v>
      </c>
      <c r="IB197">
        <v>1.85974</v>
      </c>
      <c r="IC197">
        <v>1.85846</v>
      </c>
      <c r="ID197">
        <v>1.85755</v>
      </c>
      <c r="IE197">
        <v>1.85235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-21.39</v>
      </c>
      <c r="IT197">
        <v>-2.4034</v>
      </c>
      <c r="IU197">
        <v>-9.111769021319263</v>
      </c>
      <c r="IV197">
        <v>-0.01431925071125703</v>
      </c>
      <c r="IW197">
        <v>4.89615414261653E-06</v>
      </c>
      <c r="IX197">
        <v>-8.989459798755491E-10</v>
      </c>
      <c r="IY197">
        <v>-1.251789581883141</v>
      </c>
      <c r="IZ197">
        <v>-0.1043539695207113</v>
      </c>
      <c r="JA197">
        <v>0.003109194328973147</v>
      </c>
      <c r="JB197">
        <v>-3.859871886814269E-05</v>
      </c>
      <c r="JC197">
        <v>3</v>
      </c>
      <c r="JD197">
        <v>1925</v>
      </c>
      <c r="JE197">
        <v>1</v>
      </c>
      <c r="JF197">
        <v>31</v>
      </c>
      <c r="JG197">
        <v>52.4</v>
      </c>
      <c r="JH197">
        <v>52.3</v>
      </c>
      <c r="JI197">
        <v>2.92847</v>
      </c>
      <c r="JJ197">
        <v>2.66724</v>
      </c>
      <c r="JK197">
        <v>1.49658</v>
      </c>
      <c r="JL197">
        <v>2.32056</v>
      </c>
      <c r="JM197">
        <v>1.54785</v>
      </c>
      <c r="JN197">
        <v>2.49023</v>
      </c>
      <c r="JO197">
        <v>47.5117</v>
      </c>
      <c r="JP197">
        <v>13.4666</v>
      </c>
      <c r="JQ197">
        <v>18</v>
      </c>
      <c r="JR197">
        <v>499.341</v>
      </c>
      <c r="JS197">
        <v>489.28</v>
      </c>
      <c r="JT197">
        <v>21.9311</v>
      </c>
      <c r="JU197">
        <v>38.6836</v>
      </c>
      <c r="JV197">
        <v>30.0027</v>
      </c>
      <c r="JW197">
        <v>38.3785</v>
      </c>
      <c r="JX197">
        <v>38.2417</v>
      </c>
      <c r="JY197">
        <v>58.7452</v>
      </c>
      <c r="JZ197">
        <v>56.2974</v>
      </c>
      <c r="KA197">
        <v>0</v>
      </c>
      <c r="KB197">
        <v>21.6208</v>
      </c>
      <c r="KC197">
        <v>1335.79</v>
      </c>
      <c r="KD197">
        <v>16.4894</v>
      </c>
      <c r="KE197">
        <v>98.9588</v>
      </c>
      <c r="KF197">
        <v>95.0685</v>
      </c>
    </row>
    <row r="198" spans="1:292">
      <c r="A198">
        <v>178</v>
      </c>
      <c r="B198">
        <v>1687532849</v>
      </c>
      <c r="C198">
        <v>6720.5</v>
      </c>
      <c r="D198" t="s">
        <v>795</v>
      </c>
      <c r="E198" t="s">
        <v>796</v>
      </c>
      <c r="F198">
        <v>5</v>
      </c>
      <c r="G198" t="s">
        <v>635</v>
      </c>
      <c r="H198">
        <v>1687532841.5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1346.144022412586</v>
      </c>
      <c r="AJ198">
        <v>1310.278060606061</v>
      </c>
      <c r="AK198">
        <v>3.40570361388248</v>
      </c>
      <c r="AL198">
        <v>66.55955968552477</v>
      </c>
      <c r="AM198">
        <f>(AO198 - AN198 + DX198*1E3/(8.314*(DZ198+273.15)) * AQ198/DW198 * AP198) * DW198/(100*DK198) * 1000/(1000 - AO198)</f>
        <v>0</v>
      </c>
      <c r="AN198">
        <v>16.47794785683879</v>
      </c>
      <c r="AO198">
        <v>17.54806484848485</v>
      </c>
      <c r="AP198">
        <v>-0.005885014015887614</v>
      </c>
      <c r="AQ198">
        <v>110.0673919238895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1.65</v>
      </c>
      <c r="DL198">
        <v>0.5</v>
      </c>
      <c r="DM198" t="s">
        <v>430</v>
      </c>
      <c r="DN198">
        <v>2</v>
      </c>
      <c r="DO198" t="b">
        <v>1</v>
      </c>
      <c r="DP198">
        <v>1687532841.5</v>
      </c>
      <c r="DQ198">
        <v>1263.743703703703</v>
      </c>
      <c r="DR198">
        <v>1309.684444444445</v>
      </c>
      <c r="DS198">
        <v>17.59052222222222</v>
      </c>
      <c r="DT198">
        <v>16.47311111111111</v>
      </c>
      <c r="DU198">
        <v>1285.078888888889</v>
      </c>
      <c r="DV198">
        <v>19.99435555555555</v>
      </c>
      <c r="DW198">
        <v>500.0248888888888</v>
      </c>
      <c r="DX198">
        <v>101.8355185185185</v>
      </c>
      <c r="DY198">
        <v>0.09997719629629627</v>
      </c>
      <c r="DZ198">
        <v>27.06851111111111</v>
      </c>
      <c r="EA198">
        <v>28.02478888888889</v>
      </c>
      <c r="EB198">
        <v>999.9000000000001</v>
      </c>
      <c r="EC198">
        <v>0</v>
      </c>
      <c r="ED198">
        <v>0</v>
      </c>
      <c r="EE198">
        <v>9998.032222222222</v>
      </c>
      <c r="EF198">
        <v>0</v>
      </c>
      <c r="EG198">
        <v>251.4251851851852</v>
      </c>
      <c r="EH198">
        <v>-45.94032222222222</v>
      </c>
      <c r="EI198">
        <v>1286.371481481481</v>
      </c>
      <c r="EJ198">
        <v>1331.62</v>
      </c>
      <c r="EK198">
        <v>1.117414444444444</v>
      </c>
      <c r="EL198">
        <v>1309.684444444445</v>
      </c>
      <c r="EM198">
        <v>16.47311111111111</v>
      </c>
      <c r="EN198">
        <v>1.791338888888889</v>
      </c>
      <c r="EO198">
        <v>1.677545555555555</v>
      </c>
      <c r="EP198">
        <v>15.7114</v>
      </c>
      <c r="EQ198">
        <v>14.6902</v>
      </c>
      <c r="ER198">
        <v>1999.99</v>
      </c>
      <c r="ES198">
        <v>0.9799981851851852</v>
      </c>
      <c r="ET198">
        <v>0.0200014</v>
      </c>
      <c r="EU198">
        <v>0</v>
      </c>
      <c r="EV198">
        <v>360.2329259259259</v>
      </c>
      <c r="EW198">
        <v>5.00078</v>
      </c>
      <c r="EX198">
        <v>9063.125185185187</v>
      </c>
      <c r="EY198">
        <v>16379.53333333333</v>
      </c>
      <c r="EZ198">
        <v>46.50196296296296</v>
      </c>
      <c r="FA198">
        <v>48.04133333333331</v>
      </c>
      <c r="FB198">
        <v>46.86551851851851</v>
      </c>
      <c r="FC198">
        <v>47.44877777777777</v>
      </c>
      <c r="FD198">
        <v>46.71722222222221</v>
      </c>
      <c r="FE198">
        <v>1955.09</v>
      </c>
      <c r="FF198">
        <v>39.9</v>
      </c>
      <c r="FG198">
        <v>0</v>
      </c>
      <c r="FH198">
        <v>1687532849.1</v>
      </c>
      <c r="FI198">
        <v>0</v>
      </c>
      <c r="FJ198">
        <v>360.23112</v>
      </c>
      <c r="FK198">
        <v>-6.707384632811578</v>
      </c>
      <c r="FL198">
        <v>-130.7430770801971</v>
      </c>
      <c r="FM198">
        <v>9062.91</v>
      </c>
      <c r="FN198">
        <v>15</v>
      </c>
      <c r="FO198">
        <v>1687529704.5</v>
      </c>
      <c r="FP198" t="s">
        <v>636</v>
      </c>
      <c r="FQ198">
        <v>1687529702.5</v>
      </c>
      <c r="FR198">
        <v>1687529704.5</v>
      </c>
      <c r="FS198">
        <v>2</v>
      </c>
      <c r="FT198">
        <v>-0.178</v>
      </c>
      <c r="FU198">
        <v>-0.012</v>
      </c>
      <c r="FV198">
        <v>-14.483</v>
      </c>
      <c r="FW198">
        <v>-2.335</v>
      </c>
      <c r="FX198">
        <v>420</v>
      </c>
      <c r="FY198">
        <v>15</v>
      </c>
      <c r="FZ198">
        <v>0.26</v>
      </c>
      <c r="GA198">
        <v>0.01</v>
      </c>
      <c r="GB198">
        <v>-45.9773</v>
      </c>
      <c r="GC198">
        <v>1.281437898686689</v>
      </c>
      <c r="GD198">
        <v>0.1650697140604543</v>
      </c>
      <c r="GE198">
        <v>0</v>
      </c>
      <c r="GF198">
        <v>1.1201395</v>
      </c>
      <c r="GG198">
        <v>-0.0861097936210157</v>
      </c>
      <c r="GH198">
        <v>0.0281148969364997</v>
      </c>
      <c r="GI198">
        <v>1</v>
      </c>
      <c r="GJ198">
        <v>1</v>
      </c>
      <c r="GK198">
        <v>2</v>
      </c>
      <c r="GL198" t="s">
        <v>443</v>
      </c>
      <c r="GM198">
        <v>3.0985</v>
      </c>
      <c r="GN198">
        <v>2.75812</v>
      </c>
      <c r="GO198">
        <v>0.209278</v>
      </c>
      <c r="GP198">
        <v>0.211719</v>
      </c>
      <c r="GQ198">
        <v>0.104764</v>
      </c>
      <c r="GR198">
        <v>0.0918254</v>
      </c>
      <c r="GS198">
        <v>20022.9</v>
      </c>
      <c r="GT198">
        <v>19263.8</v>
      </c>
      <c r="GU198">
        <v>25899</v>
      </c>
      <c r="GV198">
        <v>24809.1</v>
      </c>
      <c r="GW198">
        <v>37230.7</v>
      </c>
      <c r="GX198">
        <v>33193.5</v>
      </c>
      <c r="GY198">
        <v>45276.5</v>
      </c>
      <c r="GZ198">
        <v>39526</v>
      </c>
      <c r="HA198">
        <v>1.78905</v>
      </c>
      <c r="HB198">
        <v>1.75325</v>
      </c>
      <c r="HC198">
        <v>-0.08816640000000001</v>
      </c>
      <c r="HD198">
        <v>0</v>
      </c>
      <c r="HE198">
        <v>29.4613</v>
      </c>
      <c r="HF198">
        <v>999.9</v>
      </c>
      <c r="HG198">
        <v>53.6</v>
      </c>
      <c r="HH198">
        <v>43.9</v>
      </c>
      <c r="HI198">
        <v>47.9205</v>
      </c>
      <c r="HJ198">
        <v>63.0105</v>
      </c>
      <c r="HK198">
        <v>23.1931</v>
      </c>
      <c r="HL198">
        <v>1</v>
      </c>
      <c r="HM198">
        <v>1.02668</v>
      </c>
      <c r="HN198">
        <v>9.28105</v>
      </c>
      <c r="HO198">
        <v>20.0543</v>
      </c>
      <c r="HP198">
        <v>5.2086</v>
      </c>
      <c r="HQ198">
        <v>11.986</v>
      </c>
      <c r="HR198">
        <v>4.962</v>
      </c>
      <c r="HS198">
        <v>3.27408</v>
      </c>
      <c r="HT198">
        <v>9999</v>
      </c>
      <c r="HU198">
        <v>9999</v>
      </c>
      <c r="HV198">
        <v>9999</v>
      </c>
      <c r="HW198">
        <v>89.3</v>
      </c>
      <c r="HX198">
        <v>1.86386</v>
      </c>
      <c r="HY198">
        <v>1.86018</v>
      </c>
      <c r="HZ198">
        <v>1.85852</v>
      </c>
      <c r="IA198">
        <v>1.85987</v>
      </c>
      <c r="IB198">
        <v>1.85976</v>
      </c>
      <c r="IC198">
        <v>1.85849</v>
      </c>
      <c r="ID198">
        <v>1.85753</v>
      </c>
      <c r="IE198">
        <v>1.85236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-21.49</v>
      </c>
      <c r="IT198">
        <v>-2.4026</v>
      </c>
      <c r="IU198">
        <v>-9.111769021319263</v>
      </c>
      <c r="IV198">
        <v>-0.01431925071125703</v>
      </c>
      <c r="IW198">
        <v>4.89615414261653E-06</v>
      </c>
      <c r="IX198">
        <v>-8.989459798755491E-10</v>
      </c>
      <c r="IY198">
        <v>-1.251789581883141</v>
      </c>
      <c r="IZ198">
        <v>-0.1043539695207113</v>
      </c>
      <c r="JA198">
        <v>0.003109194328973147</v>
      </c>
      <c r="JB198">
        <v>-3.859871886814269E-05</v>
      </c>
      <c r="JC198">
        <v>3</v>
      </c>
      <c r="JD198">
        <v>1925</v>
      </c>
      <c r="JE198">
        <v>1</v>
      </c>
      <c r="JF198">
        <v>31</v>
      </c>
      <c r="JG198">
        <v>52.4</v>
      </c>
      <c r="JH198">
        <v>52.4</v>
      </c>
      <c r="JI198">
        <v>2.96021</v>
      </c>
      <c r="JJ198">
        <v>2.67944</v>
      </c>
      <c r="JK198">
        <v>1.49658</v>
      </c>
      <c r="JL198">
        <v>2.32056</v>
      </c>
      <c r="JM198">
        <v>1.54907</v>
      </c>
      <c r="JN198">
        <v>2.41089</v>
      </c>
      <c r="JO198">
        <v>47.5417</v>
      </c>
      <c r="JP198">
        <v>13.4491</v>
      </c>
      <c r="JQ198">
        <v>18</v>
      </c>
      <c r="JR198">
        <v>499.373</v>
      </c>
      <c r="JS198">
        <v>489.112</v>
      </c>
      <c r="JT198">
        <v>21.939</v>
      </c>
      <c r="JU198">
        <v>38.7145</v>
      </c>
      <c r="JV198">
        <v>30.0027</v>
      </c>
      <c r="JW198">
        <v>38.4024</v>
      </c>
      <c r="JX198">
        <v>38.2643</v>
      </c>
      <c r="JY198">
        <v>59.3862</v>
      </c>
      <c r="JZ198">
        <v>56.2974</v>
      </c>
      <c r="KA198">
        <v>0</v>
      </c>
      <c r="KB198">
        <v>21.5969</v>
      </c>
      <c r="KC198">
        <v>1355.83</v>
      </c>
      <c r="KD198">
        <v>16.5382</v>
      </c>
      <c r="KE198">
        <v>98.95269999999999</v>
      </c>
      <c r="KF198">
        <v>95.06480000000001</v>
      </c>
    </row>
    <row r="199" spans="1:292">
      <c r="A199">
        <v>179</v>
      </c>
      <c r="B199">
        <v>1687532854</v>
      </c>
      <c r="C199">
        <v>6725.5</v>
      </c>
      <c r="D199" t="s">
        <v>797</v>
      </c>
      <c r="E199" t="s">
        <v>798</v>
      </c>
      <c r="F199">
        <v>5</v>
      </c>
      <c r="G199" t="s">
        <v>635</v>
      </c>
      <c r="H199">
        <v>1687532846.214286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1363.271659019697</v>
      </c>
      <c r="AJ199">
        <v>1327.497515151515</v>
      </c>
      <c r="AK199">
        <v>3.441828704862901</v>
      </c>
      <c r="AL199">
        <v>66.55955968552477</v>
      </c>
      <c r="AM199">
        <f>(AO199 - AN199 + DX199*1E3/(8.314*(DZ199+273.15)) * AQ199/DW199 * AP199) * DW199/(100*DK199) * 1000/(1000 - AO199)</f>
        <v>0</v>
      </c>
      <c r="AN199">
        <v>16.48276753741206</v>
      </c>
      <c r="AO199">
        <v>17.52367454545454</v>
      </c>
      <c r="AP199">
        <v>-0.002747072813867004</v>
      </c>
      <c r="AQ199">
        <v>110.0673919238895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1.65</v>
      </c>
      <c r="DL199">
        <v>0.5</v>
      </c>
      <c r="DM199" t="s">
        <v>430</v>
      </c>
      <c r="DN199">
        <v>2</v>
      </c>
      <c r="DO199" t="b">
        <v>1</v>
      </c>
      <c r="DP199">
        <v>1687532846.214286</v>
      </c>
      <c r="DQ199">
        <v>1279.617857142857</v>
      </c>
      <c r="DR199">
        <v>1325.46</v>
      </c>
      <c r="DS199">
        <v>17.562625</v>
      </c>
      <c r="DT199">
        <v>16.47733928571429</v>
      </c>
      <c r="DU199">
        <v>1301.050357142857</v>
      </c>
      <c r="DV199">
        <v>19.96570357142857</v>
      </c>
      <c r="DW199">
        <v>500.0155357142858</v>
      </c>
      <c r="DX199">
        <v>101.8356428571429</v>
      </c>
      <c r="DY199">
        <v>0.09998857142857144</v>
      </c>
      <c r="DZ199">
        <v>27.06602142857142</v>
      </c>
      <c r="EA199">
        <v>28.02693928571428</v>
      </c>
      <c r="EB199">
        <v>999.9000000000002</v>
      </c>
      <c r="EC199">
        <v>0</v>
      </c>
      <c r="ED199">
        <v>0</v>
      </c>
      <c r="EE199">
        <v>9997.187142857143</v>
      </c>
      <c r="EF199">
        <v>0</v>
      </c>
      <c r="EG199">
        <v>251.1128571428571</v>
      </c>
      <c r="EH199">
        <v>-45.8417</v>
      </c>
      <c r="EI199">
        <v>1302.4925</v>
      </c>
      <c r="EJ199">
        <v>1347.665357142857</v>
      </c>
      <c r="EK199">
        <v>1.085282857142857</v>
      </c>
      <c r="EL199">
        <v>1325.46</v>
      </c>
      <c r="EM199">
        <v>16.47733928571429</v>
      </c>
      <c r="EN199">
        <v>1.7885</v>
      </c>
      <c r="EO199">
        <v>1.677979285714286</v>
      </c>
      <c r="EP199">
        <v>15.68662857142857</v>
      </c>
      <c r="EQ199">
        <v>14.6942</v>
      </c>
      <c r="ER199">
        <v>1999.969285714285</v>
      </c>
      <c r="ES199">
        <v>0.9799981428571429</v>
      </c>
      <c r="ET199">
        <v>0.02000143571428571</v>
      </c>
      <c r="EU199">
        <v>0</v>
      </c>
      <c r="EV199">
        <v>359.7437142857144</v>
      </c>
      <c r="EW199">
        <v>5.00078</v>
      </c>
      <c r="EX199">
        <v>9054.51607142857</v>
      </c>
      <c r="EY199">
        <v>16379.36785714286</v>
      </c>
      <c r="EZ199">
        <v>46.53539285714284</v>
      </c>
      <c r="FA199">
        <v>48.05985714285713</v>
      </c>
      <c r="FB199">
        <v>46.85460714285713</v>
      </c>
      <c r="FC199">
        <v>47.47067857142856</v>
      </c>
      <c r="FD199">
        <v>46.74296428571428</v>
      </c>
      <c r="FE199">
        <v>1955.069285714286</v>
      </c>
      <c r="FF199">
        <v>39.9</v>
      </c>
      <c r="FG199">
        <v>0</v>
      </c>
      <c r="FH199">
        <v>1687532854.5</v>
      </c>
      <c r="FI199">
        <v>0</v>
      </c>
      <c r="FJ199">
        <v>359.693</v>
      </c>
      <c r="FK199">
        <v>-6.904615374059516</v>
      </c>
      <c r="FL199">
        <v>-95.45435880580541</v>
      </c>
      <c r="FM199">
        <v>9053.796153846155</v>
      </c>
      <c r="FN199">
        <v>15</v>
      </c>
      <c r="FO199">
        <v>1687529704.5</v>
      </c>
      <c r="FP199" t="s">
        <v>636</v>
      </c>
      <c r="FQ199">
        <v>1687529702.5</v>
      </c>
      <c r="FR199">
        <v>1687529704.5</v>
      </c>
      <c r="FS199">
        <v>2</v>
      </c>
      <c r="FT199">
        <v>-0.178</v>
      </c>
      <c r="FU199">
        <v>-0.012</v>
      </c>
      <c r="FV199">
        <v>-14.483</v>
      </c>
      <c r="FW199">
        <v>-2.335</v>
      </c>
      <c r="FX199">
        <v>420</v>
      </c>
      <c r="FY199">
        <v>15</v>
      </c>
      <c r="FZ199">
        <v>0.26</v>
      </c>
      <c r="GA199">
        <v>0.01</v>
      </c>
      <c r="GB199">
        <v>-45.90983658536585</v>
      </c>
      <c r="GC199">
        <v>1.202941463414503</v>
      </c>
      <c r="GD199">
        <v>0.1613787829559402</v>
      </c>
      <c r="GE199">
        <v>0</v>
      </c>
      <c r="GF199">
        <v>1.106518536585366</v>
      </c>
      <c r="GG199">
        <v>-0.3955245993031364</v>
      </c>
      <c r="GH199">
        <v>0.0391696460105287</v>
      </c>
      <c r="GI199">
        <v>1</v>
      </c>
      <c r="GJ199">
        <v>1</v>
      </c>
      <c r="GK199">
        <v>2</v>
      </c>
      <c r="GL199" t="s">
        <v>443</v>
      </c>
      <c r="GM199">
        <v>3.09851</v>
      </c>
      <c r="GN199">
        <v>2.75823</v>
      </c>
      <c r="GO199">
        <v>0.210922</v>
      </c>
      <c r="GP199">
        <v>0.213341</v>
      </c>
      <c r="GQ199">
        <v>0.104666</v>
      </c>
      <c r="GR199">
        <v>0.0918534</v>
      </c>
      <c r="GS199">
        <v>19979.9</v>
      </c>
      <c r="GT199">
        <v>19222.8</v>
      </c>
      <c r="GU199">
        <v>25897.6</v>
      </c>
      <c r="GV199">
        <v>24807.7</v>
      </c>
      <c r="GW199">
        <v>37232.9</v>
      </c>
      <c r="GX199">
        <v>33191.1</v>
      </c>
      <c r="GY199">
        <v>45273.9</v>
      </c>
      <c r="GZ199">
        <v>39524.1</v>
      </c>
      <c r="HA199">
        <v>1.78835</v>
      </c>
      <c r="HB199">
        <v>1.7527</v>
      </c>
      <c r="HC199">
        <v>-0.08682529999999999</v>
      </c>
      <c r="HD199">
        <v>0</v>
      </c>
      <c r="HE199">
        <v>29.4575</v>
      </c>
      <c r="HF199">
        <v>999.9</v>
      </c>
      <c r="HG199">
        <v>53.6</v>
      </c>
      <c r="HH199">
        <v>43.9</v>
      </c>
      <c r="HI199">
        <v>47.9217</v>
      </c>
      <c r="HJ199">
        <v>62.9305</v>
      </c>
      <c r="HK199">
        <v>23.2652</v>
      </c>
      <c r="HL199">
        <v>1</v>
      </c>
      <c r="HM199">
        <v>1.02955</v>
      </c>
      <c r="HN199">
        <v>9.28105</v>
      </c>
      <c r="HO199">
        <v>20.0541</v>
      </c>
      <c r="HP199">
        <v>5.20875</v>
      </c>
      <c r="HQ199">
        <v>11.986</v>
      </c>
      <c r="HR199">
        <v>4.9621</v>
      </c>
      <c r="HS199">
        <v>3.27418</v>
      </c>
      <c r="HT199">
        <v>9999</v>
      </c>
      <c r="HU199">
        <v>9999</v>
      </c>
      <c r="HV199">
        <v>9999</v>
      </c>
      <c r="HW199">
        <v>89.3</v>
      </c>
      <c r="HX199">
        <v>1.86386</v>
      </c>
      <c r="HY199">
        <v>1.8602</v>
      </c>
      <c r="HZ199">
        <v>1.85852</v>
      </c>
      <c r="IA199">
        <v>1.85987</v>
      </c>
      <c r="IB199">
        <v>1.85975</v>
      </c>
      <c r="IC199">
        <v>1.85848</v>
      </c>
      <c r="ID199">
        <v>1.85754</v>
      </c>
      <c r="IE199">
        <v>1.85235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-21.6</v>
      </c>
      <c r="IT199">
        <v>-2.402</v>
      </c>
      <c r="IU199">
        <v>-9.111769021319263</v>
      </c>
      <c r="IV199">
        <v>-0.01431925071125703</v>
      </c>
      <c r="IW199">
        <v>4.89615414261653E-06</v>
      </c>
      <c r="IX199">
        <v>-8.989459798755491E-10</v>
      </c>
      <c r="IY199">
        <v>-1.251789581883141</v>
      </c>
      <c r="IZ199">
        <v>-0.1043539695207113</v>
      </c>
      <c r="JA199">
        <v>0.003109194328973147</v>
      </c>
      <c r="JB199">
        <v>-3.859871886814269E-05</v>
      </c>
      <c r="JC199">
        <v>3</v>
      </c>
      <c r="JD199">
        <v>1925</v>
      </c>
      <c r="JE199">
        <v>1</v>
      </c>
      <c r="JF199">
        <v>31</v>
      </c>
      <c r="JG199">
        <v>52.5</v>
      </c>
      <c r="JH199">
        <v>52.5</v>
      </c>
      <c r="JI199">
        <v>2.98706</v>
      </c>
      <c r="JJ199">
        <v>2.66357</v>
      </c>
      <c r="JK199">
        <v>1.49658</v>
      </c>
      <c r="JL199">
        <v>2.32056</v>
      </c>
      <c r="JM199">
        <v>1.54785</v>
      </c>
      <c r="JN199">
        <v>2.45239</v>
      </c>
      <c r="JO199">
        <v>47.5417</v>
      </c>
      <c r="JP199">
        <v>13.4578</v>
      </c>
      <c r="JQ199">
        <v>18</v>
      </c>
      <c r="JR199">
        <v>499.095</v>
      </c>
      <c r="JS199">
        <v>488.892</v>
      </c>
      <c r="JT199">
        <v>21.9464</v>
      </c>
      <c r="JU199">
        <v>38.7444</v>
      </c>
      <c r="JV199">
        <v>30.0027</v>
      </c>
      <c r="JW199">
        <v>38.4272</v>
      </c>
      <c r="JX199">
        <v>38.2871</v>
      </c>
      <c r="JY199">
        <v>59.9379</v>
      </c>
      <c r="JZ199">
        <v>56.2974</v>
      </c>
      <c r="KA199">
        <v>0</v>
      </c>
      <c r="KB199">
        <v>21.5688</v>
      </c>
      <c r="KC199">
        <v>1369.21</v>
      </c>
      <c r="KD199">
        <v>16.5861</v>
      </c>
      <c r="KE199">
        <v>98.947</v>
      </c>
      <c r="KF199">
        <v>95.06</v>
      </c>
    </row>
    <row r="200" spans="1:292">
      <c r="A200">
        <v>180</v>
      </c>
      <c r="B200">
        <v>1687532859</v>
      </c>
      <c r="C200">
        <v>6730.5</v>
      </c>
      <c r="D200" t="s">
        <v>799</v>
      </c>
      <c r="E200" t="s">
        <v>800</v>
      </c>
      <c r="F200">
        <v>5</v>
      </c>
      <c r="G200" t="s">
        <v>635</v>
      </c>
      <c r="H200">
        <v>1687532851.5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1380.41135374028</v>
      </c>
      <c r="AJ200">
        <v>1344.594787878787</v>
      </c>
      <c r="AK200">
        <v>3.430928652288398</v>
      </c>
      <c r="AL200">
        <v>66.55955968552477</v>
      </c>
      <c r="AM200">
        <f>(AO200 - AN200 + DX200*1E3/(8.314*(DZ200+273.15)) * AQ200/DW200 * AP200) * DW200/(100*DK200) * 1000/(1000 - AO200)</f>
        <v>0</v>
      </c>
      <c r="AN200">
        <v>16.48723801568499</v>
      </c>
      <c r="AO200">
        <v>17.50148545454545</v>
      </c>
      <c r="AP200">
        <v>-0.001010280590974495</v>
      </c>
      <c r="AQ200">
        <v>110.0673919238895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1.65</v>
      </c>
      <c r="DL200">
        <v>0.5</v>
      </c>
      <c r="DM200" t="s">
        <v>430</v>
      </c>
      <c r="DN200">
        <v>2</v>
      </c>
      <c r="DO200" t="b">
        <v>1</v>
      </c>
      <c r="DP200">
        <v>1687532851.5</v>
      </c>
      <c r="DQ200">
        <v>1297.425185185185</v>
      </c>
      <c r="DR200">
        <v>1343.134444444444</v>
      </c>
      <c r="DS200">
        <v>17.53433703703704</v>
      </c>
      <c r="DT200">
        <v>16.48262962962963</v>
      </c>
      <c r="DU200">
        <v>1318.967407407408</v>
      </c>
      <c r="DV200">
        <v>19.93664074074074</v>
      </c>
      <c r="DW200">
        <v>500.0237407407408</v>
      </c>
      <c r="DX200">
        <v>101.8354074074074</v>
      </c>
      <c r="DY200">
        <v>0.09999728148148147</v>
      </c>
      <c r="DZ200">
        <v>27.06244444444445</v>
      </c>
      <c r="EA200">
        <v>28.03510370370371</v>
      </c>
      <c r="EB200">
        <v>999.9000000000001</v>
      </c>
      <c r="EC200">
        <v>0</v>
      </c>
      <c r="ED200">
        <v>0</v>
      </c>
      <c r="EE200">
        <v>10002.68962962963</v>
      </c>
      <c r="EF200">
        <v>0</v>
      </c>
      <c r="EG200">
        <v>255.8688148148148</v>
      </c>
      <c r="EH200">
        <v>-45.7080037037037</v>
      </c>
      <c r="EI200">
        <v>1320.581111111111</v>
      </c>
      <c r="EJ200">
        <v>1365.642592592593</v>
      </c>
      <c r="EK200">
        <v>1.051695185185185</v>
      </c>
      <c r="EL200">
        <v>1343.134444444444</v>
      </c>
      <c r="EM200">
        <v>16.48262962962963</v>
      </c>
      <c r="EN200">
        <v>1.785615185185185</v>
      </c>
      <c r="EO200">
        <v>1.678515555555555</v>
      </c>
      <c r="EP200">
        <v>15.66143333333333</v>
      </c>
      <c r="EQ200">
        <v>14.69915555555556</v>
      </c>
      <c r="ER200">
        <v>1999.982592592593</v>
      </c>
      <c r="ES200">
        <v>0.9799983333333334</v>
      </c>
      <c r="ET200">
        <v>0.02000117777777777</v>
      </c>
      <c r="EU200">
        <v>0</v>
      </c>
      <c r="EV200">
        <v>359.0727777777777</v>
      </c>
      <c r="EW200">
        <v>5.00078</v>
      </c>
      <c r="EX200">
        <v>9046.566296296296</v>
      </c>
      <c r="EY200">
        <v>16379.47777777778</v>
      </c>
      <c r="EZ200">
        <v>46.55303703703704</v>
      </c>
      <c r="FA200">
        <v>48.07133333333332</v>
      </c>
      <c r="FB200">
        <v>46.84233333333333</v>
      </c>
      <c r="FC200">
        <v>47.49744444444445</v>
      </c>
      <c r="FD200">
        <v>46.79125925925924</v>
      </c>
      <c r="FE200">
        <v>1955.082592592592</v>
      </c>
      <c r="FF200">
        <v>39.9</v>
      </c>
      <c r="FG200">
        <v>0</v>
      </c>
      <c r="FH200">
        <v>1687532859.3</v>
      </c>
      <c r="FI200">
        <v>0</v>
      </c>
      <c r="FJ200">
        <v>359.0831538461538</v>
      </c>
      <c r="FK200">
        <v>-8.035760682874143</v>
      </c>
      <c r="FL200">
        <v>-69.58290598999854</v>
      </c>
      <c r="FM200">
        <v>9046.492307692308</v>
      </c>
      <c r="FN200">
        <v>15</v>
      </c>
      <c r="FO200">
        <v>1687529704.5</v>
      </c>
      <c r="FP200" t="s">
        <v>636</v>
      </c>
      <c r="FQ200">
        <v>1687529702.5</v>
      </c>
      <c r="FR200">
        <v>1687529704.5</v>
      </c>
      <c r="FS200">
        <v>2</v>
      </c>
      <c r="FT200">
        <v>-0.178</v>
      </c>
      <c r="FU200">
        <v>-0.012</v>
      </c>
      <c r="FV200">
        <v>-14.483</v>
      </c>
      <c r="FW200">
        <v>-2.335</v>
      </c>
      <c r="FX200">
        <v>420</v>
      </c>
      <c r="FY200">
        <v>15</v>
      </c>
      <c r="FZ200">
        <v>0.26</v>
      </c>
      <c r="GA200">
        <v>0.01</v>
      </c>
      <c r="GB200">
        <v>-45.769665</v>
      </c>
      <c r="GC200">
        <v>1.32174033771112</v>
      </c>
      <c r="GD200">
        <v>0.207149375511972</v>
      </c>
      <c r="GE200">
        <v>0</v>
      </c>
      <c r="GF200">
        <v>1.0696845</v>
      </c>
      <c r="GG200">
        <v>-0.3819654033771124</v>
      </c>
      <c r="GH200">
        <v>0.03682052504717986</v>
      </c>
      <c r="GI200">
        <v>1</v>
      </c>
      <c r="GJ200">
        <v>1</v>
      </c>
      <c r="GK200">
        <v>2</v>
      </c>
      <c r="GL200" t="s">
        <v>443</v>
      </c>
      <c r="GM200">
        <v>3.09842</v>
      </c>
      <c r="GN200">
        <v>2.75797</v>
      </c>
      <c r="GO200">
        <v>0.212551</v>
      </c>
      <c r="GP200">
        <v>0.21486</v>
      </c>
      <c r="GQ200">
        <v>0.104572</v>
      </c>
      <c r="GR200">
        <v>0.0918615</v>
      </c>
      <c r="GS200">
        <v>19937.3</v>
      </c>
      <c r="GT200">
        <v>19184.2</v>
      </c>
      <c r="GU200">
        <v>25896.1</v>
      </c>
      <c r="GV200">
        <v>24806.2</v>
      </c>
      <c r="GW200">
        <v>37234.8</v>
      </c>
      <c r="GX200">
        <v>33189.1</v>
      </c>
      <c r="GY200">
        <v>45271.2</v>
      </c>
      <c r="GZ200">
        <v>39521.8</v>
      </c>
      <c r="HA200">
        <v>1.78852</v>
      </c>
      <c r="HB200">
        <v>1.75225</v>
      </c>
      <c r="HC200">
        <v>-0.08603189999999999</v>
      </c>
      <c r="HD200">
        <v>0</v>
      </c>
      <c r="HE200">
        <v>29.4537</v>
      </c>
      <c r="HF200">
        <v>999.9</v>
      </c>
      <c r="HG200">
        <v>53.6</v>
      </c>
      <c r="HH200">
        <v>43.9</v>
      </c>
      <c r="HI200">
        <v>47.9243</v>
      </c>
      <c r="HJ200">
        <v>62.9405</v>
      </c>
      <c r="HK200">
        <v>23.3894</v>
      </c>
      <c r="HL200">
        <v>1</v>
      </c>
      <c r="HM200">
        <v>1.03238</v>
      </c>
      <c r="HN200">
        <v>9.28105</v>
      </c>
      <c r="HO200">
        <v>20.054</v>
      </c>
      <c r="HP200">
        <v>5.20845</v>
      </c>
      <c r="HQ200">
        <v>11.986</v>
      </c>
      <c r="HR200">
        <v>4.96205</v>
      </c>
      <c r="HS200">
        <v>3.27395</v>
      </c>
      <c r="HT200">
        <v>9999</v>
      </c>
      <c r="HU200">
        <v>9999</v>
      </c>
      <c r="HV200">
        <v>9999</v>
      </c>
      <c r="HW200">
        <v>89.3</v>
      </c>
      <c r="HX200">
        <v>1.86386</v>
      </c>
      <c r="HY200">
        <v>1.8602</v>
      </c>
      <c r="HZ200">
        <v>1.85852</v>
      </c>
      <c r="IA200">
        <v>1.85988</v>
      </c>
      <c r="IB200">
        <v>1.85977</v>
      </c>
      <c r="IC200">
        <v>1.85851</v>
      </c>
      <c r="ID200">
        <v>1.85753</v>
      </c>
      <c r="IE200">
        <v>1.85236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-21.7</v>
      </c>
      <c r="IT200">
        <v>-2.4013</v>
      </c>
      <c r="IU200">
        <v>-9.111769021319263</v>
      </c>
      <c r="IV200">
        <v>-0.01431925071125703</v>
      </c>
      <c r="IW200">
        <v>4.89615414261653E-06</v>
      </c>
      <c r="IX200">
        <v>-8.989459798755491E-10</v>
      </c>
      <c r="IY200">
        <v>-1.251789581883141</v>
      </c>
      <c r="IZ200">
        <v>-0.1043539695207113</v>
      </c>
      <c r="JA200">
        <v>0.003109194328973147</v>
      </c>
      <c r="JB200">
        <v>-3.859871886814269E-05</v>
      </c>
      <c r="JC200">
        <v>3</v>
      </c>
      <c r="JD200">
        <v>1925</v>
      </c>
      <c r="JE200">
        <v>1</v>
      </c>
      <c r="JF200">
        <v>31</v>
      </c>
      <c r="JG200">
        <v>52.6</v>
      </c>
      <c r="JH200">
        <v>52.6</v>
      </c>
      <c r="JI200">
        <v>3.0188</v>
      </c>
      <c r="JJ200">
        <v>2.67456</v>
      </c>
      <c r="JK200">
        <v>1.49658</v>
      </c>
      <c r="JL200">
        <v>2.32178</v>
      </c>
      <c r="JM200">
        <v>1.54785</v>
      </c>
      <c r="JN200">
        <v>2.47437</v>
      </c>
      <c r="JO200">
        <v>47.5417</v>
      </c>
      <c r="JP200">
        <v>13.4578</v>
      </c>
      <c r="JQ200">
        <v>18</v>
      </c>
      <c r="JR200">
        <v>499.366</v>
      </c>
      <c r="JS200">
        <v>488.748</v>
      </c>
      <c r="JT200">
        <v>21.9554</v>
      </c>
      <c r="JU200">
        <v>38.775</v>
      </c>
      <c r="JV200">
        <v>30.0027</v>
      </c>
      <c r="JW200">
        <v>38.4511</v>
      </c>
      <c r="JX200">
        <v>38.3107</v>
      </c>
      <c r="JY200">
        <v>60.5714</v>
      </c>
      <c r="JZ200">
        <v>56.0247</v>
      </c>
      <c r="KA200">
        <v>0</v>
      </c>
      <c r="KB200">
        <v>21.5196</v>
      </c>
      <c r="KC200">
        <v>1389.27</v>
      </c>
      <c r="KD200">
        <v>16.6492</v>
      </c>
      <c r="KE200">
        <v>98.9413</v>
      </c>
      <c r="KF200">
        <v>95.0544</v>
      </c>
    </row>
    <row r="201" spans="1:292">
      <c r="A201">
        <v>181</v>
      </c>
      <c r="B201">
        <v>1687532864</v>
      </c>
      <c r="C201">
        <v>6735.5</v>
      </c>
      <c r="D201" t="s">
        <v>801</v>
      </c>
      <c r="E201" t="s">
        <v>802</v>
      </c>
      <c r="F201">
        <v>5</v>
      </c>
      <c r="G201" t="s">
        <v>635</v>
      </c>
      <c r="H201">
        <v>1687532856.214286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1396.800058543429</v>
      </c>
      <c r="AJ201">
        <v>1361.313090909091</v>
      </c>
      <c r="AK201">
        <v>3.331743512013831</v>
      </c>
      <c r="AL201">
        <v>66.55955968552477</v>
      </c>
      <c r="AM201">
        <f>(AO201 - AN201 + DX201*1E3/(8.314*(DZ201+273.15)) * AQ201/DW201 * AP201) * DW201/(100*DK201) * 1000/(1000 - AO201)</f>
        <v>0</v>
      </c>
      <c r="AN201">
        <v>16.51280468970732</v>
      </c>
      <c r="AO201">
        <v>17.4825703030303</v>
      </c>
      <c r="AP201">
        <v>-0.0005623125280738851</v>
      </c>
      <c r="AQ201">
        <v>110.0673919238895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1.65</v>
      </c>
      <c r="DL201">
        <v>0.5</v>
      </c>
      <c r="DM201" t="s">
        <v>430</v>
      </c>
      <c r="DN201">
        <v>2</v>
      </c>
      <c r="DO201" t="b">
        <v>1</v>
      </c>
      <c r="DP201">
        <v>1687532856.214286</v>
      </c>
      <c r="DQ201">
        <v>1313.256428571429</v>
      </c>
      <c r="DR201">
        <v>1358.786428571428</v>
      </c>
      <c r="DS201">
        <v>17.51206071428571</v>
      </c>
      <c r="DT201">
        <v>16.49476071428571</v>
      </c>
      <c r="DU201">
        <v>1334.896071428571</v>
      </c>
      <c r="DV201">
        <v>19.91376071428571</v>
      </c>
      <c r="DW201">
        <v>500.0298571428572</v>
      </c>
      <c r="DX201">
        <v>101.8355357142857</v>
      </c>
      <c r="DY201">
        <v>0.1000322857142857</v>
      </c>
      <c r="DZ201">
        <v>27.06126071428572</v>
      </c>
      <c r="EA201">
        <v>28.04528214285714</v>
      </c>
      <c r="EB201">
        <v>999.9000000000002</v>
      </c>
      <c r="EC201">
        <v>0</v>
      </c>
      <c r="ED201">
        <v>0</v>
      </c>
      <c r="EE201">
        <v>10000.6675</v>
      </c>
      <c r="EF201">
        <v>0</v>
      </c>
      <c r="EG201">
        <v>258.6512857142857</v>
      </c>
      <c r="EH201">
        <v>-45.52884285714287</v>
      </c>
      <c r="EI201">
        <v>1336.665</v>
      </c>
      <c r="EJ201">
        <v>1381.574285714286</v>
      </c>
      <c r="EK201">
        <v>1.017293214285714</v>
      </c>
      <c r="EL201">
        <v>1358.786428571428</v>
      </c>
      <c r="EM201">
        <v>16.49476071428571</v>
      </c>
      <c r="EN201">
        <v>1.783348928571429</v>
      </c>
      <c r="EO201">
        <v>1.6797525</v>
      </c>
      <c r="EP201">
        <v>15.64160714285714</v>
      </c>
      <c r="EQ201">
        <v>14.71057142857143</v>
      </c>
      <c r="ER201">
        <v>1999.999642857143</v>
      </c>
      <c r="ES201">
        <v>0.9799986071428572</v>
      </c>
      <c r="ET201">
        <v>0.02000090357142857</v>
      </c>
      <c r="EU201">
        <v>0</v>
      </c>
      <c r="EV201">
        <v>358.5222142857143</v>
      </c>
      <c r="EW201">
        <v>5.00078</v>
      </c>
      <c r="EX201">
        <v>9038.366071428574</v>
      </c>
      <c r="EY201">
        <v>16379.625</v>
      </c>
      <c r="EZ201">
        <v>46.56903571428571</v>
      </c>
      <c r="FA201">
        <v>48.08674999999999</v>
      </c>
      <c r="FB201">
        <v>46.85242857142857</v>
      </c>
      <c r="FC201">
        <v>47.51089285714285</v>
      </c>
      <c r="FD201">
        <v>46.80328571428571</v>
      </c>
      <c r="FE201">
        <v>1955.099642857143</v>
      </c>
      <c r="FF201">
        <v>39.9</v>
      </c>
      <c r="FG201">
        <v>0</v>
      </c>
      <c r="FH201">
        <v>1687532864.1</v>
      </c>
      <c r="FI201">
        <v>0</v>
      </c>
      <c r="FJ201">
        <v>358.4753461538461</v>
      </c>
      <c r="FK201">
        <v>-7.546153838178904</v>
      </c>
      <c r="FL201">
        <v>-116.6194870937265</v>
      </c>
      <c r="FM201">
        <v>9038.084615384614</v>
      </c>
      <c r="FN201">
        <v>15</v>
      </c>
      <c r="FO201">
        <v>1687529704.5</v>
      </c>
      <c r="FP201" t="s">
        <v>636</v>
      </c>
      <c r="FQ201">
        <v>1687529702.5</v>
      </c>
      <c r="FR201">
        <v>1687529704.5</v>
      </c>
      <c r="FS201">
        <v>2</v>
      </c>
      <c r="FT201">
        <v>-0.178</v>
      </c>
      <c r="FU201">
        <v>-0.012</v>
      </c>
      <c r="FV201">
        <v>-14.483</v>
      </c>
      <c r="FW201">
        <v>-2.335</v>
      </c>
      <c r="FX201">
        <v>420</v>
      </c>
      <c r="FY201">
        <v>15</v>
      </c>
      <c r="FZ201">
        <v>0.26</v>
      </c>
      <c r="GA201">
        <v>0.01</v>
      </c>
      <c r="GB201">
        <v>-45.59193902439025</v>
      </c>
      <c r="GC201">
        <v>2.083191637630646</v>
      </c>
      <c r="GD201">
        <v>0.2986154169790713</v>
      </c>
      <c r="GE201">
        <v>0</v>
      </c>
      <c r="GF201">
        <v>1.04025487804878</v>
      </c>
      <c r="GG201">
        <v>-0.4101743623693365</v>
      </c>
      <c r="GH201">
        <v>0.04118639343822839</v>
      </c>
      <c r="GI201">
        <v>1</v>
      </c>
      <c r="GJ201">
        <v>1</v>
      </c>
      <c r="GK201">
        <v>2</v>
      </c>
      <c r="GL201" t="s">
        <v>443</v>
      </c>
      <c r="GM201">
        <v>3.09866</v>
      </c>
      <c r="GN201">
        <v>2.75805</v>
      </c>
      <c r="GO201">
        <v>0.214132</v>
      </c>
      <c r="GP201">
        <v>0.216464</v>
      </c>
      <c r="GQ201">
        <v>0.104502</v>
      </c>
      <c r="GR201">
        <v>0.0921701</v>
      </c>
      <c r="GS201">
        <v>19895.8</v>
      </c>
      <c r="GT201">
        <v>19144</v>
      </c>
      <c r="GU201">
        <v>25894.5</v>
      </c>
      <c r="GV201">
        <v>24805.2</v>
      </c>
      <c r="GW201">
        <v>37235.6</v>
      </c>
      <c r="GX201">
        <v>33176.7</v>
      </c>
      <c r="GY201">
        <v>45268.3</v>
      </c>
      <c r="GZ201">
        <v>39520.2</v>
      </c>
      <c r="HA201">
        <v>1.78843</v>
      </c>
      <c r="HB201">
        <v>1.75198</v>
      </c>
      <c r="HC201">
        <v>-0.08526069999999999</v>
      </c>
      <c r="HD201">
        <v>0</v>
      </c>
      <c r="HE201">
        <v>29.4512</v>
      </c>
      <c r="HF201">
        <v>999.9</v>
      </c>
      <c r="HG201">
        <v>53.6</v>
      </c>
      <c r="HH201">
        <v>43.9</v>
      </c>
      <c r="HI201">
        <v>47.9203</v>
      </c>
      <c r="HJ201">
        <v>62.8605</v>
      </c>
      <c r="HK201">
        <v>23.0208</v>
      </c>
      <c r="HL201">
        <v>1</v>
      </c>
      <c r="HM201">
        <v>1.03522</v>
      </c>
      <c r="HN201">
        <v>9.28105</v>
      </c>
      <c r="HO201">
        <v>20.0541</v>
      </c>
      <c r="HP201">
        <v>5.20816</v>
      </c>
      <c r="HQ201">
        <v>11.986</v>
      </c>
      <c r="HR201">
        <v>4.9621</v>
      </c>
      <c r="HS201">
        <v>3.2741</v>
      </c>
      <c r="HT201">
        <v>9999</v>
      </c>
      <c r="HU201">
        <v>9999</v>
      </c>
      <c r="HV201">
        <v>9999</v>
      </c>
      <c r="HW201">
        <v>89.3</v>
      </c>
      <c r="HX201">
        <v>1.86386</v>
      </c>
      <c r="HY201">
        <v>1.8602</v>
      </c>
      <c r="HZ201">
        <v>1.85852</v>
      </c>
      <c r="IA201">
        <v>1.85985</v>
      </c>
      <c r="IB201">
        <v>1.85977</v>
      </c>
      <c r="IC201">
        <v>1.8585</v>
      </c>
      <c r="ID201">
        <v>1.85753</v>
      </c>
      <c r="IE201">
        <v>1.85235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-21.8</v>
      </c>
      <c r="IT201">
        <v>-2.4009</v>
      </c>
      <c r="IU201">
        <v>-9.111769021319263</v>
      </c>
      <c r="IV201">
        <v>-0.01431925071125703</v>
      </c>
      <c r="IW201">
        <v>4.89615414261653E-06</v>
      </c>
      <c r="IX201">
        <v>-8.989459798755491E-10</v>
      </c>
      <c r="IY201">
        <v>-1.251789581883141</v>
      </c>
      <c r="IZ201">
        <v>-0.1043539695207113</v>
      </c>
      <c r="JA201">
        <v>0.003109194328973147</v>
      </c>
      <c r="JB201">
        <v>-3.859871886814269E-05</v>
      </c>
      <c r="JC201">
        <v>3</v>
      </c>
      <c r="JD201">
        <v>1925</v>
      </c>
      <c r="JE201">
        <v>1</v>
      </c>
      <c r="JF201">
        <v>31</v>
      </c>
      <c r="JG201">
        <v>52.7</v>
      </c>
      <c r="JH201">
        <v>52.7</v>
      </c>
      <c r="JI201">
        <v>3.0481</v>
      </c>
      <c r="JJ201">
        <v>2.67944</v>
      </c>
      <c r="JK201">
        <v>1.49658</v>
      </c>
      <c r="JL201">
        <v>2.32056</v>
      </c>
      <c r="JM201">
        <v>1.54785</v>
      </c>
      <c r="JN201">
        <v>2.3584</v>
      </c>
      <c r="JO201">
        <v>47.5718</v>
      </c>
      <c r="JP201">
        <v>13.4491</v>
      </c>
      <c r="JQ201">
        <v>18</v>
      </c>
      <c r="JR201">
        <v>499.463</v>
      </c>
      <c r="JS201">
        <v>488.718</v>
      </c>
      <c r="JT201">
        <v>21.9623</v>
      </c>
      <c r="JU201">
        <v>38.806</v>
      </c>
      <c r="JV201">
        <v>30.0028</v>
      </c>
      <c r="JW201">
        <v>38.4753</v>
      </c>
      <c r="JX201">
        <v>38.3335</v>
      </c>
      <c r="JY201">
        <v>61.1446</v>
      </c>
      <c r="JZ201">
        <v>56.0247</v>
      </c>
      <c r="KA201">
        <v>0</v>
      </c>
      <c r="KB201">
        <v>21.4646</v>
      </c>
      <c r="KC201">
        <v>1402.78</v>
      </c>
      <c r="KD201">
        <v>16.7031</v>
      </c>
      <c r="KE201">
        <v>98.93510000000001</v>
      </c>
      <c r="KF201">
        <v>95.0504</v>
      </c>
    </row>
    <row r="202" spans="1:292">
      <c r="A202">
        <v>182</v>
      </c>
      <c r="B202">
        <v>1687532869</v>
      </c>
      <c r="C202">
        <v>6740.5</v>
      </c>
      <c r="D202" t="s">
        <v>803</v>
      </c>
      <c r="E202" t="s">
        <v>804</v>
      </c>
      <c r="F202">
        <v>5</v>
      </c>
      <c r="G202" t="s">
        <v>635</v>
      </c>
      <c r="H202">
        <v>1687532861.5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1414.345122607233</v>
      </c>
      <c r="AJ202">
        <v>1378.498666666667</v>
      </c>
      <c r="AK202">
        <v>3.441094045594824</v>
      </c>
      <c r="AL202">
        <v>66.55955968552477</v>
      </c>
      <c r="AM202">
        <f>(AO202 - AN202 + DX202*1E3/(8.314*(DZ202+273.15)) * AQ202/DW202 * AP202) * DW202/(100*DK202) * 1000/(1000 - AO202)</f>
        <v>0</v>
      </c>
      <c r="AN202">
        <v>16.59714416863052</v>
      </c>
      <c r="AO202">
        <v>17.48717636363637</v>
      </c>
      <c r="AP202">
        <v>0.0001537551746651968</v>
      </c>
      <c r="AQ202">
        <v>110.0673919238895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1.65</v>
      </c>
      <c r="DL202">
        <v>0.5</v>
      </c>
      <c r="DM202" t="s">
        <v>430</v>
      </c>
      <c r="DN202">
        <v>2</v>
      </c>
      <c r="DO202" t="b">
        <v>1</v>
      </c>
      <c r="DP202">
        <v>1687532861.5</v>
      </c>
      <c r="DQ202">
        <v>1330.958518518519</v>
      </c>
      <c r="DR202">
        <v>1376.377407407408</v>
      </c>
      <c r="DS202">
        <v>17.49441851851852</v>
      </c>
      <c r="DT202">
        <v>16.5323962962963</v>
      </c>
      <c r="DU202">
        <v>1352.707407407407</v>
      </c>
      <c r="DV202">
        <v>19.89563703703704</v>
      </c>
      <c r="DW202">
        <v>500.0428148148148</v>
      </c>
      <c r="DX202">
        <v>101.8354814814815</v>
      </c>
      <c r="DY202">
        <v>0.1000311444444445</v>
      </c>
      <c r="DZ202">
        <v>27.06004444444445</v>
      </c>
      <c r="EA202">
        <v>28.05597037037037</v>
      </c>
      <c r="EB202">
        <v>999.9000000000001</v>
      </c>
      <c r="EC202">
        <v>0</v>
      </c>
      <c r="ED202">
        <v>0</v>
      </c>
      <c r="EE202">
        <v>9997.848518518518</v>
      </c>
      <c r="EF202">
        <v>0</v>
      </c>
      <c r="EG202">
        <v>260.1215555555555</v>
      </c>
      <c r="EH202">
        <v>-45.418</v>
      </c>
      <c r="EI202">
        <v>1354.659259259259</v>
      </c>
      <c r="EJ202">
        <v>1399.514814814815</v>
      </c>
      <c r="EK202">
        <v>0.9620157407407407</v>
      </c>
      <c r="EL202">
        <v>1376.377407407408</v>
      </c>
      <c r="EM202">
        <v>16.5323962962963</v>
      </c>
      <c r="EN202">
        <v>1.781551481481481</v>
      </c>
      <c r="EO202">
        <v>1.683584814814815</v>
      </c>
      <c r="EP202">
        <v>15.62586666666667</v>
      </c>
      <c r="EQ202">
        <v>14.74585185185185</v>
      </c>
      <c r="ER202">
        <v>2000.001111111111</v>
      </c>
      <c r="ES202">
        <v>0.9799987407407408</v>
      </c>
      <c r="ET202">
        <v>0.02000084074074074</v>
      </c>
      <c r="EU202">
        <v>0</v>
      </c>
      <c r="EV202">
        <v>357.8624444444445</v>
      </c>
      <c r="EW202">
        <v>5.00078</v>
      </c>
      <c r="EX202">
        <v>9024.577037037037</v>
      </c>
      <c r="EY202">
        <v>16379.63333333333</v>
      </c>
      <c r="EZ202">
        <v>46.57618518518517</v>
      </c>
      <c r="FA202">
        <v>48.104</v>
      </c>
      <c r="FB202">
        <v>46.88637037037036</v>
      </c>
      <c r="FC202">
        <v>47.52988888888889</v>
      </c>
      <c r="FD202">
        <v>46.81914814814814</v>
      </c>
      <c r="FE202">
        <v>1955.101111111111</v>
      </c>
      <c r="FF202">
        <v>39.9</v>
      </c>
      <c r="FG202">
        <v>0</v>
      </c>
      <c r="FH202">
        <v>1687532869.5</v>
      </c>
      <c r="FI202">
        <v>0</v>
      </c>
      <c r="FJ202">
        <v>357.8007599999999</v>
      </c>
      <c r="FK202">
        <v>-5.858692294726183</v>
      </c>
      <c r="FL202">
        <v>-219.9676919468208</v>
      </c>
      <c r="FM202">
        <v>9022.5484</v>
      </c>
      <c r="FN202">
        <v>15</v>
      </c>
      <c r="FO202">
        <v>1687529704.5</v>
      </c>
      <c r="FP202" t="s">
        <v>636</v>
      </c>
      <c r="FQ202">
        <v>1687529702.5</v>
      </c>
      <c r="FR202">
        <v>1687529704.5</v>
      </c>
      <c r="FS202">
        <v>2</v>
      </c>
      <c r="FT202">
        <v>-0.178</v>
      </c>
      <c r="FU202">
        <v>-0.012</v>
      </c>
      <c r="FV202">
        <v>-14.483</v>
      </c>
      <c r="FW202">
        <v>-2.335</v>
      </c>
      <c r="FX202">
        <v>420</v>
      </c>
      <c r="FY202">
        <v>15</v>
      </c>
      <c r="FZ202">
        <v>0.26</v>
      </c>
      <c r="GA202">
        <v>0.01</v>
      </c>
      <c r="GB202">
        <v>-45.5143725</v>
      </c>
      <c r="GC202">
        <v>1.553222138836914</v>
      </c>
      <c r="GD202">
        <v>0.2832104853174574</v>
      </c>
      <c r="GE202">
        <v>0</v>
      </c>
      <c r="GF202">
        <v>0.9862118750000001</v>
      </c>
      <c r="GG202">
        <v>-0.6229009193245805</v>
      </c>
      <c r="GH202">
        <v>0.06229529778570268</v>
      </c>
      <c r="GI202">
        <v>0</v>
      </c>
      <c r="GJ202">
        <v>0</v>
      </c>
      <c r="GK202">
        <v>2</v>
      </c>
      <c r="GL202" t="s">
        <v>632</v>
      </c>
      <c r="GM202">
        <v>3.09848</v>
      </c>
      <c r="GN202">
        <v>2.75811</v>
      </c>
      <c r="GO202">
        <v>0.21573</v>
      </c>
      <c r="GP202">
        <v>0.218026</v>
      </c>
      <c r="GQ202">
        <v>0.104517</v>
      </c>
      <c r="GR202">
        <v>0.09230289999999999</v>
      </c>
      <c r="GS202">
        <v>19853.8</v>
      </c>
      <c r="GT202">
        <v>19104.4</v>
      </c>
      <c r="GU202">
        <v>25892.8</v>
      </c>
      <c r="GV202">
        <v>24803.7</v>
      </c>
      <c r="GW202">
        <v>37233.2</v>
      </c>
      <c r="GX202">
        <v>33170.6</v>
      </c>
      <c r="GY202">
        <v>45265.7</v>
      </c>
      <c r="GZ202">
        <v>39518.4</v>
      </c>
      <c r="HA202">
        <v>1.78808</v>
      </c>
      <c r="HB202">
        <v>1.75137</v>
      </c>
      <c r="HC202">
        <v>-0.08539860000000001</v>
      </c>
      <c r="HD202">
        <v>0</v>
      </c>
      <c r="HE202">
        <v>29.4454</v>
      </c>
      <c r="HF202">
        <v>999.9</v>
      </c>
      <c r="HG202">
        <v>53.6</v>
      </c>
      <c r="HH202">
        <v>43.9</v>
      </c>
      <c r="HI202">
        <v>47.9242</v>
      </c>
      <c r="HJ202">
        <v>62.9605</v>
      </c>
      <c r="HK202">
        <v>23.4255</v>
      </c>
      <c r="HL202">
        <v>1</v>
      </c>
      <c r="HM202">
        <v>1.03811</v>
      </c>
      <c r="HN202">
        <v>9.28105</v>
      </c>
      <c r="HO202">
        <v>20.054</v>
      </c>
      <c r="HP202">
        <v>5.20816</v>
      </c>
      <c r="HQ202">
        <v>11.986</v>
      </c>
      <c r="HR202">
        <v>4.9619</v>
      </c>
      <c r="HS202">
        <v>3.27408</v>
      </c>
      <c r="HT202">
        <v>9999</v>
      </c>
      <c r="HU202">
        <v>9999</v>
      </c>
      <c r="HV202">
        <v>9999</v>
      </c>
      <c r="HW202">
        <v>89.3</v>
      </c>
      <c r="HX202">
        <v>1.86386</v>
      </c>
      <c r="HY202">
        <v>1.8602</v>
      </c>
      <c r="HZ202">
        <v>1.85852</v>
      </c>
      <c r="IA202">
        <v>1.85984</v>
      </c>
      <c r="IB202">
        <v>1.85977</v>
      </c>
      <c r="IC202">
        <v>1.85846</v>
      </c>
      <c r="ID202">
        <v>1.85753</v>
      </c>
      <c r="IE202">
        <v>1.85234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-21.89</v>
      </c>
      <c r="IT202">
        <v>-2.401</v>
      </c>
      <c r="IU202">
        <v>-9.111769021319263</v>
      </c>
      <c r="IV202">
        <v>-0.01431925071125703</v>
      </c>
      <c r="IW202">
        <v>4.89615414261653E-06</v>
      </c>
      <c r="IX202">
        <v>-8.989459798755491E-10</v>
      </c>
      <c r="IY202">
        <v>-1.251789581883141</v>
      </c>
      <c r="IZ202">
        <v>-0.1043539695207113</v>
      </c>
      <c r="JA202">
        <v>0.003109194328973147</v>
      </c>
      <c r="JB202">
        <v>-3.859871886814269E-05</v>
      </c>
      <c r="JC202">
        <v>3</v>
      </c>
      <c r="JD202">
        <v>1925</v>
      </c>
      <c r="JE202">
        <v>1</v>
      </c>
      <c r="JF202">
        <v>31</v>
      </c>
      <c r="JG202">
        <v>52.8</v>
      </c>
      <c r="JH202">
        <v>52.7</v>
      </c>
      <c r="JI202">
        <v>3.07983</v>
      </c>
      <c r="JJ202">
        <v>2.66602</v>
      </c>
      <c r="JK202">
        <v>1.49658</v>
      </c>
      <c r="JL202">
        <v>2.32178</v>
      </c>
      <c r="JM202">
        <v>1.54785</v>
      </c>
      <c r="JN202">
        <v>2.47925</v>
      </c>
      <c r="JO202">
        <v>47.5718</v>
      </c>
      <c r="JP202">
        <v>13.4578</v>
      </c>
      <c r="JQ202">
        <v>18</v>
      </c>
      <c r="JR202">
        <v>499.406</v>
      </c>
      <c r="JS202">
        <v>488.465</v>
      </c>
      <c r="JT202">
        <v>21.9676</v>
      </c>
      <c r="JU202">
        <v>38.836</v>
      </c>
      <c r="JV202">
        <v>30.0028</v>
      </c>
      <c r="JW202">
        <v>38.4999</v>
      </c>
      <c r="JX202">
        <v>38.3563</v>
      </c>
      <c r="JY202">
        <v>61.7886</v>
      </c>
      <c r="JZ202">
        <v>55.7514</v>
      </c>
      <c r="KA202">
        <v>0</v>
      </c>
      <c r="KB202">
        <v>21.4041</v>
      </c>
      <c r="KC202">
        <v>1423.06</v>
      </c>
      <c r="KD202">
        <v>16.75</v>
      </c>
      <c r="KE202">
        <v>98.92910000000001</v>
      </c>
      <c r="KF202">
        <v>95.04559999999999</v>
      </c>
    </row>
    <row r="203" spans="1:292">
      <c r="A203">
        <v>183</v>
      </c>
      <c r="B203">
        <v>1687532874</v>
      </c>
      <c r="C203">
        <v>6745.5</v>
      </c>
      <c r="D203" t="s">
        <v>805</v>
      </c>
      <c r="E203" t="s">
        <v>806</v>
      </c>
      <c r="F203">
        <v>5</v>
      </c>
      <c r="G203" t="s">
        <v>635</v>
      </c>
      <c r="H203">
        <v>1687532866.214286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1431.252199803396</v>
      </c>
      <c r="AJ203">
        <v>1395.760969696969</v>
      </c>
      <c r="AK203">
        <v>3.459823207227224</v>
      </c>
      <c r="AL203">
        <v>66.55955968552477</v>
      </c>
      <c r="AM203">
        <f>(AO203 - AN203 + DX203*1E3/(8.314*(DZ203+273.15)) * AQ203/DW203 * AP203) * DW203/(100*DK203) * 1000/(1000 - AO203)</f>
        <v>0</v>
      </c>
      <c r="AN203">
        <v>16.65540742707539</v>
      </c>
      <c r="AO203">
        <v>17.49587212121212</v>
      </c>
      <c r="AP203">
        <v>0.000133132070047957</v>
      </c>
      <c r="AQ203">
        <v>110.0673919238895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1.65</v>
      </c>
      <c r="DL203">
        <v>0.5</v>
      </c>
      <c r="DM203" t="s">
        <v>430</v>
      </c>
      <c r="DN203">
        <v>2</v>
      </c>
      <c r="DO203" t="b">
        <v>1</v>
      </c>
      <c r="DP203">
        <v>1687532866.214286</v>
      </c>
      <c r="DQ203">
        <v>1346.754642857143</v>
      </c>
      <c r="DR203">
        <v>1392.1125</v>
      </c>
      <c r="DS203">
        <v>17.48826428571429</v>
      </c>
      <c r="DT203">
        <v>16.58378571428571</v>
      </c>
      <c r="DU203">
        <v>1368.5975</v>
      </c>
      <c r="DV203">
        <v>19.889325</v>
      </c>
      <c r="DW203">
        <v>500.0359642857143</v>
      </c>
      <c r="DX203">
        <v>101.8358571428571</v>
      </c>
      <c r="DY203">
        <v>0.1000189785714286</v>
      </c>
      <c r="DZ203">
        <v>27.05545357142857</v>
      </c>
      <c r="EA203">
        <v>28.05453571428572</v>
      </c>
      <c r="EB203">
        <v>999.9000000000002</v>
      </c>
      <c r="EC203">
        <v>0</v>
      </c>
      <c r="ED203">
        <v>0</v>
      </c>
      <c r="EE203">
        <v>9997.837142857141</v>
      </c>
      <c r="EF203">
        <v>0</v>
      </c>
      <c r="EG203">
        <v>260.6677857142857</v>
      </c>
      <c r="EH203">
        <v>-45.35796071428572</v>
      </c>
      <c r="EI203">
        <v>1370.726785714286</v>
      </c>
      <c r="EJ203">
        <v>1415.588928571429</v>
      </c>
      <c r="EK203">
        <v>0.9044840714285713</v>
      </c>
      <c r="EL203">
        <v>1392.1125</v>
      </c>
      <c r="EM203">
        <v>16.58378571428571</v>
      </c>
      <c r="EN203">
        <v>1.780932142857143</v>
      </c>
      <c r="EO203">
        <v>1.688823928571429</v>
      </c>
      <c r="EP203">
        <v>15.62043571428571</v>
      </c>
      <c r="EQ203">
        <v>14.79398571428571</v>
      </c>
      <c r="ER203">
        <v>2000.001785714285</v>
      </c>
      <c r="ES203">
        <v>0.9799988928571429</v>
      </c>
      <c r="ET203">
        <v>0.02000068928571428</v>
      </c>
      <c r="EU203">
        <v>0</v>
      </c>
      <c r="EV203">
        <v>357.3844285714285</v>
      </c>
      <c r="EW203">
        <v>5.00078</v>
      </c>
      <c r="EX203">
        <v>9005.896785714287</v>
      </c>
      <c r="EY203">
        <v>16379.63928571429</v>
      </c>
      <c r="EZ203">
        <v>46.59785714285713</v>
      </c>
      <c r="FA203">
        <v>48.12267857142857</v>
      </c>
      <c r="FB203">
        <v>46.91496428571428</v>
      </c>
      <c r="FC203">
        <v>47.54671428571429</v>
      </c>
      <c r="FD203">
        <v>46.85471428571429</v>
      </c>
      <c r="FE203">
        <v>1955.101785714286</v>
      </c>
      <c r="FF203">
        <v>39.9</v>
      </c>
      <c r="FG203">
        <v>0</v>
      </c>
      <c r="FH203">
        <v>1687532874.3</v>
      </c>
      <c r="FI203">
        <v>0</v>
      </c>
      <c r="FJ203">
        <v>357.29312</v>
      </c>
      <c r="FK203">
        <v>-6.31076922958514</v>
      </c>
      <c r="FL203">
        <v>-269.9576927428074</v>
      </c>
      <c r="FM203">
        <v>9003.152</v>
      </c>
      <c r="FN203">
        <v>15</v>
      </c>
      <c r="FO203">
        <v>1687529704.5</v>
      </c>
      <c r="FP203" t="s">
        <v>636</v>
      </c>
      <c r="FQ203">
        <v>1687529702.5</v>
      </c>
      <c r="FR203">
        <v>1687529704.5</v>
      </c>
      <c r="FS203">
        <v>2</v>
      </c>
      <c r="FT203">
        <v>-0.178</v>
      </c>
      <c r="FU203">
        <v>-0.012</v>
      </c>
      <c r="FV203">
        <v>-14.483</v>
      </c>
      <c r="FW203">
        <v>-2.335</v>
      </c>
      <c r="FX203">
        <v>420</v>
      </c>
      <c r="FY203">
        <v>15</v>
      </c>
      <c r="FZ203">
        <v>0.26</v>
      </c>
      <c r="GA203">
        <v>0.01</v>
      </c>
      <c r="GB203">
        <v>-45.4254268292683</v>
      </c>
      <c r="GC203">
        <v>0.7386146341462591</v>
      </c>
      <c r="GD203">
        <v>0.2533255006512182</v>
      </c>
      <c r="GE203">
        <v>0</v>
      </c>
      <c r="GF203">
        <v>0.9424288536585367</v>
      </c>
      <c r="GG203">
        <v>-0.7223188850174195</v>
      </c>
      <c r="GH203">
        <v>0.07276077391098122</v>
      </c>
      <c r="GI203">
        <v>0</v>
      </c>
      <c r="GJ203">
        <v>0</v>
      </c>
      <c r="GK203">
        <v>2</v>
      </c>
      <c r="GL203" t="s">
        <v>632</v>
      </c>
      <c r="GM203">
        <v>3.09861</v>
      </c>
      <c r="GN203">
        <v>2.75785</v>
      </c>
      <c r="GO203">
        <v>0.217333</v>
      </c>
      <c r="GP203">
        <v>0.219646</v>
      </c>
      <c r="GQ203">
        <v>0.104551</v>
      </c>
      <c r="GR203">
        <v>0.0927297</v>
      </c>
      <c r="GS203">
        <v>19811.9</v>
      </c>
      <c r="GT203">
        <v>19063.5</v>
      </c>
      <c r="GU203">
        <v>25891.4</v>
      </c>
      <c r="GV203">
        <v>24802.3</v>
      </c>
      <c r="GW203">
        <v>37229.6</v>
      </c>
      <c r="GX203">
        <v>33153.7</v>
      </c>
      <c r="GY203">
        <v>45262.8</v>
      </c>
      <c r="GZ203">
        <v>39516.5</v>
      </c>
      <c r="HA203">
        <v>1.78782</v>
      </c>
      <c r="HB203">
        <v>1.75077</v>
      </c>
      <c r="HC203">
        <v>-0.0849031</v>
      </c>
      <c r="HD203">
        <v>0</v>
      </c>
      <c r="HE203">
        <v>29.4403</v>
      </c>
      <c r="HF203">
        <v>999.9</v>
      </c>
      <c r="HG203">
        <v>53.6</v>
      </c>
      <c r="HH203">
        <v>43.9</v>
      </c>
      <c r="HI203">
        <v>47.9196</v>
      </c>
      <c r="HJ203">
        <v>62.9105</v>
      </c>
      <c r="HK203">
        <v>23.125</v>
      </c>
      <c r="HL203">
        <v>1</v>
      </c>
      <c r="HM203">
        <v>1.04097</v>
      </c>
      <c r="HN203">
        <v>9.28105</v>
      </c>
      <c r="HO203">
        <v>20.054</v>
      </c>
      <c r="HP203">
        <v>5.20875</v>
      </c>
      <c r="HQ203">
        <v>11.986</v>
      </c>
      <c r="HR203">
        <v>4.96235</v>
      </c>
      <c r="HS203">
        <v>3.2742</v>
      </c>
      <c r="HT203">
        <v>9999</v>
      </c>
      <c r="HU203">
        <v>9999</v>
      </c>
      <c r="HV203">
        <v>9999</v>
      </c>
      <c r="HW203">
        <v>89.3</v>
      </c>
      <c r="HX203">
        <v>1.86386</v>
      </c>
      <c r="HY203">
        <v>1.8602</v>
      </c>
      <c r="HZ203">
        <v>1.85852</v>
      </c>
      <c r="IA203">
        <v>1.85986</v>
      </c>
      <c r="IB203">
        <v>1.85977</v>
      </c>
      <c r="IC203">
        <v>1.8585</v>
      </c>
      <c r="ID203">
        <v>1.85754</v>
      </c>
      <c r="IE203">
        <v>1.85238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-22</v>
      </c>
      <c r="IT203">
        <v>-2.4013</v>
      </c>
      <c r="IU203">
        <v>-9.111769021319263</v>
      </c>
      <c r="IV203">
        <v>-0.01431925071125703</v>
      </c>
      <c r="IW203">
        <v>4.89615414261653E-06</v>
      </c>
      <c r="IX203">
        <v>-8.989459798755491E-10</v>
      </c>
      <c r="IY203">
        <v>-1.251789581883141</v>
      </c>
      <c r="IZ203">
        <v>-0.1043539695207113</v>
      </c>
      <c r="JA203">
        <v>0.003109194328973147</v>
      </c>
      <c r="JB203">
        <v>-3.859871886814269E-05</v>
      </c>
      <c r="JC203">
        <v>3</v>
      </c>
      <c r="JD203">
        <v>1925</v>
      </c>
      <c r="JE203">
        <v>1</v>
      </c>
      <c r="JF203">
        <v>31</v>
      </c>
      <c r="JG203">
        <v>52.9</v>
      </c>
      <c r="JH203">
        <v>52.8</v>
      </c>
      <c r="JI203">
        <v>3.10791</v>
      </c>
      <c r="JJ203">
        <v>2.68066</v>
      </c>
      <c r="JK203">
        <v>1.49658</v>
      </c>
      <c r="JL203">
        <v>2.32056</v>
      </c>
      <c r="JM203">
        <v>1.54907</v>
      </c>
      <c r="JN203">
        <v>2.39746</v>
      </c>
      <c r="JO203">
        <v>47.5718</v>
      </c>
      <c r="JP203">
        <v>13.4491</v>
      </c>
      <c r="JQ203">
        <v>18</v>
      </c>
      <c r="JR203">
        <v>499.42</v>
      </c>
      <c r="JS203">
        <v>488.217</v>
      </c>
      <c r="JT203">
        <v>21.9731</v>
      </c>
      <c r="JU203">
        <v>38.8673</v>
      </c>
      <c r="JV203">
        <v>30.0028</v>
      </c>
      <c r="JW203">
        <v>38.5257</v>
      </c>
      <c r="JX203">
        <v>38.38</v>
      </c>
      <c r="JY203">
        <v>62.3478</v>
      </c>
      <c r="JZ203">
        <v>55.7514</v>
      </c>
      <c r="KA203">
        <v>0</v>
      </c>
      <c r="KB203">
        <v>21.3557</v>
      </c>
      <c r="KC203">
        <v>1436.43</v>
      </c>
      <c r="KD203">
        <v>16.7805</v>
      </c>
      <c r="KE203">
        <v>98.923</v>
      </c>
      <c r="KF203">
        <v>95.0407</v>
      </c>
    </row>
    <row r="204" spans="1:292">
      <c r="A204">
        <v>184</v>
      </c>
      <c r="B204">
        <v>1687532879</v>
      </c>
      <c r="C204">
        <v>6750.5</v>
      </c>
      <c r="D204" t="s">
        <v>807</v>
      </c>
      <c r="E204" t="s">
        <v>808</v>
      </c>
      <c r="F204">
        <v>5</v>
      </c>
      <c r="G204" t="s">
        <v>635</v>
      </c>
      <c r="H204">
        <v>1687532871.5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1449.055780824554</v>
      </c>
      <c r="AJ204">
        <v>1413.152909090908</v>
      </c>
      <c r="AK204">
        <v>3.489908501125191</v>
      </c>
      <c r="AL204">
        <v>66.55955968552477</v>
      </c>
      <c r="AM204">
        <f>(AO204 - AN204 + DX204*1E3/(8.314*(DZ204+273.15)) * AQ204/DW204 * AP204) * DW204/(100*DK204) * 1000/(1000 - AO204)</f>
        <v>0</v>
      </c>
      <c r="AN204">
        <v>16.72135894219428</v>
      </c>
      <c r="AO204">
        <v>17.52579696969696</v>
      </c>
      <c r="AP204">
        <v>0.006236910635989665</v>
      </c>
      <c r="AQ204">
        <v>110.0673919238895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1.65</v>
      </c>
      <c r="DL204">
        <v>0.5</v>
      </c>
      <c r="DM204" t="s">
        <v>430</v>
      </c>
      <c r="DN204">
        <v>2</v>
      </c>
      <c r="DO204" t="b">
        <v>1</v>
      </c>
      <c r="DP204">
        <v>1687532871.5</v>
      </c>
      <c r="DQ204">
        <v>1364.557037037037</v>
      </c>
      <c r="DR204">
        <v>1410.05962962963</v>
      </c>
      <c r="DS204">
        <v>17.49613703703704</v>
      </c>
      <c r="DT204">
        <v>16.65536296296296</v>
      </c>
      <c r="DU204">
        <v>1386.506296296296</v>
      </c>
      <c r="DV204">
        <v>19.89741481481482</v>
      </c>
      <c r="DW204">
        <v>499.9972962962963</v>
      </c>
      <c r="DX204">
        <v>101.8365185185185</v>
      </c>
      <c r="DY204">
        <v>0.0999944037037037</v>
      </c>
      <c r="DZ204">
        <v>27.05215185185185</v>
      </c>
      <c r="EA204">
        <v>28.05772962962963</v>
      </c>
      <c r="EB204">
        <v>999.9000000000001</v>
      </c>
      <c r="EC204">
        <v>0</v>
      </c>
      <c r="ED204">
        <v>0</v>
      </c>
      <c r="EE204">
        <v>9995.375925925926</v>
      </c>
      <c r="EF204">
        <v>0</v>
      </c>
      <c r="EG204">
        <v>260.0014444444444</v>
      </c>
      <c r="EH204">
        <v>-45.50178148148148</v>
      </c>
      <c r="EI204">
        <v>1388.858148148148</v>
      </c>
      <c r="EJ204">
        <v>1433.942962962963</v>
      </c>
      <c r="EK204">
        <v>0.840777111111111</v>
      </c>
      <c r="EL204">
        <v>1410.05962962963</v>
      </c>
      <c r="EM204">
        <v>16.65536296296296</v>
      </c>
      <c r="EN204">
        <v>1.781745185185185</v>
      </c>
      <c r="EO204">
        <v>1.696124444444445</v>
      </c>
      <c r="EP204">
        <v>15.62755555555555</v>
      </c>
      <c r="EQ204">
        <v>14.86091481481482</v>
      </c>
      <c r="ER204">
        <v>1999.986666666666</v>
      </c>
      <c r="ES204">
        <v>0.979998962962963</v>
      </c>
      <c r="ET204">
        <v>0.02000061851851851</v>
      </c>
      <c r="EU204">
        <v>0</v>
      </c>
      <c r="EV204">
        <v>356.7517407407408</v>
      </c>
      <c r="EW204">
        <v>5.00078</v>
      </c>
      <c r="EX204">
        <v>8981.229999999998</v>
      </c>
      <c r="EY204">
        <v>16379.51851851852</v>
      </c>
      <c r="EZ204">
        <v>46.60833333333331</v>
      </c>
      <c r="FA204">
        <v>48.13877777777777</v>
      </c>
      <c r="FB204">
        <v>47.00444444444444</v>
      </c>
      <c r="FC204">
        <v>47.56925925925925</v>
      </c>
      <c r="FD204">
        <v>46.90481481481481</v>
      </c>
      <c r="FE204">
        <v>1955.086666666667</v>
      </c>
      <c r="FF204">
        <v>39.9</v>
      </c>
      <c r="FG204">
        <v>0</v>
      </c>
      <c r="FH204">
        <v>1687532879.1</v>
      </c>
      <c r="FI204">
        <v>0</v>
      </c>
      <c r="FJ204">
        <v>356.7346</v>
      </c>
      <c r="FK204">
        <v>-7.506384618393057</v>
      </c>
      <c r="FL204">
        <v>-301.3253850929714</v>
      </c>
      <c r="FM204">
        <v>8980.4576</v>
      </c>
      <c r="FN204">
        <v>15</v>
      </c>
      <c r="FO204">
        <v>1687529704.5</v>
      </c>
      <c r="FP204" t="s">
        <v>636</v>
      </c>
      <c r="FQ204">
        <v>1687529702.5</v>
      </c>
      <c r="FR204">
        <v>1687529704.5</v>
      </c>
      <c r="FS204">
        <v>2</v>
      </c>
      <c r="FT204">
        <v>-0.178</v>
      </c>
      <c r="FU204">
        <v>-0.012</v>
      </c>
      <c r="FV204">
        <v>-14.483</v>
      </c>
      <c r="FW204">
        <v>-2.335</v>
      </c>
      <c r="FX204">
        <v>420</v>
      </c>
      <c r="FY204">
        <v>15</v>
      </c>
      <c r="FZ204">
        <v>0.26</v>
      </c>
      <c r="GA204">
        <v>0.01</v>
      </c>
      <c r="GB204">
        <v>-45.40876829268293</v>
      </c>
      <c r="GC204">
        <v>-1.627889895470355</v>
      </c>
      <c r="GD204">
        <v>0.2251241060859262</v>
      </c>
      <c r="GE204">
        <v>0</v>
      </c>
      <c r="GF204">
        <v>0.8849662926829267</v>
      </c>
      <c r="GG204">
        <v>-0.7427165644599274</v>
      </c>
      <c r="GH204">
        <v>0.07507005638158167</v>
      </c>
      <c r="GI204">
        <v>0</v>
      </c>
      <c r="GJ204">
        <v>0</v>
      </c>
      <c r="GK204">
        <v>2</v>
      </c>
      <c r="GL204" t="s">
        <v>632</v>
      </c>
      <c r="GM204">
        <v>3.09858</v>
      </c>
      <c r="GN204">
        <v>2.75804</v>
      </c>
      <c r="GO204">
        <v>0.218932</v>
      </c>
      <c r="GP204">
        <v>0.221172</v>
      </c>
      <c r="GQ204">
        <v>0.104664</v>
      </c>
      <c r="GR204">
        <v>0.09278699999999999</v>
      </c>
      <c r="GS204">
        <v>19769.8</v>
      </c>
      <c r="GT204">
        <v>19025.1</v>
      </c>
      <c r="GU204">
        <v>25889.7</v>
      </c>
      <c r="GV204">
        <v>24801.1</v>
      </c>
      <c r="GW204">
        <v>37223.2</v>
      </c>
      <c r="GX204">
        <v>33150</v>
      </c>
      <c r="GY204">
        <v>45260.2</v>
      </c>
      <c r="GZ204">
        <v>39514.4</v>
      </c>
      <c r="HA204">
        <v>1.78727</v>
      </c>
      <c r="HB204">
        <v>1.7505</v>
      </c>
      <c r="HC204">
        <v>-0.0835359</v>
      </c>
      <c r="HD204">
        <v>0</v>
      </c>
      <c r="HE204">
        <v>29.4346</v>
      </c>
      <c r="HF204">
        <v>999.9</v>
      </c>
      <c r="HG204">
        <v>53.6</v>
      </c>
      <c r="HH204">
        <v>43.9</v>
      </c>
      <c r="HI204">
        <v>47.919</v>
      </c>
      <c r="HJ204">
        <v>62.7705</v>
      </c>
      <c r="HK204">
        <v>23.2332</v>
      </c>
      <c r="HL204">
        <v>1</v>
      </c>
      <c r="HM204">
        <v>1.04382</v>
      </c>
      <c r="HN204">
        <v>9.28105</v>
      </c>
      <c r="HO204">
        <v>20.054</v>
      </c>
      <c r="HP204">
        <v>5.20756</v>
      </c>
      <c r="HQ204">
        <v>11.986</v>
      </c>
      <c r="HR204">
        <v>4.96215</v>
      </c>
      <c r="HS204">
        <v>3.2739</v>
      </c>
      <c r="HT204">
        <v>9999</v>
      </c>
      <c r="HU204">
        <v>9999</v>
      </c>
      <c r="HV204">
        <v>9999</v>
      </c>
      <c r="HW204">
        <v>89.3</v>
      </c>
      <c r="HX204">
        <v>1.86386</v>
      </c>
      <c r="HY204">
        <v>1.8602</v>
      </c>
      <c r="HZ204">
        <v>1.85852</v>
      </c>
      <c r="IA204">
        <v>1.85986</v>
      </c>
      <c r="IB204">
        <v>1.85977</v>
      </c>
      <c r="IC204">
        <v>1.85849</v>
      </c>
      <c r="ID204">
        <v>1.85754</v>
      </c>
      <c r="IE204">
        <v>1.85234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-22.11</v>
      </c>
      <c r="IT204">
        <v>-2.4021</v>
      </c>
      <c r="IU204">
        <v>-9.111769021319263</v>
      </c>
      <c r="IV204">
        <v>-0.01431925071125703</v>
      </c>
      <c r="IW204">
        <v>4.89615414261653E-06</v>
      </c>
      <c r="IX204">
        <v>-8.989459798755491E-10</v>
      </c>
      <c r="IY204">
        <v>-1.251789581883141</v>
      </c>
      <c r="IZ204">
        <v>-0.1043539695207113</v>
      </c>
      <c r="JA204">
        <v>0.003109194328973147</v>
      </c>
      <c r="JB204">
        <v>-3.859871886814269E-05</v>
      </c>
      <c r="JC204">
        <v>3</v>
      </c>
      <c r="JD204">
        <v>1925</v>
      </c>
      <c r="JE204">
        <v>1</v>
      </c>
      <c r="JF204">
        <v>31</v>
      </c>
      <c r="JG204">
        <v>52.9</v>
      </c>
      <c r="JH204">
        <v>52.9</v>
      </c>
      <c r="JI204">
        <v>3.13843</v>
      </c>
      <c r="JJ204">
        <v>2.66357</v>
      </c>
      <c r="JK204">
        <v>1.49658</v>
      </c>
      <c r="JL204">
        <v>2.32178</v>
      </c>
      <c r="JM204">
        <v>1.54785</v>
      </c>
      <c r="JN204">
        <v>2.43896</v>
      </c>
      <c r="JO204">
        <v>47.6019</v>
      </c>
      <c r="JP204">
        <v>13.4491</v>
      </c>
      <c r="JQ204">
        <v>18</v>
      </c>
      <c r="JR204">
        <v>499.237</v>
      </c>
      <c r="JS204">
        <v>488.188</v>
      </c>
      <c r="JT204">
        <v>21.9796</v>
      </c>
      <c r="JU204">
        <v>38.8974</v>
      </c>
      <c r="JV204">
        <v>30.0028</v>
      </c>
      <c r="JW204">
        <v>38.5507</v>
      </c>
      <c r="JX204">
        <v>38.4029</v>
      </c>
      <c r="JY204">
        <v>62.9786</v>
      </c>
      <c r="JZ204">
        <v>55.7514</v>
      </c>
      <c r="KA204">
        <v>0</v>
      </c>
      <c r="KB204">
        <v>21.2928</v>
      </c>
      <c r="KC204">
        <v>1456.48</v>
      </c>
      <c r="KD204">
        <v>16.7942</v>
      </c>
      <c r="KE204">
        <v>98.91719999999999</v>
      </c>
      <c r="KF204">
        <v>95.0359</v>
      </c>
    </row>
    <row r="205" spans="1:292">
      <c r="A205">
        <v>185</v>
      </c>
      <c r="B205">
        <v>1687532884</v>
      </c>
      <c r="C205">
        <v>6755.5</v>
      </c>
      <c r="D205" t="s">
        <v>809</v>
      </c>
      <c r="E205" t="s">
        <v>810</v>
      </c>
      <c r="F205">
        <v>5</v>
      </c>
      <c r="G205" t="s">
        <v>635</v>
      </c>
      <c r="H205">
        <v>1687532876.214286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1465.513942989248</v>
      </c>
      <c r="AJ205">
        <v>1430.234606060606</v>
      </c>
      <c r="AK205">
        <v>3.402296386117374</v>
      </c>
      <c r="AL205">
        <v>66.55955968552477</v>
      </c>
      <c r="AM205">
        <f>(AO205 - AN205 + DX205*1E3/(8.314*(DZ205+273.15)) * AQ205/DW205 * AP205) * DW205/(100*DK205) * 1000/(1000 - AO205)</f>
        <v>0</v>
      </c>
      <c r="AN205">
        <v>16.73066556829726</v>
      </c>
      <c r="AO205">
        <v>17.54139151515152</v>
      </c>
      <c r="AP205">
        <v>0.001135792666119829</v>
      </c>
      <c r="AQ205">
        <v>110.0673919238895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1.65</v>
      </c>
      <c r="DL205">
        <v>0.5</v>
      </c>
      <c r="DM205" t="s">
        <v>430</v>
      </c>
      <c r="DN205">
        <v>2</v>
      </c>
      <c r="DO205" t="b">
        <v>1</v>
      </c>
      <c r="DP205">
        <v>1687532876.214286</v>
      </c>
      <c r="DQ205">
        <v>1380.536428571429</v>
      </c>
      <c r="DR205">
        <v>1425.871071428571</v>
      </c>
      <c r="DS205">
        <v>17.51271071428571</v>
      </c>
      <c r="DT205">
        <v>16.69715357142857</v>
      </c>
      <c r="DU205">
        <v>1402.58</v>
      </c>
      <c r="DV205">
        <v>19.91443214285714</v>
      </c>
      <c r="DW205">
        <v>500.0110357142858</v>
      </c>
      <c r="DX205">
        <v>101.8369285714286</v>
      </c>
      <c r="DY205">
        <v>0.09996379285714287</v>
      </c>
      <c r="DZ205">
        <v>27.04995714285714</v>
      </c>
      <c r="EA205">
        <v>28.06341071428572</v>
      </c>
      <c r="EB205">
        <v>999.9000000000002</v>
      </c>
      <c r="EC205">
        <v>0</v>
      </c>
      <c r="ED205">
        <v>0</v>
      </c>
      <c r="EE205">
        <v>9997.567142857142</v>
      </c>
      <c r="EF205">
        <v>0</v>
      </c>
      <c r="EG205">
        <v>258.4541071428571</v>
      </c>
      <c r="EH205">
        <v>-45.33423571428573</v>
      </c>
      <c r="EI205">
        <v>1405.144642857143</v>
      </c>
      <c r="EJ205">
        <v>1450.083214285714</v>
      </c>
      <c r="EK205">
        <v>0.8155489642857143</v>
      </c>
      <c r="EL205">
        <v>1425.871071428571</v>
      </c>
      <c r="EM205">
        <v>16.69715357142857</v>
      </c>
      <c r="EN205">
        <v>1.783439285714286</v>
      </c>
      <c r="EO205">
        <v>1.7003875</v>
      </c>
      <c r="EP205">
        <v>15.64239285714286</v>
      </c>
      <c r="EQ205">
        <v>14.89991071428572</v>
      </c>
      <c r="ER205">
        <v>1999.995</v>
      </c>
      <c r="ES205">
        <v>0.97999925</v>
      </c>
      <c r="ET205">
        <v>0.02000025714285714</v>
      </c>
      <c r="EU205">
        <v>0</v>
      </c>
      <c r="EV205">
        <v>356.1781071428572</v>
      </c>
      <c r="EW205">
        <v>5.00078</v>
      </c>
      <c r="EX205">
        <v>8957.783571428572</v>
      </c>
      <c r="EY205">
        <v>16379.58214285715</v>
      </c>
      <c r="EZ205">
        <v>46.6357857142857</v>
      </c>
      <c r="FA205">
        <v>48.1537857142857</v>
      </c>
      <c r="FB205">
        <v>47.07567857142856</v>
      </c>
      <c r="FC205">
        <v>47.59578571428572</v>
      </c>
      <c r="FD205">
        <v>46.91271428571428</v>
      </c>
      <c r="FE205">
        <v>1955.095</v>
      </c>
      <c r="FF205">
        <v>39.9</v>
      </c>
      <c r="FG205">
        <v>0</v>
      </c>
      <c r="FH205">
        <v>1687532884.5</v>
      </c>
      <c r="FI205">
        <v>0</v>
      </c>
      <c r="FJ205">
        <v>356.1088846153846</v>
      </c>
      <c r="FK205">
        <v>-6.979931600737389</v>
      </c>
      <c r="FL205">
        <v>-296.2591449004806</v>
      </c>
      <c r="FM205">
        <v>8955.284615384617</v>
      </c>
      <c r="FN205">
        <v>15</v>
      </c>
      <c r="FO205">
        <v>1687529704.5</v>
      </c>
      <c r="FP205" t="s">
        <v>636</v>
      </c>
      <c r="FQ205">
        <v>1687529702.5</v>
      </c>
      <c r="FR205">
        <v>1687529704.5</v>
      </c>
      <c r="FS205">
        <v>2</v>
      </c>
      <c r="FT205">
        <v>-0.178</v>
      </c>
      <c r="FU205">
        <v>-0.012</v>
      </c>
      <c r="FV205">
        <v>-14.483</v>
      </c>
      <c r="FW205">
        <v>-2.335</v>
      </c>
      <c r="FX205">
        <v>420</v>
      </c>
      <c r="FY205">
        <v>15</v>
      </c>
      <c r="FZ205">
        <v>0.26</v>
      </c>
      <c r="GA205">
        <v>0.01</v>
      </c>
      <c r="GB205">
        <v>-45.3783025</v>
      </c>
      <c r="GC205">
        <v>1.317475046904372</v>
      </c>
      <c r="GD205">
        <v>0.267463287655988</v>
      </c>
      <c r="GE205">
        <v>0</v>
      </c>
      <c r="GF205">
        <v>0.833806375</v>
      </c>
      <c r="GG205">
        <v>-0.3674472607879949</v>
      </c>
      <c r="GH205">
        <v>0.041768928707047</v>
      </c>
      <c r="GI205">
        <v>1</v>
      </c>
      <c r="GJ205">
        <v>1</v>
      </c>
      <c r="GK205">
        <v>2</v>
      </c>
      <c r="GL205" t="s">
        <v>443</v>
      </c>
      <c r="GM205">
        <v>3.09849</v>
      </c>
      <c r="GN205">
        <v>2.75811</v>
      </c>
      <c r="GO205">
        <v>0.220492</v>
      </c>
      <c r="GP205">
        <v>0.22273</v>
      </c>
      <c r="GQ205">
        <v>0.104711</v>
      </c>
      <c r="GR205">
        <v>0.0928119</v>
      </c>
      <c r="GS205">
        <v>19728.7</v>
      </c>
      <c r="GT205">
        <v>18985.8</v>
      </c>
      <c r="GU205">
        <v>25887.9</v>
      </c>
      <c r="GV205">
        <v>24799.9</v>
      </c>
      <c r="GW205">
        <v>37219.3</v>
      </c>
      <c r="GX205">
        <v>33147.8</v>
      </c>
      <c r="GY205">
        <v>45257.6</v>
      </c>
      <c r="GZ205">
        <v>39512.6</v>
      </c>
      <c r="HA205">
        <v>1.78662</v>
      </c>
      <c r="HB205">
        <v>1.7501</v>
      </c>
      <c r="HC205">
        <v>-0.0828393</v>
      </c>
      <c r="HD205">
        <v>0</v>
      </c>
      <c r="HE205">
        <v>29.4302</v>
      </c>
      <c r="HF205">
        <v>999.9</v>
      </c>
      <c r="HG205">
        <v>53.6</v>
      </c>
      <c r="HH205">
        <v>43.9</v>
      </c>
      <c r="HI205">
        <v>47.9212</v>
      </c>
      <c r="HJ205">
        <v>62.7505</v>
      </c>
      <c r="HK205">
        <v>23.3373</v>
      </c>
      <c r="HL205">
        <v>1</v>
      </c>
      <c r="HM205">
        <v>1.04671</v>
      </c>
      <c r="HN205">
        <v>9.28105</v>
      </c>
      <c r="HO205">
        <v>20.054</v>
      </c>
      <c r="HP205">
        <v>5.20801</v>
      </c>
      <c r="HQ205">
        <v>11.986</v>
      </c>
      <c r="HR205">
        <v>4.96205</v>
      </c>
      <c r="HS205">
        <v>3.27405</v>
      </c>
      <c r="HT205">
        <v>9999</v>
      </c>
      <c r="HU205">
        <v>9999</v>
      </c>
      <c r="HV205">
        <v>9999</v>
      </c>
      <c r="HW205">
        <v>89.3</v>
      </c>
      <c r="HX205">
        <v>1.86386</v>
      </c>
      <c r="HY205">
        <v>1.8602</v>
      </c>
      <c r="HZ205">
        <v>1.85852</v>
      </c>
      <c r="IA205">
        <v>1.85988</v>
      </c>
      <c r="IB205">
        <v>1.85975</v>
      </c>
      <c r="IC205">
        <v>1.85849</v>
      </c>
      <c r="ID205">
        <v>1.85758</v>
      </c>
      <c r="IE205">
        <v>1.85234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-22.2</v>
      </c>
      <c r="IT205">
        <v>-2.4025</v>
      </c>
      <c r="IU205">
        <v>-9.111769021319263</v>
      </c>
      <c r="IV205">
        <v>-0.01431925071125703</v>
      </c>
      <c r="IW205">
        <v>4.89615414261653E-06</v>
      </c>
      <c r="IX205">
        <v>-8.989459798755491E-10</v>
      </c>
      <c r="IY205">
        <v>-1.251789581883141</v>
      </c>
      <c r="IZ205">
        <v>-0.1043539695207113</v>
      </c>
      <c r="JA205">
        <v>0.003109194328973147</v>
      </c>
      <c r="JB205">
        <v>-3.859871886814269E-05</v>
      </c>
      <c r="JC205">
        <v>3</v>
      </c>
      <c r="JD205">
        <v>1925</v>
      </c>
      <c r="JE205">
        <v>1</v>
      </c>
      <c r="JF205">
        <v>31</v>
      </c>
      <c r="JG205">
        <v>53</v>
      </c>
      <c r="JH205">
        <v>53</v>
      </c>
      <c r="JI205">
        <v>3.1665</v>
      </c>
      <c r="JJ205">
        <v>2.67212</v>
      </c>
      <c r="JK205">
        <v>1.49658</v>
      </c>
      <c r="JL205">
        <v>2.32056</v>
      </c>
      <c r="JM205">
        <v>1.54785</v>
      </c>
      <c r="JN205">
        <v>2.46826</v>
      </c>
      <c r="JO205">
        <v>47.6019</v>
      </c>
      <c r="JP205">
        <v>13.4491</v>
      </c>
      <c r="JQ205">
        <v>18</v>
      </c>
      <c r="JR205">
        <v>498.993</v>
      </c>
      <c r="JS205">
        <v>488.079</v>
      </c>
      <c r="JT205">
        <v>21.9871</v>
      </c>
      <c r="JU205">
        <v>38.9275</v>
      </c>
      <c r="JV205">
        <v>30.0028</v>
      </c>
      <c r="JW205">
        <v>38.5759</v>
      </c>
      <c r="JX205">
        <v>38.4266</v>
      </c>
      <c r="JY205">
        <v>63.5314</v>
      </c>
      <c r="JZ205">
        <v>55.7514</v>
      </c>
      <c r="KA205">
        <v>0</v>
      </c>
      <c r="KB205">
        <v>21.2163</v>
      </c>
      <c r="KC205">
        <v>1469.84</v>
      </c>
      <c r="KD205">
        <v>16.8203</v>
      </c>
      <c r="KE205">
        <v>98.911</v>
      </c>
      <c r="KF205">
        <v>95.0314</v>
      </c>
    </row>
    <row r="206" spans="1:292">
      <c r="A206">
        <v>186</v>
      </c>
      <c r="B206">
        <v>1687532889</v>
      </c>
      <c r="C206">
        <v>6760.5</v>
      </c>
      <c r="D206" t="s">
        <v>811</v>
      </c>
      <c r="E206" t="s">
        <v>812</v>
      </c>
      <c r="F206">
        <v>5</v>
      </c>
      <c r="G206" t="s">
        <v>635</v>
      </c>
      <c r="H206">
        <v>1687532881.5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1483.232597735927</v>
      </c>
      <c r="AJ206">
        <v>1447.662545454545</v>
      </c>
      <c r="AK206">
        <v>3.49912254425977</v>
      </c>
      <c r="AL206">
        <v>66.55955968552477</v>
      </c>
      <c r="AM206">
        <f>(AO206 - AN206 + DX206*1E3/(8.314*(DZ206+273.15)) * AQ206/DW206 * AP206) * DW206/(100*DK206) * 1000/(1000 - AO206)</f>
        <v>0</v>
      </c>
      <c r="AN206">
        <v>16.73571505381078</v>
      </c>
      <c r="AO206">
        <v>17.5422103030303</v>
      </c>
      <c r="AP206">
        <v>-1.435038882461907E-05</v>
      </c>
      <c r="AQ206">
        <v>110.0673919238895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1.65</v>
      </c>
      <c r="DL206">
        <v>0.5</v>
      </c>
      <c r="DM206" t="s">
        <v>430</v>
      </c>
      <c r="DN206">
        <v>2</v>
      </c>
      <c r="DO206" t="b">
        <v>1</v>
      </c>
      <c r="DP206">
        <v>1687532881.5</v>
      </c>
      <c r="DQ206">
        <v>1398.459259259259</v>
      </c>
      <c r="DR206">
        <v>1443.748148148148</v>
      </c>
      <c r="DS206">
        <v>17.53131111111111</v>
      </c>
      <c r="DT206">
        <v>16.72843703703704</v>
      </c>
      <c r="DU206">
        <v>1420.609259259259</v>
      </c>
      <c r="DV206">
        <v>19.93353703703703</v>
      </c>
      <c r="DW206">
        <v>500.0165555555556</v>
      </c>
      <c r="DX206">
        <v>101.8373333333334</v>
      </c>
      <c r="DY206">
        <v>0.1000031074074074</v>
      </c>
      <c r="DZ206">
        <v>27.05396296296296</v>
      </c>
      <c r="EA206">
        <v>28.07434814814815</v>
      </c>
      <c r="EB206">
        <v>999.9000000000001</v>
      </c>
      <c r="EC206">
        <v>0</v>
      </c>
      <c r="ED206">
        <v>0</v>
      </c>
      <c r="EE206">
        <v>9995.175555555556</v>
      </c>
      <c r="EF206">
        <v>0</v>
      </c>
      <c r="EG206">
        <v>252.1585185185185</v>
      </c>
      <c r="EH206">
        <v>-45.2885962962963</v>
      </c>
      <c r="EI206">
        <v>1423.414074074074</v>
      </c>
      <c r="EJ206">
        <v>1468.310740740741</v>
      </c>
      <c r="EK206">
        <v>0.8028557407407407</v>
      </c>
      <c r="EL206">
        <v>1443.748148148148</v>
      </c>
      <c r="EM206">
        <v>16.72843703703704</v>
      </c>
      <c r="EN206">
        <v>1.785340740740741</v>
      </c>
      <c r="EO206">
        <v>1.703580740740741</v>
      </c>
      <c r="EP206">
        <v>15.65902962962963</v>
      </c>
      <c r="EQ206">
        <v>14.92908518518518</v>
      </c>
      <c r="ER206">
        <v>1999.998148148148</v>
      </c>
      <c r="ES206">
        <v>0.9799994444444444</v>
      </c>
      <c r="ET206">
        <v>0.02000005555555555</v>
      </c>
      <c r="EU206">
        <v>0</v>
      </c>
      <c r="EV206">
        <v>355.5644444444445</v>
      </c>
      <c r="EW206">
        <v>5.00078</v>
      </c>
      <c r="EX206">
        <v>8932.684444444445</v>
      </c>
      <c r="EY206">
        <v>16379.61481481481</v>
      </c>
      <c r="EZ206">
        <v>46.64555555555555</v>
      </c>
      <c r="FA206">
        <v>48.17559259259259</v>
      </c>
      <c r="FB206">
        <v>47.10388888888888</v>
      </c>
      <c r="FC206">
        <v>47.61077777777776</v>
      </c>
      <c r="FD206">
        <v>46.92337037037037</v>
      </c>
      <c r="FE206">
        <v>1955.098148148149</v>
      </c>
      <c r="FF206">
        <v>39.9</v>
      </c>
      <c r="FG206">
        <v>0</v>
      </c>
      <c r="FH206">
        <v>1687532889.3</v>
      </c>
      <c r="FI206">
        <v>0</v>
      </c>
      <c r="FJ206">
        <v>355.5276538461537</v>
      </c>
      <c r="FK206">
        <v>-6.686940169637168</v>
      </c>
      <c r="FL206">
        <v>-265.8352138944127</v>
      </c>
      <c r="FM206">
        <v>8932.836153846154</v>
      </c>
      <c r="FN206">
        <v>15</v>
      </c>
      <c r="FO206">
        <v>1687529704.5</v>
      </c>
      <c r="FP206" t="s">
        <v>636</v>
      </c>
      <c r="FQ206">
        <v>1687529702.5</v>
      </c>
      <c r="FR206">
        <v>1687529704.5</v>
      </c>
      <c r="FS206">
        <v>2</v>
      </c>
      <c r="FT206">
        <v>-0.178</v>
      </c>
      <c r="FU206">
        <v>-0.012</v>
      </c>
      <c r="FV206">
        <v>-14.483</v>
      </c>
      <c r="FW206">
        <v>-2.335</v>
      </c>
      <c r="FX206">
        <v>420</v>
      </c>
      <c r="FY206">
        <v>15</v>
      </c>
      <c r="FZ206">
        <v>0.26</v>
      </c>
      <c r="GA206">
        <v>0.01</v>
      </c>
      <c r="GB206">
        <v>-45.33168536585366</v>
      </c>
      <c r="GC206">
        <v>0.834648083623671</v>
      </c>
      <c r="GD206">
        <v>0.2626676296925082</v>
      </c>
      <c r="GE206">
        <v>0</v>
      </c>
      <c r="GF206">
        <v>0.8164641951219513</v>
      </c>
      <c r="GG206">
        <v>-0.1682550104529596</v>
      </c>
      <c r="GH206">
        <v>0.02859141811736395</v>
      </c>
      <c r="GI206">
        <v>1</v>
      </c>
      <c r="GJ206">
        <v>1</v>
      </c>
      <c r="GK206">
        <v>2</v>
      </c>
      <c r="GL206" t="s">
        <v>443</v>
      </c>
      <c r="GM206">
        <v>3.09877</v>
      </c>
      <c r="GN206">
        <v>2.7583</v>
      </c>
      <c r="GO206">
        <v>0.222078</v>
      </c>
      <c r="GP206">
        <v>0.224239</v>
      </c>
      <c r="GQ206">
        <v>0.104703</v>
      </c>
      <c r="GR206">
        <v>0.09283859999999999</v>
      </c>
      <c r="GS206">
        <v>19687.5</v>
      </c>
      <c r="GT206">
        <v>18947.7</v>
      </c>
      <c r="GU206">
        <v>25886.8</v>
      </c>
      <c r="GV206">
        <v>24798.6</v>
      </c>
      <c r="GW206">
        <v>37217.9</v>
      </c>
      <c r="GX206">
        <v>33145.7</v>
      </c>
      <c r="GY206">
        <v>45255.2</v>
      </c>
      <c r="GZ206">
        <v>39511.1</v>
      </c>
      <c r="HA206">
        <v>1.7867</v>
      </c>
      <c r="HB206">
        <v>1.74955</v>
      </c>
      <c r="HC206">
        <v>-0.0825673</v>
      </c>
      <c r="HD206">
        <v>0</v>
      </c>
      <c r="HE206">
        <v>29.429</v>
      </c>
      <c r="HF206">
        <v>999.9</v>
      </c>
      <c r="HG206">
        <v>53.6</v>
      </c>
      <c r="HH206">
        <v>43.9</v>
      </c>
      <c r="HI206">
        <v>47.9219</v>
      </c>
      <c r="HJ206">
        <v>62.7905</v>
      </c>
      <c r="HK206">
        <v>22.9808</v>
      </c>
      <c r="HL206">
        <v>1</v>
      </c>
      <c r="HM206">
        <v>1.04958</v>
      </c>
      <c r="HN206">
        <v>9.28105</v>
      </c>
      <c r="HO206">
        <v>20.0539</v>
      </c>
      <c r="HP206">
        <v>5.20771</v>
      </c>
      <c r="HQ206">
        <v>11.986</v>
      </c>
      <c r="HR206">
        <v>4.96205</v>
      </c>
      <c r="HS206">
        <v>3.27413</v>
      </c>
      <c r="HT206">
        <v>9999</v>
      </c>
      <c r="HU206">
        <v>9999</v>
      </c>
      <c r="HV206">
        <v>9999</v>
      </c>
      <c r="HW206">
        <v>89.3</v>
      </c>
      <c r="HX206">
        <v>1.86386</v>
      </c>
      <c r="HY206">
        <v>1.8602</v>
      </c>
      <c r="HZ206">
        <v>1.85852</v>
      </c>
      <c r="IA206">
        <v>1.85989</v>
      </c>
      <c r="IB206">
        <v>1.85974</v>
      </c>
      <c r="IC206">
        <v>1.85852</v>
      </c>
      <c r="ID206">
        <v>1.85758</v>
      </c>
      <c r="IE206">
        <v>1.85237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-22.3</v>
      </c>
      <c r="IT206">
        <v>-2.4025</v>
      </c>
      <c r="IU206">
        <v>-9.111769021319263</v>
      </c>
      <c r="IV206">
        <v>-0.01431925071125703</v>
      </c>
      <c r="IW206">
        <v>4.89615414261653E-06</v>
      </c>
      <c r="IX206">
        <v>-8.989459798755491E-10</v>
      </c>
      <c r="IY206">
        <v>-1.251789581883141</v>
      </c>
      <c r="IZ206">
        <v>-0.1043539695207113</v>
      </c>
      <c r="JA206">
        <v>0.003109194328973147</v>
      </c>
      <c r="JB206">
        <v>-3.859871886814269E-05</v>
      </c>
      <c r="JC206">
        <v>3</v>
      </c>
      <c r="JD206">
        <v>1925</v>
      </c>
      <c r="JE206">
        <v>1</v>
      </c>
      <c r="JF206">
        <v>31</v>
      </c>
      <c r="JG206">
        <v>53.1</v>
      </c>
      <c r="JH206">
        <v>53.1</v>
      </c>
      <c r="JI206">
        <v>3.19702</v>
      </c>
      <c r="JJ206">
        <v>2.67578</v>
      </c>
      <c r="JK206">
        <v>1.49658</v>
      </c>
      <c r="JL206">
        <v>2.32056</v>
      </c>
      <c r="JM206">
        <v>1.54785</v>
      </c>
      <c r="JN206">
        <v>2.37305</v>
      </c>
      <c r="JO206">
        <v>47.6321</v>
      </c>
      <c r="JP206">
        <v>13.4316</v>
      </c>
      <c r="JQ206">
        <v>18</v>
      </c>
      <c r="JR206">
        <v>499.206</v>
      </c>
      <c r="JS206">
        <v>487.866</v>
      </c>
      <c r="JT206">
        <v>21.9945</v>
      </c>
      <c r="JU206">
        <v>38.9587</v>
      </c>
      <c r="JV206">
        <v>30.0028</v>
      </c>
      <c r="JW206">
        <v>38.6009</v>
      </c>
      <c r="JX206">
        <v>38.4504</v>
      </c>
      <c r="JY206">
        <v>64.1523</v>
      </c>
      <c r="JZ206">
        <v>55.461</v>
      </c>
      <c r="KA206">
        <v>0</v>
      </c>
      <c r="KB206">
        <v>21.137</v>
      </c>
      <c r="KC206">
        <v>1489.9</v>
      </c>
      <c r="KD206">
        <v>16.8525</v>
      </c>
      <c r="KE206">
        <v>98.9062</v>
      </c>
      <c r="KF206">
        <v>95.0273</v>
      </c>
    </row>
    <row r="207" spans="1:292">
      <c r="A207">
        <v>187</v>
      </c>
      <c r="B207">
        <v>1687532894</v>
      </c>
      <c r="C207">
        <v>6765.5</v>
      </c>
      <c r="D207" t="s">
        <v>813</v>
      </c>
      <c r="E207" t="s">
        <v>814</v>
      </c>
      <c r="F207">
        <v>5</v>
      </c>
      <c r="G207" t="s">
        <v>635</v>
      </c>
      <c r="H207">
        <v>1687532886.214286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1499.818355766479</v>
      </c>
      <c r="AJ207">
        <v>1464.74303030303</v>
      </c>
      <c r="AK207">
        <v>3.406831958924469</v>
      </c>
      <c r="AL207">
        <v>66.55955968552477</v>
      </c>
      <c r="AM207">
        <f>(AO207 - AN207 + DX207*1E3/(8.314*(DZ207+273.15)) * AQ207/DW207 * AP207) * DW207/(100*DK207) * 1000/(1000 - AO207)</f>
        <v>0</v>
      </c>
      <c r="AN207">
        <v>16.7683204149158</v>
      </c>
      <c r="AO207">
        <v>17.53955999999999</v>
      </c>
      <c r="AP207">
        <v>-6.493687501187961E-05</v>
      </c>
      <c r="AQ207">
        <v>110.0673919238895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1.65</v>
      </c>
      <c r="DL207">
        <v>0.5</v>
      </c>
      <c r="DM207" t="s">
        <v>430</v>
      </c>
      <c r="DN207">
        <v>2</v>
      </c>
      <c r="DO207" t="b">
        <v>1</v>
      </c>
      <c r="DP207">
        <v>1687532886.214286</v>
      </c>
      <c r="DQ207">
        <v>1414.447142857143</v>
      </c>
      <c r="DR207">
        <v>1459.44</v>
      </c>
      <c r="DS207">
        <v>17.539325</v>
      </c>
      <c r="DT207">
        <v>16.74677857142857</v>
      </c>
      <c r="DU207">
        <v>1436.690714285714</v>
      </c>
      <c r="DV207">
        <v>19.94176428571429</v>
      </c>
      <c r="DW207">
        <v>500.0569642857142</v>
      </c>
      <c r="DX207">
        <v>101.8373214285714</v>
      </c>
      <c r="DY207">
        <v>0.1000432035714286</v>
      </c>
      <c r="DZ207">
        <v>27.05569642857143</v>
      </c>
      <c r="EA207">
        <v>28.08247142857143</v>
      </c>
      <c r="EB207">
        <v>999.9000000000002</v>
      </c>
      <c r="EC207">
        <v>0</v>
      </c>
      <c r="ED207">
        <v>0</v>
      </c>
      <c r="EE207">
        <v>9999.273928571429</v>
      </c>
      <c r="EF207">
        <v>0</v>
      </c>
      <c r="EG207">
        <v>249.25125</v>
      </c>
      <c r="EH207">
        <v>-44.9938</v>
      </c>
      <c r="EI207">
        <v>1439.698571428572</v>
      </c>
      <c r="EJ207">
        <v>1484.298214285714</v>
      </c>
      <c r="EK207">
        <v>0.7925292857142858</v>
      </c>
      <c r="EL207">
        <v>1459.44</v>
      </c>
      <c r="EM207">
        <v>16.74677857142857</v>
      </c>
      <c r="EN207">
        <v>1.786156428571428</v>
      </c>
      <c r="EO207">
        <v>1.705447857142857</v>
      </c>
      <c r="EP207">
        <v>15.66616428571428</v>
      </c>
      <c r="EQ207">
        <v>14.94608214285715</v>
      </c>
      <c r="ER207">
        <v>1999.999642857143</v>
      </c>
      <c r="ES207">
        <v>0.9799995714285714</v>
      </c>
      <c r="ET207">
        <v>0.01999993571428571</v>
      </c>
      <c r="EU207">
        <v>0</v>
      </c>
      <c r="EV207">
        <v>355.0238928571429</v>
      </c>
      <c r="EW207">
        <v>5.00078</v>
      </c>
      <c r="EX207">
        <v>8914.91607142857</v>
      </c>
      <c r="EY207">
        <v>16379.62857142857</v>
      </c>
      <c r="EZ207">
        <v>46.66728571428572</v>
      </c>
      <c r="FA207">
        <v>48.18935714285713</v>
      </c>
      <c r="FB207">
        <v>47.15589285714284</v>
      </c>
      <c r="FC207">
        <v>47.63585714285715</v>
      </c>
      <c r="FD207">
        <v>46.93278571428571</v>
      </c>
      <c r="FE207">
        <v>1955.099642857143</v>
      </c>
      <c r="FF207">
        <v>39.9</v>
      </c>
      <c r="FG207">
        <v>0</v>
      </c>
      <c r="FH207">
        <v>1687532894.1</v>
      </c>
      <c r="FI207">
        <v>0</v>
      </c>
      <c r="FJ207">
        <v>354.9838846153846</v>
      </c>
      <c r="FK207">
        <v>-6.485982897583773</v>
      </c>
      <c r="FL207">
        <v>-200.4191453510842</v>
      </c>
      <c r="FM207">
        <v>8914.502307692306</v>
      </c>
      <c r="FN207">
        <v>15</v>
      </c>
      <c r="FO207">
        <v>1687529704.5</v>
      </c>
      <c r="FP207" t="s">
        <v>636</v>
      </c>
      <c r="FQ207">
        <v>1687529702.5</v>
      </c>
      <c r="FR207">
        <v>1687529704.5</v>
      </c>
      <c r="FS207">
        <v>2</v>
      </c>
      <c r="FT207">
        <v>-0.178</v>
      </c>
      <c r="FU207">
        <v>-0.012</v>
      </c>
      <c r="FV207">
        <v>-14.483</v>
      </c>
      <c r="FW207">
        <v>-2.335</v>
      </c>
      <c r="FX207">
        <v>420</v>
      </c>
      <c r="FY207">
        <v>15</v>
      </c>
      <c r="FZ207">
        <v>0.26</v>
      </c>
      <c r="GA207">
        <v>0.01</v>
      </c>
      <c r="GB207">
        <v>-45.18283902439024</v>
      </c>
      <c r="GC207">
        <v>2.908045296167211</v>
      </c>
      <c r="GD207">
        <v>0.3702245514239928</v>
      </c>
      <c r="GE207">
        <v>0</v>
      </c>
      <c r="GF207">
        <v>0.7963143414634146</v>
      </c>
      <c r="GG207">
        <v>-0.06223306620209025</v>
      </c>
      <c r="GH207">
        <v>0.01939423564551196</v>
      </c>
      <c r="GI207">
        <v>1</v>
      </c>
      <c r="GJ207">
        <v>1</v>
      </c>
      <c r="GK207">
        <v>2</v>
      </c>
      <c r="GL207" t="s">
        <v>443</v>
      </c>
      <c r="GM207">
        <v>3.09851</v>
      </c>
      <c r="GN207">
        <v>2.75805</v>
      </c>
      <c r="GO207">
        <v>0.223616</v>
      </c>
      <c r="GP207">
        <v>0.225752</v>
      </c>
      <c r="GQ207">
        <v>0.104699</v>
      </c>
      <c r="GR207">
        <v>0.0933807</v>
      </c>
      <c r="GS207">
        <v>19647.2</v>
      </c>
      <c r="GT207">
        <v>18909.6</v>
      </c>
      <c r="GU207">
        <v>25885.3</v>
      </c>
      <c r="GV207">
        <v>24797.5</v>
      </c>
      <c r="GW207">
        <v>37216.4</v>
      </c>
      <c r="GX207">
        <v>33124.7</v>
      </c>
      <c r="GY207">
        <v>45252.7</v>
      </c>
      <c r="GZ207">
        <v>39509.2</v>
      </c>
      <c r="HA207">
        <v>1.7864</v>
      </c>
      <c r="HB207">
        <v>1.74942</v>
      </c>
      <c r="HC207">
        <v>-0.0819527</v>
      </c>
      <c r="HD207">
        <v>0</v>
      </c>
      <c r="HE207">
        <v>29.4265</v>
      </c>
      <c r="HF207">
        <v>999.9</v>
      </c>
      <c r="HG207">
        <v>53.6</v>
      </c>
      <c r="HH207">
        <v>43.9</v>
      </c>
      <c r="HI207">
        <v>47.924</v>
      </c>
      <c r="HJ207">
        <v>62.7405</v>
      </c>
      <c r="HK207">
        <v>23.3814</v>
      </c>
      <c r="HL207">
        <v>1</v>
      </c>
      <c r="HM207">
        <v>1.05239</v>
      </c>
      <c r="HN207">
        <v>9.28105</v>
      </c>
      <c r="HO207">
        <v>20.054</v>
      </c>
      <c r="HP207">
        <v>5.20771</v>
      </c>
      <c r="HQ207">
        <v>11.986</v>
      </c>
      <c r="HR207">
        <v>4.96195</v>
      </c>
      <c r="HS207">
        <v>3.27387</v>
      </c>
      <c r="HT207">
        <v>9999</v>
      </c>
      <c r="HU207">
        <v>9999</v>
      </c>
      <c r="HV207">
        <v>9999</v>
      </c>
      <c r="HW207">
        <v>89.3</v>
      </c>
      <c r="HX207">
        <v>1.86386</v>
      </c>
      <c r="HY207">
        <v>1.8602</v>
      </c>
      <c r="HZ207">
        <v>1.85852</v>
      </c>
      <c r="IA207">
        <v>1.85988</v>
      </c>
      <c r="IB207">
        <v>1.85974</v>
      </c>
      <c r="IC207">
        <v>1.85851</v>
      </c>
      <c r="ID207">
        <v>1.85756</v>
      </c>
      <c r="IE207">
        <v>1.85235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-22.4</v>
      </c>
      <c r="IT207">
        <v>-2.4026</v>
      </c>
      <c r="IU207">
        <v>-9.111769021319263</v>
      </c>
      <c r="IV207">
        <v>-0.01431925071125703</v>
      </c>
      <c r="IW207">
        <v>4.89615414261653E-06</v>
      </c>
      <c r="IX207">
        <v>-8.989459798755491E-10</v>
      </c>
      <c r="IY207">
        <v>-1.251789581883141</v>
      </c>
      <c r="IZ207">
        <v>-0.1043539695207113</v>
      </c>
      <c r="JA207">
        <v>0.003109194328973147</v>
      </c>
      <c r="JB207">
        <v>-3.859871886814269E-05</v>
      </c>
      <c r="JC207">
        <v>3</v>
      </c>
      <c r="JD207">
        <v>1925</v>
      </c>
      <c r="JE207">
        <v>1</v>
      </c>
      <c r="JF207">
        <v>31</v>
      </c>
      <c r="JG207">
        <v>53.2</v>
      </c>
      <c r="JH207">
        <v>53.2</v>
      </c>
      <c r="JI207">
        <v>3.2251</v>
      </c>
      <c r="JJ207">
        <v>2.65869</v>
      </c>
      <c r="JK207">
        <v>1.49658</v>
      </c>
      <c r="JL207">
        <v>2.32178</v>
      </c>
      <c r="JM207">
        <v>1.54785</v>
      </c>
      <c r="JN207">
        <v>2.48657</v>
      </c>
      <c r="JO207">
        <v>47.6321</v>
      </c>
      <c r="JP207">
        <v>13.4491</v>
      </c>
      <c r="JQ207">
        <v>18</v>
      </c>
      <c r="JR207">
        <v>499.181</v>
      </c>
      <c r="JS207">
        <v>487.94</v>
      </c>
      <c r="JT207">
        <v>22.0017</v>
      </c>
      <c r="JU207">
        <v>38.9896</v>
      </c>
      <c r="JV207">
        <v>30.0027</v>
      </c>
      <c r="JW207">
        <v>38.6256</v>
      </c>
      <c r="JX207">
        <v>38.4733</v>
      </c>
      <c r="JY207">
        <v>64.7133</v>
      </c>
      <c r="JZ207">
        <v>55.461</v>
      </c>
      <c r="KA207">
        <v>0</v>
      </c>
      <c r="KB207">
        <v>21.0475</v>
      </c>
      <c r="KC207">
        <v>1503.27</v>
      </c>
      <c r="KD207">
        <v>16.8724</v>
      </c>
      <c r="KE207">
        <v>98.9007</v>
      </c>
      <c r="KF207">
        <v>95.0228</v>
      </c>
    </row>
    <row r="208" spans="1:292">
      <c r="A208">
        <v>188</v>
      </c>
      <c r="B208">
        <v>1687532899</v>
      </c>
      <c r="C208">
        <v>6770.5</v>
      </c>
      <c r="D208" t="s">
        <v>815</v>
      </c>
      <c r="E208" t="s">
        <v>816</v>
      </c>
      <c r="F208">
        <v>5</v>
      </c>
      <c r="G208" t="s">
        <v>635</v>
      </c>
      <c r="H208">
        <v>1687532891.5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1517.421944077534</v>
      </c>
      <c r="AJ208">
        <v>1481.999818181818</v>
      </c>
      <c r="AK208">
        <v>3.454324884782433</v>
      </c>
      <c r="AL208">
        <v>66.55955968552477</v>
      </c>
      <c r="AM208">
        <f>(AO208 - AN208 + DX208*1E3/(8.314*(DZ208+273.15)) * AQ208/DW208 * AP208) * DW208/(100*DK208) * 1000/(1000 - AO208)</f>
        <v>0</v>
      </c>
      <c r="AN208">
        <v>16.9496835318105</v>
      </c>
      <c r="AO208">
        <v>17.58983333333332</v>
      </c>
      <c r="AP208">
        <v>0.01116095709120431</v>
      </c>
      <c r="AQ208">
        <v>110.0673919238895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1.65</v>
      </c>
      <c r="DL208">
        <v>0.5</v>
      </c>
      <c r="DM208" t="s">
        <v>430</v>
      </c>
      <c r="DN208">
        <v>2</v>
      </c>
      <c r="DO208" t="b">
        <v>1</v>
      </c>
      <c r="DP208">
        <v>1687532891.5</v>
      </c>
      <c r="DQ208">
        <v>1432.315925925926</v>
      </c>
      <c r="DR208">
        <v>1477.234814814815</v>
      </c>
      <c r="DS208">
        <v>17.54958518518518</v>
      </c>
      <c r="DT208">
        <v>16.81758518518518</v>
      </c>
      <c r="DU208">
        <v>1454.664444444444</v>
      </c>
      <c r="DV208">
        <v>19.95230740740741</v>
      </c>
      <c r="DW208">
        <v>500.0588148148148</v>
      </c>
      <c r="DX208">
        <v>101.8367407407408</v>
      </c>
      <c r="DY208">
        <v>0.1000540925925926</v>
      </c>
      <c r="DZ208">
        <v>27.05570740740741</v>
      </c>
      <c r="EA208">
        <v>28.08711111111111</v>
      </c>
      <c r="EB208">
        <v>999.9000000000001</v>
      </c>
      <c r="EC208">
        <v>0</v>
      </c>
      <c r="ED208">
        <v>0</v>
      </c>
      <c r="EE208">
        <v>9994.414074074073</v>
      </c>
      <c r="EF208">
        <v>0</v>
      </c>
      <c r="EG208">
        <v>228.3768888888889</v>
      </c>
      <c r="EH208">
        <v>-44.91895555555555</v>
      </c>
      <c r="EI208">
        <v>1457.902592592592</v>
      </c>
      <c r="EJ208">
        <v>1502.505925925926</v>
      </c>
      <c r="EK208">
        <v>0.7319858888888888</v>
      </c>
      <c r="EL208">
        <v>1477.234814814815</v>
      </c>
      <c r="EM208">
        <v>16.81758518518518</v>
      </c>
      <c r="EN208">
        <v>1.787193333333333</v>
      </c>
      <c r="EO208">
        <v>1.71265</v>
      </c>
      <c r="EP208">
        <v>15.67521481481482</v>
      </c>
      <c r="EQ208">
        <v>15.01136296296296</v>
      </c>
      <c r="ER208">
        <v>1999.981851851852</v>
      </c>
      <c r="ES208">
        <v>0.9799994444444444</v>
      </c>
      <c r="ET208">
        <v>0.02000006296296296</v>
      </c>
      <c r="EU208">
        <v>0</v>
      </c>
      <c r="EV208">
        <v>354.3448518518518</v>
      </c>
      <c r="EW208">
        <v>5.00078</v>
      </c>
      <c r="EX208">
        <v>8898.732592592594</v>
      </c>
      <c r="EY208">
        <v>16379.48518518518</v>
      </c>
      <c r="EZ208">
        <v>46.68503703703703</v>
      </c>
      <c r="FA208">
        <v>48.20566666666665</v>
      </c>
      <c r="FB208">
        <v>47.18948148148147</v>
      </c>
      <c r="FC208">
        <v>47.64785185185184</v>
      </c>
      <c r="FD208">
        <v>46.94422222222222</v>
      </c>
      <c r="FE208">
        <v>1955.081851851852</v>
      </c>
      <c r="FF208">
        <v>39.9</v>
      </c>
      <c r="FG208">
        <v>0</v>
      </c>
      <c r="FH208">
        <v>1687532899.5</v>
      </c>
      <c r="FI208">
        <v>0</v>
      </c>
      <c r="FJ208">
        <v>354.26836</v>
      </c>
      <c r="FK208">
        <v>-7.900538450381063</v>
      </c>
      <c r="FL208">
        <v>-147.3292305315088</v>
      </c>
      <c r="FM208">
        <v>8897.1872</v>
      </c>
      <c r="FN208">
        <v>15</v>
      </c>
      <c r="FO208">
        <v>1687529704.5</v>
      </c>
      <c r="FP208" t="s">
        <v>636</v>
      </c>
      <c r="FQ208">
        <v>1687529702.5</v>
      </c>
      <c r="FR208">
        <v>1687529704.5</v>
      </c>
      <c r="FS208">
        <v>2</v>
      </c>
      <c r="FT208">
        <v>-0.178</v>
      </c>
      <c r="FU208">
        <v>-0.012</v>
      </c>
      <c r="FV208">
        <v>-14.483</v>
      </c>
      <c r="FW208">
        <v>-2.335</v>
      </c>
      <c r="FX208">
        <v>420</v>
      </c>
      <c r="FY208">
        <v>15</v>
      </c>
      <c r="FZ208">
        <v>0.26</v>
      </c>
      <c r="GA208">
        <v>0.01</v>
      </c>
      <c r="GB208">
        <v>-44.97270975609757</v>
      </c>
      <c r="GC208">
        <v>1.539238327526026</v>
      </c>
      <c r="GD208">
        <v>0.2711875966701746</v>
      </c>
      <c r="GE208">
        <v>0</v>
      </c>
      <c r="GF208">
        <v>0.7579222682926829</v>
      </c>
      <c r="GG208">
        <v>-0.6100261045296153</v>
      </c>
      <c r="GH208">
        <v>0.07290340302305957</v>
      </c>
      <c r="GI208">
        <v>0</v>
      </c>
      <c r="GJ208">
        <v>0</v>
      </c>
      <c r="GK208">
        <v>2</v>
      </c>
      <c r="GL208" t="s">
        <v>632</v>
      </c>
      <c r="GM208">
        <v>3.09864</v>
      </c>
      <c r="GN208">
        <v>2.75796</v>
      </c>
      <c r="GO208">
        <v>0.22515</v>
      </c>
      <c r="GP208">
        <v>0.227261</v>
      </c>
      <c r="GQ208">
        <v>0.104897</v>
      </c>
      <c r="GR208">
        <v>0.0937023</v>
      </c>
      <c r="GS208">
        <v>19607.1</v>
      </c>
      <c r="GT208">
        <v>18871.5</v>
      </c>
      <c r="GU208">
        <v>25884</v>
      </c>
      <c r="GV208">
        <v>24796.2</v>
      </c>
      <c r="GW208">
        <v>37206.6</v>
      </c>
      <c r="GX208">
        <v>33112</v>
      </c>
      <c r="GY208">
        <v>45250.4</v>
      </c>
      <c r="GZ208">
        <v>39507.7</v>
      </c>
      <c r="HA208">
        <v>1.78625</v>
      </c>
      <c r="HB208">
        <v>1.74867</v>
      </c>
      <c r="HC208">
        <v>-0.08157639999999999</v>
      </c>
      <c r="HD208">
        <v>0</v>
      </c>
      <c r="HE208">
        <v>29.4252</v>
      </c>
      <c r="HF208">
        <v>999.9</v>
      </c>
      <c r="HG208">
        <v>53.6</v>
      </c>
      <c r="HH208">
        <v>44</v>
      </c>
      <c r="HI208">
        <v>48.1723</v>
      </c>
      <c r="HJ208">
        <v>62.9605</v>
      </c>
      <c r="HK208">
        <v>23.0329</v>
      </c>
      <c r="HL208">
        <v>1</v>
      </c>
      <c r="HM208">
        <v>1.05514</v>
      </c>
      <c r="HN208">
        <v>9.28105</v>
      </c>
      <c r="HO208">
        <v>20.054</v>
      </c>
      <c r="HP208">
        <v>5.20816</v>
      </c>
      <c r="HQ208">
        <v>11.986</v>
      </c>
      <c r="HR208">
        <v>4.96225</v>
      </c>
      <c r="HS208">
        <v>3.27403</v>
      </c>
      <c r="HT208">
        <v>9999</v>
      </c>
      <c r="HU208">
        <v>9999</v>
      </c>
      <c r="HV208">
        <v>9999</v>
      </c>
      <c r="HW208">
        <v>89.3</v>
      </c>
      <c r="HX208">
        <v>1.86386</v>
      </c>
      <c r="HY208">
        <v>1.8602</v>
      </c>
      <c r="HZ208">
        <v>1.85852</v>
      </c>
      <c r="IA208">
        <v>1.85988</v>
      </c>
      <c r="IB208">
        <v>1.85975</v>
      </c>
      <c r="IC208">
        <v>1.85846</v>
      </c>
      <c r="ID208">
        <v>1.85754</v>
      </c>
      <c r="IE208">
        <v>1.85232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-22.5</v>
      </c>
      <c r="IT208">
        <v>-2.404</v>
      </c>
      <c r="IU208">
        <v>-9.111769021319263</v>
      </c>
      <c r="IV208">
        <v>-0.01431925071125703</v>
      </c>
      <c r="IW208">
        <v>4.89615414261653E-06</v>
      </c>
      <c r="IX208">
        <v>-8.989459798755491E-10</v>
      </c>
      <c r="IY208">
        <v>-1.251789581883141</v>
      </c>
      <c r="IZ208">
        <v>-0.1043539695207113</v>
      </c>
      <c r="JA208">
        <v>0.003109194328973147</v>
      </c>
      <c r="JB208">
        <v>-3.859871886814269E-05</v>
      </c>
      <c r="JC208">
        <v>3</v>
      </c>
      <c r="JD208">
        <v>1925</v>
      </c>
      <c r="JE208">
        <v>1</v>
      </c>
      <c r="JF208">
        <v>31</v>
      </c>
      <c r="JG208">
        <v>53.3</v>
      </c>
      <c r="JH208">
        <v>53.2</v>
      </c>
      <c r="JI208">
        <v>3.25684</v>
      </c>
      <c r="JJ208">
        <v>2.677</v>
      </c>
      <c r="JK208">
        <v>1.49658</v>
      </c>
      <c r="JL208">
        <v>2.32178</v>
      </c>
      <c r="JM208">
        <v>1.54785</v>
      </c>
      <c r="JN208">
        <v>2.3938</v>
      </c>
      <c r="JO208">
        <v>47.6321</v>
      </c>
      <c r="JP208">
        <v>13.4316</v>
      </c>
      <c r="JQ208">
        <v>18</v>
      </c>
      <c r="JR208">
        <v>499.252</v>
      </c>
      <c r="JS208">
        <v>487.59</v>
      </c>
      <c r="JT208">
        <v>22.0089</v>
      </c>
      <c r="JU208">
        <v>39.0208</v>
      </c>
      <c r="JV208">
        <v>30.0027</v>
      </c>
      <c r="JW208">
        <v>38.6506</v>
      </c>
      <c r="JX208">
        <v>38.4971</v>
      </c>
      <c r="JY208">
        <v>65.3321</v>
      </c>
      <c r="JZ208">
        <v>55.461</v>
      </c>
      <c r="KA208">
        <v>0</v>
      </c>
      <c r="KB208">
        <v>20.9572</v>
      </c>
      <c r="KC208">
        <v>1523.33</v>
      </c>
      <c r="KD208">
        <v>16.8467</v>
      </c>
      <c r="KE208">
        <v>98.89570000000001</v>
      </c>
      <c r="KF208">
        <v>95.0188</v>
      </c>
    </row>
    <row r="209" spans="1:292">
      <c r="A209">
        <v>189</v>
      </c>
      <c r="B209">
        <v>1687532904</v>
      </c>
      <c r="C209">
        <v>6775.5</v>
      </c>
      <c r="D209" t="s">
        <v>817</v>
      </c>
      <c r="E209" t="s">
        <v>818</v>
      </c>
      <c r="F209">
        <v>5</v>
      </c>
      <c r="G209" t="s">
        <v>635</v>
      </c>
      <c r="H209">
        <v>1687532896.214286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1534.145374157159</v>
      </c>
      <c r="AJ209">
        <v>1499.184242424242</v>
      </c>
      <c r="AK209">
        <v>3.437806108028302</v>
      </c>
      <c r="AL209">
        <v>66.55955968552477</v>
      </c>
      <c r="AM209">
        <f>(AO209 - AN209 + DX209*1E3/(8.314*(DZ209+273.15)) * AQ209/DW209 * AP209) * DW209/(100*DK209) * 1000/(1000 - AO209)</f>
        <v>0</v>
      </c>
      <c r="AN209">
        <v>16.96543933880925</v>
      </c>
      <c r="AO209">
        <v>17.63014242424242</v>
      </c>
      <c r="AP209">
        <v>0.007732168621200824</v>
      </c>
      <c r="AQ209">
        <v>110.0673919238895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1.65</v>
      </c>
      <c r="DL209">
        <v>0.5</v>
      </c>
      <c r="DM209" t="s">
        <v>430</v>
      </c>
      <c r="DN209">
        <v>2</v>
      </c>
      <c r="DO209" t="b">
        <v>1</v>
      </c>
      <c r="DP209">
        <v>1687532896.214286</v>
      </c>
      <c r="DQ209">
        <v>1448.222857142857</v>
      </c>
      <c r="DR209">
        <v>1492.926785714286</v>
      </c>
      <c r="DS209">
        <v>17.572775</v>
      </c>
      <c r="DT209">
        <v>16.88841071428572</v>
      </c>
      <c r="DU209">
        <v>1470.663571428571</v>
      </c>
      <c r="DV209">
        <v>19.97612142857143</v>
      </c>
      <c r="DW209">
        <v>500.0388214285715</v>
      </c>
      <c r="DX209">
        <v>101.8364285714285</v>
      </c>
      <c r="DY209">
        <v>0.1000627035714286</v>
      </c>
      <c r="DZ209">
        <v>27.05401071428572</v>
      </c>
      <c r="EA209">
        <v>28.09353571428571</v>
      </c>
      <c r="EB209">
        <v>999.9000000000002</v>
      </c>
      <c r="EC209">
        <v>0</v>
      </c>
      <c r="ED209">
        <v>0</v>
      </c>
      <c r="EE209">
        <v>9991.916071428572</v>
      </c>
      <c r="EF209">
        <v>0</v>
      </c>
      <c r="EG209">
        <v>228.6072142857143</v>
      </c>
      <c r="EH209">
        <v>-44.70376071428571</v>
      </c>
      <c r="EI209">
        <v>1474.128571428571</v>
      </c>
      <c r="EJ209">
        <v>1518.575714285714</v>
      </c>
      <c r="EK209">
        <v>0.6843593571428571</v>
      </c>
      <c r="EL209">
        <v>1492.926785714286</v>
      </c>
      <c r="EM209">
        <v>16.88841071428572</v>
      </c>
      <c r="EN209">
        <v>1.789549285714286</v>
      </c>
      <c r="EO209">
        <v>1.719857142857143</v>
      </c>
      <c r="EP209">
        <v>15.69576785714286</v>
      </c>
      <c r="EQ209">
        <v>15.076625</v>
      </c>
      <c r="ER209">
        <v>1999.991785714286</v>
      </c>
      <c r="ES209">
        <v>0.9799996785714286</v>
      </c>
      <c r="ET209">
        <v>0.01999982857142857</v>
      </c>
      <c r="EU209">
        <v>0</v>
      </c>
      <c r="EV209">
        <v>353.7333571428571</v>
      </c>
      <c r="EW209">
        <v>5.00078</v>
      </c>
      <c r="EX209">
        <v>8886.934642857143</v>
      </c>
      <c r="EY209">
        <v>16379.56428571429</v>
      </c>
      <c r="EZ209">
        <v>46.71407142857142</v>
      </c>
      <c r="FA209">
        <v>48.21625</v>
      </c>
      <c r="FB209">
        <v>47.22510714285713</v>
      </c>
      <c r="FC209">
        <v>47.6605</v>
      </c>
      <c r="FD209">
        <v>46.96414285714286</v>
      </c>
      <c r="FE209">
        <v>1955.091785714286</v>
      </c>
      <c r="FF209">
        <v>39.9</v>
      </c>
      <c r="FG209">
        <v>0</v>
      </c>
      <c r="FH209">
        <v>1687532904.3</v>
      </c>
      <c r="FI209">
        <v>0</v>
      </c>
      <c r="FJ209">
        <v>353.66224</v>
      </c>
      <c r="FK209">
        <v>-7.893538480683945</v>
      </c>
      <c r="FL209">
        <v>-151.5007694278114</v>
      </c>
      <c r="FM209">
        <v>8885.27</v>
      </c>
      <c r="FN209">
        <v>15</v>
      </c>
      <c r="FO209">
        <v>1687529704.5</v>
      </c>
      <c r="FP209" t="s">
        <v>636</v>
      </c>
      <c r="FQ209">
        <v>1687529702.5</v>
      </c>
      <c r="FR209">
        <v>1687529704.5</v>
      </c>
      <c r="FS209">
        <v>2</v>
      </c>
      <c r="FT209">
        <v>-0.178</v>
      </c>
      <c r="FU209">
        <v>-0.012</v>
      </c>
      <c r="FV209">
        <v>-14.483</v>
      </c>
      <c r="FW209">
        <v>-2.335</v>
      </c>
      <c r="FX209">
        <v>420</v>
      </c>
      <c r="FY209">
        <v>15</v>
      </c>
      <c r="FZ209">
        <v>0.26</v>
      </c>
      <c r="GA209">
        <v>0.01</v>
      </c>
      <c r="GB209">
        <v>-44.83747999999999</v>
      </c>
      <c r="GC209">
        <v>2.198976360225165</v>
      </c>
      <c r="GD209">
        <v>0.2919968272087899</v>
      </c>
      <c r="GE209">
        <v>0</v>
      </c>
      <c r="GF209">
        <v>0.7135954250000001</v>
      </c>
      <c r="GG209">
        <v>-0.7107105253283281</v>
      </c>
      <c r="GH209">
        <v>0.07817521682729364</v>
      </c>
      <c r="GI209">
        <v>0</v>
      </c>
      <c r="GJ209">
        <v>0</v>
      </c>
      <c r="GK209">
        <v>2</v>
      </c>
      <c r="GL209" t="s">
        <v>632</v>
      </c>
      <c r="GM209">
        <v>3.09866</v>
      </c>
      <c r="GN209">
        <v>2.75817</v>
      </c>
      <c r="GO209">
        <v>0.226673</v>
      </c>
      <c r="GP209">
        <v>0.228786</v>
      </c>
      <c r="GQ209">
        <v>0.105035</v>
      </c>
      <c r="GR209">
        <v>0.0937339</v>
      </c>
      <c r="GS209">
        <v>19567.3</v>
      </c>
      <c r="GT209">
        <v>18833.2</v>
      </c>
      <c r="GU209">
        <v>25882.7</v>
      </c>
      <c r="GV209">
        <v>24795.1</v>
      </c>
      <c r="GW209">
        <v>37199.4</v>
      </c>
      <c r="GX209">
        <v>33109.7</v>
      </c>
      <c r="GY209">
        <v>45248.3</v>
      </c>
      <c r="GZ209">
        <v>39506.2</v>
      </c>
      <c r="HA209">
        <v>1.78605</v>
      </c>
      <c r="HB209">
        <v>1.74813</v>
      </c>
      <c r="HC209">
        <v>-0.0811368</v>
      </c>
      <c r="HD209">
        <v>0</v>
      </c>
      <c r="HE209">
        <v>29.4265</v>
      </c>
      <c r="HF209">
        <v>999.9</v>
      </c>
      <c r="HG209">
        <v>53.6</v>
      </c>
      <c r="HH209">
        <v>44</v>
      </c>
      <c r="HI209">
        <v>48.1748</v>
      </c>
      <c r="HJ209">
        <v>62.7905</v>
      </c>
      <c r="HK209">
        <v>23.2212</v>
      </c>
      <c r="HL209">
        <v>1</v>
      </c>
      <c r="HM209">
        <v>1.05773</v>
      </c>
      <c r="HN209">
        <v>9.28105</v>
      </c>
      <c r="HO209">
        <v>20.0538</v>
      </c>
      <c r="HP209">
        <v>5.20875</v>
      </c>
      <c r="HQ209">
        <v>11.986</v>
      </c>
      <c r="HR209">
        <v>4.9623</v>
      </c>
      <c r="HS209">
        <v>3.27418</v>
      </c>
      <c r="HT209">
        <v>9999</v>
      </c>
      <c r="HU209">
        <v>9999</v>
      </c>
      <c r="HV209">
        <v>9999</v>
      </c>
      <c r="HW209">
        <v>89.3</v>
      </c>
      <c r="HX209">
        <v>1.86386</v>
      </c>
      <c r="HY209">
        <v>1.8602</v>
      </c>
      <c r="HZ209">
        <v>1.85852</v>
      </c>
      <c r="IA209">
        <v>1.85988</v>
      </c>
      <c r="IB209">
        <v>1.85975</v>
      </c>
      <c r="IC209">
        <v>1.85847</v>
      </c>
      <c r="ID209">
        <v>1.85753</v>
      </c>
      <c r="IE209">
        <v>1.85232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-22.59</v>
      </c>
      <c r="IT209">
        <v>-2.405</v>
      </c>
      <c r="IU209">
        <v>-9.111769021319263</v>
      </c>
      <c r="IV209">
        <v>-0.01431925071125703</v>
      </c>
      <c r="IW209">
        <v>4.89615414261653E-06</v>
      </c>
      <c r="IX209">
        <v>-8.989459798755491E-10</v>
      </c>
      <c r="IY209">
        <v>-1.251789581883141</v>
      </c>
      <c r="IZ209">
        <v>-0.1043539695207113</v>
      </c>
      <c r="JA209">
        <v>0.003109194328973147</v>
      </c>
      <c r="JB209">
        <v>-3.859871886814269E-05</v>
      </c>
      <c r="JC209">
        <v>3</v>
      </c>
      <c r="JD209">
        <v>1925</v>
      </c>
      <c r="JE209">
        <v>1</v>
      </c>
      <c r="JF209">
        <v>31</v>
      </c>
      <c r="JG209">
        <v>53.4</v>
      </c>
      <c r="JH209">
        <v>53.3</v>
      </c>
      <c r="JI209">
        <v>3.28247</v>
      </c>
      <c r="JJ209">
        <v>2.66235</v>
      </c>
      <c r="JK209">
        <v>1.49658</v>
      </c>
      <c r="JL209">
        <v>2.32178</v>
      </c>
      <c r="JM209">
        <v>1.54785</v>
      </c>
      <c r="JN209">
        <v>2.45483</v>
      </c>
      <c r="JO209">
        <v>47.6622</v>
      </c>
      <c r="JP209">
        <v>13.4491</v>
      </c>
      <c r="JQ209">
        <v>18</v>
      </c>
      <c r="JR209">
        <v>499.293</v>
      </c>
      <c r="JS209">
        <v>487.364</v>
      </c>
      <c r="JT209">
        <v>22.0161</v>
      </c>
      <c r="JU209">
        <v>39.0511</v>
      </c>
      <c r="JV209">
        <v>30.0026</v>
      </c>
      <c r="JW209">
        <v>38.676</v>
      </c>
      <c r="JX209">
        <v>38.5192</v>
      </c>
      <c r="JY209">
        <v>65.87430000000001</v>
      </c>
      <c r="JZ209">
        <v>55.7318</v>
      </c>
      <c r="KA209">
        <v>0</v>
      </c>
      <c r="KB209">
        <v>20.8586</v>
      </c>
      <c r="KC209">
        <v>1536.69</v>
      </c>
      <c r="KD209">
        <v>16.8353</v>
      </c>
      <c r="KE209">
        <v>98.8908</v>
      </c>
      <c r="KF209">
        <v>95.0149</v>
      </c>
    </row>
    <row r="210" spans="1:292">
      <c r="A210">
        <v>190</v>
      </c>
      <c r="B210">
        <v>1687532909</v>
      </c>
      <c r="C210">
        <v>6780.5</v>
      </c>
      <c r="D210" t="s">
        <v>819</v>
      </c>
      <c r="E210" t="s">
        <v>820</v>
      </c>
      <c r="F210">
        <v>5</v>
      </c>
      <c r="G210" t="s">
        <v>635</v>
      </c>
      <c r="H210">
        <v>1687532901.5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1551.754147525281</v>
      </c>
      <c r="AJ210">
        <v>1516.466</v>
      </c>
      <c r="AK210">
        <v>3.448877758885826</v>
      </c>
      <c r="AL210">
        <v>66.55955968552477</v>
      </c>
      <c r="AM210">
        <f>(AO210 - AN210 + DX210*1E3/(8.314*(DZ210+273.15)) * AQ210/DW210 * AP210) * DW210/(100*DK210) * 1000/(1000 - AO210)</f>
        <v>0</v>
      </c>
      <c r="AN210">
        <v>16.9213359520907</v>
      </c>
      <c r="AO210">
        <v>17.64383878787879</v>
      </c>
      <c r="AP210">
        <v>0.001442063592439492</v>
      </c>
      <c r="AQ210">
        <v>110.0673919238895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1.65</v>
      </c>
      <c r="DL210">
        <v>0.5</v>
      </c>
      <c r="DM210" t="s">
        <v>430</v>
      </c>
      <c r="DN210">
        <v>2</v>
      </c>
      <c r="DO210" t="b">
        <v>1</v>
      </c>
      <c r="DP210">
        <v>1687532901.5</v>
      </c>
      <c r="DQ210">
        <v>1466.053333333334</v>
      </c>
      <c r="DR210">
        <v>1510.776666666666</v>
      </c>
      <c r="DS210">
        <v>17.60827407407407</v>
      </c>
      <c r="DT210">
        <v>16.94309259259259</v>
      </c>
      <c r="DU210">
        <v>1488.597037037037</v>
      </c>
      <c r="DV210">
        <v>20.01258148148148</v>
      </c>
      <c r="DW210">
        <v>500.0246666666667</v>
      </c>
      <c r="DX210">
        <v>101.8355555555555</v>
      </c>
      <c r="DY210">
        <v>0.1000117111111111</v>
      </c>
      <c r="DZ210">
        <v>27.05261851851852</v>
      </c>
      <c r="EA210">
        <v>28.09926666666666</v>
      </c>
      <c r="EB210">
        <v>999.9000000000001</v>
      </c>
      <c r="EC210">
        <v>0</v>
      </c>
      <c r="ED210">
        <v>0</v>
      </c>
      <c r="EE210">
        <v>9989.027037037036</v>
      </c>
      <c r="EF210">
        <v>0</v>
      </c>
      <c r="EG210">
        <v>219.8250740740741</v>
      </c>
      <c r="EH210">
        <v>-44.72278148148149</v>
      </c>
      <c r="EI210">
        <v>1492.331111111111</v>
      </c>
      <c r="EJ210">
        <v>1536.815555555556</v>
      </c>
      <c r="EK210">
        <v>0.6651805555555554</v>
      </c>
      <c r="EL210">
        <v>1510.776666666666</v>
      </c>
      <c r="EM210">
        <v>16.94309259259259</v>
      </c>
      <c r="EN210">
        <v>1.793150740740741</v>
      </c>
      <c r="EO210">
        <v>1.725412592592592</v>
      </c>
      <c r="EP210">
        <v>15.72717037037037</v>
      </c>
      <c r="EQ210">
        <v>15.12694814814815</v>
      </c>
      <c r="ER210">
        <v>1999.992592592593</v>
      </c>
      <c r="ES210">
        <v>0.9799997777777777</v>
      </c>
      <c r="ET210">
        <v>0.01999972222222222</v>
      </c>
      <c r="EU210">
        <v>0</v>
      </c>
      <c r="EV210">
        <v>353.1055185185185</v>
      </c>
      <c r="EW210">
        <v>5.00078</v>
      </c>
      <c r="EX210">
        <v>8873.667407407409</v>
      </c>
      <c r="EY210">
        <v>16379.57407407407</v>
      </c>
      <c r="EZ210">
        <v>46.72651851851851</v>
      </c>
      <c r="FA210">
        <v>48.23825925925926</v>
      </c>
      <c r="FB210">
        <v>47.34</v>
      </c>
      <c r="FC210">
        <v>47.66881481481482</v>
      </c>
      <c r="FD210">
        <v>46.96285185185184</v>
      </c>
      <c r="FE210">
        <v>1955.092592592593</v>
      </c>
      <c r="FF210">
        <v>39.9</v>
      </c>
      <c r="FG210">
        <v>0</v>
      </c>
      <c r="FH210">
        <v>1687532909.1</v>
      </c>
      <c r="FI210">
        <v>0</v>
      </c>
      <c r="FJ210">
        <v>353.05224</v>
      </c>
      <c r="FK210">
        <v>-6.897307698461562</v>
      </c>
      <c r="FL210">
        <v>-150.3161541010444</v>
      </c>
      <c r="FM210">
        <v>8873.400800000001</v>
      </c>
      <c r="FN210">
        <v>15</v>
      </c>
      <c r="FO210">
        <v>1687529704.5</v>
      </c>
      <c r="FP210" t="s">
        <v>636</v>
      </c>
      <c r="FQ210">
        <v>1687529702.5</v>
      </c>
      <c r="FR210">
        <v>1687529704.5</v>
      </c>
      <c r="FS210">
        <v>2</v>
      </c>
      <c r="FT210">
        <v>-0.178</v>
      </c>
      <c r="FU210">
        <v>-0.012</v>
      </c>
      <c r="FV210">
        <v>-14.483</v>
      </c>
      <c r="FW210">
        <v>-2.335</v>
      </c>
      <c r="FX210">
        <v>420</v>
      </c>
      <c r="FY210">
        <v>15</v>
      </c>
      <c r="FZ210">
        <v>0.26</v>
      </c>
      <c r="GA210">
        <v>0.01</v>
      </c>
      <c r="GB210">
        <v>-44.7143375</v>
      </c>
      <c r="GC210">
        <v>-0.04759587242014572</v>
      </c>
      <c r="GD210">
        <v>0.1316856288428998</v>
      </c>
      <c r="GE210">
        <v>1</v>
      </c>
      <c r="GF210">
        <v>0.689788625</v>
      </c>
      <c r="GG210">
        <v>-0.1613565816135098</v>
      </c>
      <c r="GH210">
        <v>0.05964445107999884</v>
      </c>
      <c r="GI210">
        <v>1</v>
      </c>
      <c r="GJ210">
        <v>2</v>
      </c>
      <c r="GK210">
        <v>2</v>
      </c>
      <c r="GL210" t="s">
        <v>432</v>
      </c>
      <c r="GM210">
        <v>3.09856</v>
      </c>
      <c r="GN210">
        <v>2.75807</v>
      </c>
      <c r="GO210">
        <v>0.228196</v>
      </c>
      <c r="GP210">
        <v>0.23025</v>
      </c>
      <c r="GQ210">
        <v>0.105065</v>
      </c>
      <c r="GR210">
        <v>0.0934009</v>
      </c>
      <c r="GS210">
        <v>19527.4</v>
      </c>
      <c r="GT210">
        <v>18796.5</v>
      </c>
      <c r="GU210">
        <v>25881.3</v>
      </c>
      <c r="GV210">
        <v>24794.3</v>
      </c>
      <c r="GW210">
        <v>37196.7</v>
      </c>
      <c r="GX210">
        <v>33120.7</v>
      </c>
      <c r="GY210">
        <v>45246.1</v>
      </c>
      <c r="GZ210">
        <v>39504.6</v>
      </c>
      <c r="HA210">
        <v>1.78563</v>
      </c>
      <c r="HB210">
        <v>1.74772</v>
      </c>
      <c r="HC210">
        <v>-0.0809208</v>
      </c>
      <c r="HD210">
        <v>0</v>
      </c>
      <c r="HE210">
        <v>29.429</v>
      </c>
      <c r="HF210">
        <v>999.9</v>
      </c>
      <c r="HG210">
        <v>53.6</v>
      </c>
      <c r="HH210">
        <v>44</v>
      </c>
      <c r="HI210">
        <v>48.1722</v>
      </c>
      <c r="HJ210">
        <v>62.7105</v>
      </c>
      <c r="HK210">
        <v>23.1731</v>
      </c>
      <c r="HL210">
        <v>1</v>
      </c>
      <c r="HM210">
        <v>1.0604</v>
      </c>
      <c r="HN210">
        <v>9.28105</v>
      </c>
      <c r="HO210">
        <v>20.0533</v>
      </c>
      <c r="HP210">
        <v>5.20786</v>
      </c>
      <c r="HQ210">
        <v>11.9861</v>
      </c>
      <c r="HR210">
        <v>4.96165</v>
      </c>
      <c r="HS210">
        <v>3.27418</v>
      </c>
      <c r="HT210">
        <v>9999</v>
      </c>
      <c r="HU210">
        <v>9999</v>
      </c>
      <c r="HV210">
        <v>9999</v>
      </c>
      <c r="HW210">
        <v>89.3</v>
      </c>
      <c r="HX210">
        <v>1.86386</v>
      </c>
      <c r="HY210">
        <v>1.8602</v>
      </c>
      <c r="HZ210">
        <v>1.85852</v>
      </c>
      <c r="IA210">
        <v>1.85988</v>
      </c>
      <c r="IB210">
        <v>1.85975</v>
      </c>
      <c r="IC210">
        <v>1.85848</v>
      </c>
      <c r="ID210">
        <v>1.85754</v>
      </c>
      <c r="IE210">
        <v>1.85237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-22.69</v>
      </c>
      <c r="IT210">
        <v>-2.4052</v>
      </c>
      <c r="IU210">
        <v>-9.111769021319263</v>
      </c>
      <c r="IV210">
        <v>-0.01431925071125703</v>
      </c>
      <c r="IW210">
        <v>4.89615414261653E-06</v>
      </c>
      <c r="IX210">
        <v>-8.989459798755491E-10</v>
      </c>
      <c r="IY210">
        <v>-1.251789581883141</v>
      </c>
      <c r="IZ210">
        <v>-0.1043539695207113</v>
      </c>
      <c r="JA210">
        <v>0.003109194328973147</v>
      </c>
      <c r="JB210">
        <v>-3.859871886814269E-05</v>
      </c>
      <c r="JC210">
        <v>3</v>
      </c>
      <c r="JD210">
        <v>1925</v>
      </c>
      <c r="JE210">
        <v>1</v>
      </c>
      <c r="JF210">
        <v>31</v>
      </c>
      <c r="JG210">
        <v>53.4</v>
      </c>
      <c r="JH210">
        <v>53.4</v>
      </c>
      <c r="JI210">
        <v>3.31421</v>
      </c>
      <c r="JJ210">
        <v>2.67578</v>
      </c>
      <c r="JK210">
        <v>1.49658</v>
      </c>
      <c r="JL210">
        <v>2.32178</v>
      </c>
      <c r="JM210">
        <v>1.54785</v>
      </c>
      <c r="JN210">
        <v>2.44141</v>
      </c>
      <c r="JO210">
        <v>47.6622</v>
      </c>
      <c r="JP210">
        <v>13.4316</v>
      </c>
      <c r="JQ210">
        <v>18</v>
      </c>
      <c r="JR210">
        <v>499.183</v>
      </c>
      <c r="JS210">
        <v>487.243</v>
      </c>
      <c r="JT210">
        <v>22.0227</v>
      </c>
      <c r="JU210">
        <v>39.0805</v>
      </c>
      <c r="JV210">
        <v>30.0026</v>
      </c>
      <c r="JW210">
        <v>38.6998</v>
      </c>
      <c r="JX210">
        <v>38.5412</v>
      </c>
      <c r="JY210">
        <v>66.49120000000001</v>
      </c>
      <c r="JZ210">
        <v>55.7318</v>
      </c>
      <c r="KA210">
        <v>0</v>
      </c>
      <c r="KB210">
        <v>20.7524</v>
      </c>
      <c r="KC210">
        <v>1556.73</v>
      </c>
      <c r="KD210">
        <v>16.8353</v>
      </c>
      <c r="KE210">
        <v>98.8858</v>
      </c>
      <c r="KF210">
        <v>95.01139999999999</v>
      </c>
    </row>
    <row r="211" spans="1:292">
      <c r="A211">
        <v>191</v>
      </c>
      <c r="B211">
        <v>1687532914</v>
      </c>
      <c r="C211">
        <v>6785.5</v>
      </c>
      <c r="D211" t="s">
        <v>821</v>
      </c>
      <c r="E211" t="s">
        <v>822</v>
      </c>
      <c r="F211">
        <v>5</v>
      </c>
      <c r="G211" t="s">
        <v>635</v>
      </c>
      <c r="H211">
        <v>1687532906.214286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1568.169523726816</v>
      </c>
      <c r="AJ211">
        <v>1533.564242424242</v>
      </c>
      <c r="AK211">
        <v>3.407048548779007</v>
      </c>
      <c r="AL211">
        <v>66.55955968552477</v>
      </c>
      <c r="AM211">
        <f>(AO211 - AN211 + DX211*1E3/(8.314*(DZ211+273.15)) * AQ211/DW211 * AP211) * DW211/(100*DK211) * 1000/(1000 - AO211)</f>
        <v>0</v>
      </c>
      <c r="AN211">
        <v>16.88444122626586</v>
      </c>
      <c r="AO211">
        <v>17.62391696969696</v>
      </c>
      <c r="AP211">
        <v>-0.0009233242791176049</v>
      </c>
      <c r="AQ211">
        <v>110.0673919238895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1.65</v>
      </c>
      <c r="DL211">
        <v>0.5</v>
      </c>
      <c r="DM211" t="s">
        <v>430</v>
      </c>
      <c r="DN211">
        <v>2</v>
      </c>
      <c r="DO211" t="b">
        <v>1</v>
      </c>
      <c r="DP211">
        <v>1687532906.214286</v>
      </c>
      <c r="DQ211">
        <v>1481.975357142857</v>
      </c>
      <c r="DR211">
        <v>1526.544285714286</v>
      </c>
      <c r="DS211">
        <v>17.62852142857143</v>
      </c>
      <c r="DT211">
        <v>16.925825</v>
      </c>
      <c r="DU211">
        <v>1504.609285714286</v>
      </c>
      <c r="DV211">
        <v>20.03337857142857</v>
      </c>
      <c r="DW211">
        <v>500.0142142857143</v>
      </c>
      <c r="DX211">
        <v>101.8348928571428</v>
      </c>
      <c r="DY211">
        <v>0.1000190464285714</v>
      </c>
      <c r="DZ211">
        <v>27.05025357142857</v>
      </c>
      <c r="EA211">
        <v>28.10356785714286</v>
      </c>
      <c r="EB211">
        <v>999.9000000000002</v>
      </c>
      <c r="EC211">
        <v>0</v>
      </c>
      <c r="ED211">
        <v>0</v>
      </c>
      <c r="EE211">
        <v>9992.0525</v>
      </c>
      <c r="EF211">
        <v>0</v>
      </c>
      <c r="EG211">
        <v>235.8152857142857</v>
      </c>
      <c r="EH211">
        <v>-44.56943571428571</v>
      </c>
      <c r="EI211">
        <v>1508.568214285714</v>
      </c>
      <c r="EJ211">
        <v>1552.8275</v>
      </c>
      <c r="EK211">
        <v>0.7026928214285715</v>
      </c>
      <c r="EL211">
        <v>1526.544285714286</v>
      </c>
      <c r="EM211">
        <v>16.925825</v>
      </c>
      <c r="EN211">
        <v>1.795198571428571</v>
      </c>
      <c r="EO211">
        <v>1.723641428571429</v>
      </c>
      <c r="EP211">
        <v>15.74502857142858</v>
      </c>
      <c r="EQ211">
        <v>15.11095714285714</v>
      </c>
      <c r="ER211">
        <v>2000.001785714285</v>
      </c>
      <c r="ES211">
        <v>0.979999892857143</v>
      </c>
      <c r="ET211">
        <v>0.01999960714285714</v>
      </c>
      <c r="EU211">
        <v>0</v>
      </c>
      <c r="EV211">
        <v>352.5927857142858</v>
      </c>
      <c r="EW211">
        <v>5.00078</v>
      </c>
      <c r="EX211">
        <v>8863.719999999999</v>
      </c>
      <c r="EY211">
        <v>16379.65357142857</v>
      </c>
      <c r="EZ211">
        <v>46.74064285714284</v>
      </c>
      <c r="FA211">
        <v>48.25875</v>
      </c>
      <c r="FB211">
        <v>47.51757142857142</v>
      </c>
      <c r="FC211">
        <v>47.69178571428571</v>
      </c>
      <c r="FD211">
        <v>46.97314285714286</v>
      </c>
      <c r="FE211">
        <v>1955.101785714286</v>
      </c>
      <c r="FF211">
        <v>39.9</v>
      </c>
      <c r="FG211">
        <v>0</v>
      </c>
      <c r="FH211">
        <v>1687532914.5</v>
      </c>
      <c r="FI211">
        <v>0</v>
      </c>
      <c r="FJ211">
        <v>352.498076923077</v>
      </c>
      <c r="FK211">
        <v>-6.857846148378675</v>
      </c>
      <c r="FL211">
        <v>-108.2793161090697</v>
      </c>
      <c r="FM211">
        <v>8862.895</v>
      </c>
      <c r="FN211">
        <v>15</v>
      </c>
      <c r="FO211">
        <v>1687529704.5</v>
      </c>
      <c r="FP211" t="s">
        <v>636</v>
      </c>
      <c r="FQ211">
        <v>1687529702.5</v>
      </c>
      <c r="FR211">
        <v>1687529704.5</v>
      </c>
      <c r="FS211">
        <v>2</v>
      </c>
      <c r="FT211">
        <v>-0.178</v>
      </c>
      <c r="FU211">
        <v>-0.012</v>
      </c>
      <c r="FV211">
        <v>-14.483</v>
      </c>
      <c r="FW211">
        <v>-2.335</v>
      </c>
      <c r="FX211">
        <v>420</v>
      </c>
      <c r="FY211">
        <v>15</v>
      </c>
      <c r="FZ211">
        <v>0.26</v>
      </c>
      <c r="GA211">
        <v>0.01</v>
      </c>
      <c r="GB211">
        <v>-44.63357</v>
      </c>
      <c r="GC211">
        <v>1.250652157598593</v>
      </c>
      <c r="GD211">
        <v>0.2217003712220619</v>
      </c>
      <c r="GE211">
        <v>0</v>
      </c>
      <c r="GF211">
        <v>0.6832332</v>
      </c>
      <c r="GG211">
        <v>0.419186003752346</v>
      </c>
      <c r="GH211">
        <v>0.04914603279268836</v>
      </c>
      <c r="GI211">
        <v>1</v>
      </c>
      <c r="GJ211">
        <v>1</v>
      </c>
      <c r="GK211">
        <v>2</v>
      </c>
      <c r="GL211" t="s">
        <v>443</v>
      </c>
      <c r="GM211">
        <v>3.09864</v>
      </c>
      <c r="GN211">
        <v>2.7581</v>
      </c>
      <c r="GO211">
        <v>0.229689</v>
      </c>
      <c r="GP211">
        <v>0.231749</v>
      </c>
      <c r="GQ211">
        <v>0.10498</v>
      </c>
      <c r="GR211">
        <v>0.09340560000000001</v>
      </c>
      <c r="GS211">
        <v>19488.5</v>
      </c>
      <c r="GT211">
        <v>18759</v>
      </c>
      <c r="GU211">
        <v>25880.1</v>
      </c>
      <c r="GV211">
        <v>24793.4</v>
      </c>
      <c r="GW211">
        <v>37198.5</v>
      </c>
      <c r="GX211">
        <v>33119.9</v>
      </c>
      <c r="GY211">
        <v>45243.8</v>
      </c>
      <c r="GZ211">
        <v>39503.6</v>
      </c>
      <c r="HA211">
        <v>1.7857</v>
      </c>
      <c r="HB211">
        <v>1.74727</v>
      </c>
      <c r="HC211">
        <v>-0.08141619999999999</v>
      </c>
      <c r="HD211">
        <v>0</v>
      </c>
      <c r="HE211">
        <v>29.4297</v>
      </c>
      <c r="HF211">
        <v>999.9</v>
      </c>
      <c r="HG211">
        <v>53.6</v>
      </c>
      <c r="HH211">
        <v>44</v>
      </c>
      <c r="HI211">
        <v>48.1736</v>
      </c>
      <c r="HJ211">
        <v>62.8705</v>
      </c>
      <c r="HK211">
        <v>23.0889</v>
      </c>
      <c r="HL211">
        <v>1</v>
      </c>
      <c r="HM211">
        <v>1.06287</v>
      </c>
      <c r="HN211">
        <v>9.28105</v>
      </c>
      <c r="HO211">
        <v>20.0532</v>
      </c>
      <c r="HP211">
        <v>5.20845</v>
      </c>
      <c r="HQ211">
        <v>11.986</v>
      </c>
      <c r="HR211">
        <v>4.96215</v>
      </c>
      <c r="HS211">
        <v>3.27415</v>
      </c>
      <c r="HT211">
        <v>9999</v>
      </c>
      <c r="HU211">
        <v>9999</v>
      </c>
      <c r="HV211">
        <v>9999</v>
      </c>
      <c r="HW211">
        <v>89.3</v>
      </c>
      <c r="HX211">
        <v>1.86386</v>
      </c>
      <c r="HY211">
        <v>1.8602</v>
      </c>
      <c r="HZ211">
        <v>1.85852</v>
      </c>
      <c r="IA211">
        <v>1.85989</v>
      </c>
      <c r="IB211">
        <v>1.85974</v>
      </c>
      <c r="IC211">
        <v>1.85851</v>
      </c>
      <c r="ID211">
        <v>1.85755</v>
      </c>
      <c r="IE211">
        <v>1.85234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-22.78</v>
      </c>
      <c r="IT211">
        <v>-2.4047</v>
      </c>
      <c r="IU211">
        <v>-9.111769021319263</v>
      </c>
      <c r="IV211">
        <v>-0.01431925071125703</v>
      </c>
      <c r="IW211">
        <v>4.89615414261653E-06</v>
      </c>
      <c r="IX211">
        <v>-8.989459798755491E-10</v>
      </c>
      <c r="IY211">
        <v>-1.251789581883141</v>
      </c>
      <c r="IZ211">
        <v>-0.1043539695207113</v>
      </c>
      <c r="JA211">
        <v>0.003109194328973147</v>
      </c>
      <c r="JB211">
        <v>-3.859871886814269E-05</v>
      </c>
      <c r="JC211">
        <v>3</v>
      </c>
      <c r="JD211">
        <v>1925</v>
      </c>
      <c r="JE211">
        <v>1</v>
      </c>
      <c r="JF211">
        <v>31</v>
      </c>
      <c r="JG211">
        <v>53.5</v>
      </c>
      <c r="JH211">
        <v>53.5</v>
      </c>
      <c r="JI211">
        <v>3.33862</v>
      </c>
      <c r="JJ211">
        <v>2.66235</v>
      </c>
      <c r="JK211">
        <v>1.49658</v>
      </c>
      <c r="JL211">
        <v>2.32178</v>
      </c>
      <c r="JM211">
        <v>1.54785</v>
      </c>
      <c r="JN211">
        <v>2.40723</v>
      </c>
      <c r="JO211">
        <v>47.6622</v>
      </c>
      <c r="JP211">
        <v>13.4403</v>
      </c>
      <c r="JQ211">
        <v>18</v>
      </c>
      <c r="JR211">
        <v>499.391</v>
      </c>
      <c r="JS211">
        <v>487.086</v>
      </c>
      <c r="JT211">
        <v>22.0269</v>
      </c>
      <c r="JU211">
        <v>39.1109</v>
      </c>
      <c r="JV211">
        <v>30.0024</v>
      </c>
      <c r="JW211">
        <v>38.724</v>
      </c>
      <c r="JX211">
        <v>38.5632</v>
      </c>
      <c r="JY211">
        <v>66.99890000000001</v>
      </c>
      <c r="JZ211">
        <v>55.7318</v>
      </c>
      <c r="KA211">
        <v>0</v>
      </c>
      <c r="KB211">
        <v>20.6467</v>
      </c>
      <c r="KC211">
        <v>1570.09</v>
      </c>
      <c r="KD211">
        <v>16.8476</v>
      </c>
      <c r="KE211">
        <v>98.8809</v>
      </c>
      <c r="KF211">
        <v>95.0086</v>
      </c>
    </row>
    <row r="212" spans="1:292">
      <c r="A212">
        <v>192</v>
      </c>
      <c r="B212">
        <v>1687532919</v>
      </c>
      <c r="C212">
        <v>6790.5</v>
      </c>
      <c r="D212" t="s">
        <v>823</v>
      </c>
      <c r="E212" t="s">
        <v>824</v>
      </c>
      <c r="F212">
        <v>5</v>
      </c>
      <c r="G212" t="s">
        <v>635</v>
      </c>
      <c r="H212">
        <v>1687532911.5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1585.63049674091</v>
      </c>
      <c r="AJ212">
        <v>1550.684363636363</v>
      </c>
      <c r="AK212">
        <v>3.426929157531875</v>
      </c>
      <c r="AL212">
        <v>66.55955968552477</v>
      </c>
      <c r="AM212">
        <f>(AO212 - AN212 + DX212*1E3/(8.314*(DZ212+273.15)) * AQ212/DW212 * AP212) * DW212/(100*DK212) * 1000/(1000 - AO212)</f>
        <v>0</v>
      </c>
      <c r="AN212">
        <v>16.89072832079696</v>
      </c>
      <c r="AO212">
        <v>17.61118242424242</v>
      </c>
      <c r="AP212">
        <v>-0.0004049217664974547</v>
      </c>
      <c r="AQ212">
        <v>110.0673919238895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1.65</v>
      </c>
      <c r="DL212">
        <v>0.5</v>
      </c>
      <c r="DM212" t="s">
        <v>430</v>
      </c>
      <c r="DN212">
        <v>2</v>
      </c>
      <c r="DO212" t="b">
        <v>1</v>
      </c>
      <c r="DP212">
        <v>1687532911.5</v>
      </c>
      <c r="DQ212">
        <v>1499.831481481482</v>
      </c>
      <c r="DR212">
        <v>1544.302962962963</v>
      </c>
      <c r="DS212">
        <v>17.62994814814815</v>
      </c>
      <c r="DT212">
        <v>16.89993333333333</v>
      </c>
      <c r="DU212">
        <v>1522.567037037037</v>
      </c>
      <c r="DV212">
        <v>20.03484444444445</v>
      </c>
      <c r="DW212">
        <v>500.0260370370371</v>
      </c>
      <c r="DX212">
        <v>101.8333333333333</v>
      </c>
      <c r="DY212">
        <v>0.09996227777777777</v>
      </c>
      <c r="DZ212">
        <v>27.04568148148148</v>
      </c>
      <c r="EA212">
        <v>28.10515185185185</v>
      </c>
      <c r="EB212">
        <v>999.9000000000001</v>
      </c>
      <c r="EC212">
        <v>0</v>
      </c>
      <c r="ED212">
        <v>0</v>
      </c>
      <c r="EE212">
        <v>9992.800370370371</v>
      </c>
      <c r="EF212">
        <v>0</v>
      </c>
      <c r="EG212">
        <v>236.7895185185185</v>
      </c>
      <c r="EH212">
        <v>-44.4726037037037</v>
      </c>
      <c r="EI212">
        <v>1526.747777777778</v>
      </c>
      <c r="EJ212">
        <v>1570.850740740741</v>
      </c>
      <c r="EK212">
        <v>0.7300037037037037</v>
      </c>
      <c r="EL212">
        <v>1544.302962962963</v>
      </c>
      <c r="EM212">
        <v>16.89993333333333</v>
      </c>
      <c r="EN212">
        <v>1.795316666666667</v>
      </c>
      <c r="EO212">
        <v>1.720978148148148</v>
      </c>
      <c r="EP212">
        <v>15.74605925925926</v>
      </c>
      <c r="EQ212">
        <v>15.08694814814815</v>
      </c>
      <c r="ER212">
        <v>2000.003703703704</v>
      </c>
      <c r="ES212">
        <v>0.9799998888888888</v>
      </c>
      <c r="ET212">
        <v>0.01999961111111111</v>
      </c>
      <c r="EU212">
        <v>0</v>
      </c>
      <c r="EV212">
        <v>351.9402222222222</v>
      </c>
      <c r="EW212">
        <v>5.00078</v>
      </c>
      <c r="EX212">
        <v>8855.543333333333</v>
      </c>
      <c r="EY212">
        <v>16379.67407407408</v>
      </c>
      <c r="EZ212">
        <v>46.7334074074074</v>
      </c>
      <c r="FA212">
        <v>48.27525925925926</v>
      </c>
      <c r="FB212">
        <v>47.63862962962963</v>
      </c>
      <c r="FC212">
        <v>47.70814814814815</v>
      </c>
      <c r="FD212">
        <v>46.96281481481481</v>
      </c>
      <c r="FE212">
        <v>1955.103703703704</v>
      </c>
      <c r="FF212">
        <v>39.9</v>
      </c>
      <c r="FG212">
        <v>0</v>
      </c>
      <c r="FH212">
        <v>1687532919.3</v>
      </c>
      <c r="FI212">
        <v>0</v>
      </c>
      <c r="FJ212">
        <v>351.9342692307692</v>
      </c>
      <c r="FK212">
        <v>-7.225811967025655</v>
      </c>
      <c r="FL212">
        <v>-63.65572658685258</v>
      </c>
      <c r="FM212">
        <v>8855.777307692306</v>
      </c>
      <c r="FN212">
        <v>15</v>
      </c>
      <c r="FO212">
        <v>1687529704.5</v>
      </c>
      <c r="FP212" t="s">
        <v>636</v>
      </c>
      <c r="FQ212">
        <v>1687529702.5</v>
      </c>
      <c r="FR212">
        <v>1687529704.5</v>
      </c>
      <c r="FS212">
        <v>2</v>
      </c>
      <c r="FT212">
        <v>-0.178</v>
      </c>
      <c r="FU212">
        <v>-0.012</v>
      </c>
      <c r="FV212">
        <v>-14.483</v>
      </c>
      <c r="FW212">
        <v>-2.335</v>
      </c>
      <c r="FX212">
        <v>420</v>
      </c>
      <c r="FY212">
        <v>15</v>
      </c>
      <c r="FZ212">
        <v>0.26</v>
      </c>
      <c r="GA212">
        <v>0.01</v>
      </c>
      <c r="GB212">
        <v>-44.54402926829268</v>
      </c>
      <c r="GC212">
        <v>1.179637630662025</v>
      </c>
      <c r="GD212">
        <v>0.2545279573928699</v>
      </c>
      <c r="GE212">
        <v>0</v>
      </c>
      <c r="GF212">
        <v>0.7051480243902439</v>
      </c>
      <c r="GG212">
        <v>0.3512839651567946</v>
      </c>
      <c r="GH212">
        <v>0.04273277912140081</v>
      </c>
      <c r="GI212">
        <v>1</v>
      </c>
      <c r="GJ212">
        <v>1</v>
      </c>
      <c r="GK212">
        <v>2</v>
      </c>
      <c r="GL212" t="s">
        <v>443</v>
      </c>
      <c r="GM212">
        <v>3.0985</v>
      </c>
      <c r="GN212">
        <v>2.75799</v>
      </c>
      <c r="GO212">
        <v>0.231175</v>
      </c>
      <c r="GP212">
        <v>0.233128</v>
      </c>
      <c r="GQ212">
        <v>0.104927</v>
      </c>
      <c r="GR212">
        <v>0.0934131</v>
      </c>
      <c r="GS212">
        <v>19449.7</v>
      </c>
      <c r="GT212">
        <v>18724.3</v>
      </c>
      <c r="GU212">
        <v>25878.9</v>
      </c>
      <c r="GV212">
        <v>24792.5</v>
      </c>
      <c r="GW212">
        <v>37199.2</v>
      </c>
      <c r="GX212">
        <v>33118.7</v>
      </c>
      <c r="GY212">
        <v>45241.6</v>
      </c>
      <c r="GZ212">
        <v>39502.3</v>
      </c>
      <c r="HA212">
        <v>1.78503</v>
      </c>
      <c r="HB212">
        <v>1.74678</v>
      </c>
      <c r="HC212">
        <v>-0.0809431</v>
      </c>
      <c r="HD212">
        <v>0</v>
      </c>
      <c r="HE212">
        <v>29.429</v>
      </c>
      <c r="HF212">
        <v>999.9</v>
      </c>
      <c r="HG212">
        <v>53.6</v>
      </c>
      <c r="HH212">
        <v>44</v>
      </c>
      <c r="HI212">
        <v>48.1739</v>
      </c>
      <c r="HJ212">
        <v>62.7905</v>
      </c>
      <c r="HK212">
        <v>23.3373</v>
      </c>
      <c r="HL212">
        <v>1</v>
      </c>
      <c r="HM212">
        <v>1.0652</v>
      </c>
      <c r="HN212">
        <v>9.28105</v>
      </c>
      <c r="HO212">
        <v>20.0532</v>
      </c>
      <c r="HP212">
        <v>5.20771</v>
      </c>
      <c r="HQ212">
        <v>11.9861</v>
      </c>
      <c r="HR212">
        <v>4.96165</v>
      </c>
      <c r="HS212">
        <v>3.27418</v>
      </c>
      <c r="HT212">
        <v>9999</v>
      </c>
      <c r="HU212">
        <v>9999</v>
      </c>
      <c r="HV212">
        <v>9999</v>
      </c>
      <c r="HW212">
        <v>89.3</v>
      </c>
      <c r="HX212">
        <v>1.86386</v>
      </c>
      <c r="HY212">
        <v>1.8602</v>
      </c>
      <c r="HZ212">
        <v>1.85852</v>
      </c>
      <c r="IA212">
        <v>1.85987</v>
      </c>
      <c r="IB212">
        <v>1.85975</v>
      </c>
      <c r="IC212">
        <v>1.85849</v>
      </c>
      <c r="ID212">
        <v>1.85758</v>
      </c>
      <c r="IE212">
        <v>1.8523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-22.88</v>
      </c>
      <c r="IT212">
        <v>-2.4043</v>
      </c>
      <c r="IU212">
        <v>-9.111769021319263</v>
      </c>
      <c r="IV212">
        <v>-0.01431925071125703</v>
      </c>
      <c r="IW212">
        <v>4.89615414261653E-06</v>
      </c>
      <c r="IX212">
        <v>-8.989459798755491E-10</v>
      </c>
      <c r="IY212">
        <v>-1.251789581883141</v>
      </c>
      <c r="IZ212">
        <v>-0.1043539695207113</v>
      </c>
      <c r="JA212">
        <v>0.003109194328973147</v>
      </c>
      <c r="JB212">
        <v>-3.859871886814269E-05</v>
      </c>
      <c r="JC212">
        <v>3</v>
      </c>
      <c r="JD212">
        <v>1925</v>
      </c>
      <c r="JE212">
        <v>1</v>
      </c>
      <c r="JF212">
        <v>31</v>
      </c>
      <c r="JG212">
        <v>53.6</v>
      </c>
      <c r="JH212">
        <v>53.6</v>
      </c>
      <c r="JI212">
        <v>3.36914</v>
      </c>
      <c r="JJ212">
        <v>2.66846</v>
      </c>
      <c r="JK212">
        <v>1.49658</v>
      </c>
      <c r="JL212">
        <v>2.32056</v>
      </c>
      <c r="JM212">
        <v>1.54785</v>
      </c>
      <c r="JN212">
        <v>2.4646</v>
      </c>
      <c r="JO212">
        <v>47.6924</v>
      </c>
      <c r="JP212">
        <v>13.4228</v>
      </c>
      <c r="JQ212">
        <v>18</v>
      </c>
      <c r="JR212">
        <v>499.124</v>
      </c>
      <c r="JS212">
        <v>486.896</v>
      </c>
      <c r="JT212">
        <v>22.0291</v>
      </c>
      <c r="JU212">
        <v>39.1394</v>
      </c>
      <c r="JV212">
        <v>30.0024</v>
      </c>
      <c r="JW212">
        <v>38.7482</v>
      </c>
      <c r="JX212">
        <v>38.5854</v>
      </c>
      <c r="JY212">
        <v>67.57859999999999</v>
      </c>
      <c r="JZ212">
        <v>55.7318</v>
      </c>
      <c r="KA212">
        <v>0</v>
      </c>
      <c r="KB212">
        <v>20.5436</v>
      </c>
      <c r="KC212">
        <v>1590.13</v>
      </c>
      <c r="KD212">
        <v>16.8575</v>
      </c>
      <c r="KE212">
        <v>98.8762</v>
      </c>
      <c r="KF212">
        <v>95.0052</v>
      </c>
    </row>
    <row r="213" spans="1:292">
      <c r="A213">
        <v>193</v>
      </c>
      <c r="B213">
        <v>1687532924</v>
      </c>
      <c r="C213">
        <v>6795.5</v>
      </c>
      <c r="D213" t="s">
        <v>825</v>
      </c>
      <c r="E213" t="s">
        <v>826</v>
      </c>
      <c r="F213">
        <v>5</v>
      </c>
      <c r="G213" t="s">
        <v>635</v>
      </c>
      <c r="H213">
        <v>1687532916.214286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1601.43714073451</v>
      </c>
      <c r="AJ213">
        <v>1567.336121212121</v>
      </c>
      <c r="AK213">
        <v>3.325994502364477</v>
      </c>
      <c r="AL213">
        <v>66.55955968552477</v>
      </c>
      <c r="AM213">
        <f>(AO213 - AN213 + DX213*1E3/(8.314*(DZ213+273.15)) * AQ213/DW213 * AP213) * DW213/(100*DK213) * 1000/(1000 - AO213)</f>
        <v>0</v>
      </c>
      <c r="AN213">
        <v>16.89355394312872</v>
      </c>
      <c r="AO213">
        <v>17.60424303030302</v>
      </c>
      <c r="AP213">
        <v>-0.0001305513776459875</v>
      </c>
      <c r="AQ213">
        <v>110.0673919238895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1.65</v>
      </c>
      <c r="DL213">
        <v>0.5</v>
      </c>
      <c r="DM213" t="s">
        <v>430</v>
      </c>
      <c r="DN213">
        <v>2</v>
      </c>
      <c r="DO213" t="b">
        <v>1</v>
      </c>
      <c r="DP213">
        <v>1687532916.214286</v>
      </c>
      <c r="DQ213">
        <v>1515.624642857143</v>
      </c>
      <c r="DR213">
        <v>1559.684285714286</v>
      </c>
      <c r="DS213">
        <v>17.61913571428571</v>
      </c>
      <c r="DT213">
        <v>16.88949642857143</v>
      </c>
      <c r="DU213">
        <v>1538.450714285714</v>
      </c>
      <c r="DV213">
        <v>20.02373571428572</v>
      </c>
      <c r="DW213">
        <v>500.0397857142857</v>
      </c>
      <c r="DX213">
        <v>101.8318928571428</v>
      </c>
      <c r="DY213">
        <v>0.1000477071428571</v>
      </c>
      <c r="DZ213">
        <v>27.04256785714286</v>
      </c>
      <c r="EA213">
        <v>28.1062</v>
      </c>
      <c r="EB213">
        <v>999.9000000000002</v>
      </c>
      <c r="EC213">
        <v>0</v>
      </c>
      <c r="ED213">
        <v>0</v>
      </c>
      <c r="EE213">
        <v>9991.293571428572</v>
      </c>
      <c r="EF213">
        <v>0</v>
      </c>
      <c r="EG213">
        <v>221.8151785714286</v>
      </c>
      <c r="EH213">
        <v>-44.06003571428572</v>
      </c>
      <c r="EI213">
        <v>1542.8075</v>
      </c>
      <c r="EJ213">
        <v>1586.479642857143</v>
      </c>
      <c r="EK213">
        <v>0.7296253928571429</v>
      </c>
      <c r="EL213">
        <v>1559.684285714286</v>
      </c>
      <c r="EM213">
        <v>16.88949642857143</v>
      </c>
      <c r="EN213">
        <v>1.794189642857143</v>
      </c>
      <c r="EO213">
        <v>1.71989</v>
      </c>
      <c r="EP213">
        <v>15.73624642857143</v>
      </c>
      <c r="EQ213">
        <v>15.07712857142857</v>
      </c>
      <c r="ER213">
        <v>2000.004642857142</v>
      </c>
      <c r="ES213">
        <v>0.9799998928571428</v>
      </c>
      <c r="ET213">
        <v>0.01999960714285714</v>
      </c>
      <c r="EU213">
        <v>0</v>
      </c>
      <c r="EV213">
        <v>351.3902857142857</v>
      </c>
      <c r="EW213">
        <v>5.00078</v>
      </c>
      <c r="EX213">
        <v>8852.443928571427</v>
      </c>
      <c r="EY213">
        <v>16379.675</v>
      </c>
      <c r="EZ213">
        <v>46.74735714285713</v>
      </c>
      <c r="FA213">
        <v>48.281</v>
      </c>
      <c r="FB213">
        <v>47.66267857142856</v>
      </c>
      <c r="FC213">
        <v>47.71628571428572</v>
      </c>
      <c r="FD213">
        <v>46.97310714285714</v>
      </c>
      <c r="FE213">
        <v>1955.104642857143</v>
      </c>
      <c r="FF213">
        <v>39.9</v>
      </c>
      <c r="FG213">
        <v>0</v>
      </c>
      <c r="FH213">
        <v>1687532924.1</v>
      </c>
      <c r="FI213">
        <v>0</v>
      </c>
      <c r="FJ213">
        <v>351.3888076923076</v>
      </c>
      <c r="FK213">
        <v>-6.350119659202694</v>
      </c>
      <c r="FL213">
        <v>-27.27179478375212</v>
      </c>
      <c r="FM213">
        <v>8852.400769230768</v>
      </c>
      <c r="FN213">
        <v>15</v>
      </c>
      <c r="FO213">
        <v>1687529704.5</v>
      </c>
      <c r="FP213" t="s">
        <v>636</v>
      </c>
      <c r="FQ213">
        <v>1687529702.5</v>
      </c>
      <c r="FR213">
        <v>1687529704.5</v>
      </c>
      <c r="FS213">
        <v>2</v>
      </c>
      <c r="FT213">
        <v>-0.178</v>
      </c>
      <c r="FU213">
        <v>-0.012</v>
      </c>
      <c r="FV213">
        <v>-14.483</v>
      </c>
      <c r="FW213">
        <v>-2.335</v>
      </c>
      <c r="FX213">
        <v>420</v>
      </c>
      <c r="FY213">
        <v>15</v>
      </c>
      <c r="FZ213">
        <v>0.26</v>
      </c>
      <c r="GA213">
        <v>0.01</v>
      </c>
      <c r="GB213">
        <v>-44.28684390243902</v>
      </c>
      <c r="GC213">
        <v>4.367548432055738</v>
      </c>
      <c r="GD213">
        <v>0.5032509314683832</v>
      </c>
      <c r="GE213">
        <v>0</v>
      </c>
      <c r="GF213">
        <v>0.7225164390243903</v>
      </c>
      <c r="GG213">
        <v>0.05350285714285643</v>
      </c>
      <c r="GH213">
        <v>0.02514076334197142</v>
      </c>
      <c r="GI213">
        <v>1</v>
      </c>
      <c r="GJ213">
        <v>1</v>
      </c>
      <c r="GK213">
        <v>2</v>
      </c>
      <c r="GL213" t="s">
        <v>443</v>
      </c>
      <c r="GM213">
        <v>3.09887</v>
      </c>
      <c r="GN213">
        <v>2.75816</v>
      </c>
      <c r="GO213">
        <v>0.23261</v>
      </c>
      <c r="GP213">
        <v>0.234538</v>
      </c>
      <c r="GQ213">
        <v>0.104892</v>
      </c>
      <c r="GR213">
        <v>0.0934319</v>
      </c>
      <c r="GS213">
        <v>19412.5</v>
      </c>
      <c r="GT213">
        <v>18688.8</v>
      </c>
      <c r="GU213">
        <v>25878.1</v>
      </c>
      <c r="GV213">
        <v>24791.5</v>
      </c>
      <c r="GW213">
        <v>37199.6</v>
      </c>
      <c r="GX213">
        <v>33117.3</v>
      </c>
      <c r="GY213">
        <v>45240.1</v>
      </c>
      <c r="GZ213">
        <v>39501.2</v>
      </c>
      <c r="HA213">
        <v>1.78495</v>
      </c>
      <c r="HB213">
        <v>1.74627</v>
      </c>
      <c r="HC213">
        <v>-0.0809096</v>
      </c>
      <c r="HD213">
        <v>0</v>
      </c>
      <c r="HE213">
        <v>29.429</v>
      </c>
      <c r="HF213">
        <v>999.9</v>
      </c>
      <c r="HG213">
        <v>53.6</v>
      </c>
      <c r="HH213">
        <v>44</v>
      </c>
      <c r="HI213">
        <v>48.1742</v>
      </c>
      <c r="HJ213">
        <v>62.8305</v>
      </c>
      <c r="HK213">
        <v>22.8926</v>
      </c>
      <c r="HL213">
        <v>1</v>
      </c>
      <c r="HM213">
        <v>1.0677</v>
      </c>
      <c r="HN213">
        <v>9.28105</v>
      </c>
      <c r="HO213">
        <v>20.0533</v>
      </c>
      <c r="HP213">
        <v>5.20816</v>
      </c>
      <c r="HQ213">
        <v>11.986</v>
      </c>
      <c r="HR213">
        <v>4.96205</v>
      </c>
      <c r="HS213">
        <v>3.27405</v>
      </c>
      <c r="HT213">
        <v>9999</v>
      </c>
      <c r="HU213">
        <v>9999</v>
      </c>
      <c r="HV213">
        <v>9999</v>
      </c>
      <c r="HW213">
        <v>89.3</v>
      </c>
      <c r="HX213">
        <v>1.86386</v>
      </c>
      <c r="HY213">
        <v>1.8602</v>
      </c>
      <c r="HZ213">
        <v>1.85852</v>
      </c>
      <c r="IA213">
        <v>1.85988</v>
      </c>
      <c r="IB213">
        <v>1.85976</v>
      </c>
      <c r="IC213">
        <v>1.85851</v>
      </c>
      <c r="ID213">
        <v>1.85754</v>
      </c>
      <c r="IE213">
        <v>1.85231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-22.97</v>
      </c>
      <c r="IT213">
        <v>-2.4041</v>
      </c>
      <c r="IU213">
        <v>-9.111769021319263</v>
      </c>
      <c r="IV213">
        <v>-0.01431925071125703</v>
      </c>
      <c r="IW213">
        <v>4.89615414261653E-06</v>
      </c>
      <c r="IX213">
        <v>-8.989459798755491E-10</v>
      </c>
      <c r="IY213">
        <v>-1.251789581883141</v>
      </c>
      <c r="IZ213">
        <v>-0.1043539695207113</v>
      </c>
      <c r="JA213">
        <v>0.003109194328973147</v>
      </c>
      <c r="JB213">
        <v>-3.859871886814269E-05</v>
      </c>
      <c r="JC213">
        <v>3</v>
      </c>
      <c r="JD213">
        <v>1925</v>
      </c>
      <c r="JE213">
        <v>1</v>
      </c>
      <c r="JF213">
        <v>31</v>
      </c>
      <c r="JG213">
        <v>53.7</v>
      </c>
      <c r="JH213">
        <v>53.7</v>
      </c>
      <c r="JI213">
        <v>3.39478</v>
      </c>
      <c r="JJ213">
        <v>2.66846</v>
      </c>
      <c r="JK213">
        <v>1.49658</v>
      </c>
      <c r="JL213">
        <v>2.32178</v>
      </c>
      <c r="JM213">
        <v>1.54785</v>
      </c>
      <c r="JN213">
        <v>2.36206</v>
      </c>
      <c r="JO213">
        <v>47.6924</v>
      </c>
      <c r="JP213">
        <v>13.4141</v>
      </c>
      <c r="JQ213">
        <v>18</v>
      </c>
      <c r="JR213">
        <v>499.237</v>
      </c>
      <c r="JS213">
        <v>486.706</v>
      </c>
      <c r="JT213">
        <v>22.0301</v>
      </c>
      <c r="JU213">
        <v>39.168</v>
      </c>
      <c r="JV213">
        <v>30.0024</v>
      </c>
      <c r="JW213">
        <v>38.7725</v>
      </c>
      <c r="JX213">
        <v>38.6074</v>
      </c>
      <c r="JY213">
        <v>68.1163</v>
      </c>
      <c r="JZ213">
        <v>55.7318</v>
      </c>
      <c r="KA213">
        <v>0</v>
      </c>
      <c r="KB213">
        <v>20.4339</v>
      </c>
      <c r="KC213">
        <v>1603.48</v>
      </c>
      <c r="KD213">
        <v>16.8736</v>
      </c>
      <c r="KE213">
        <v>98.873</v>
      </c>
      <c r="KF213">
        <v>95.0021</v>
      </c>
    </row>
    <row r="214" spans="1:292">
      <c r="A214">
        <v>194</v>
      </c>
      <c r="B214">
        <v>1687533463.1</v>
      </c>
      <c r="C214">
        <v>7334.599999904633</v>
      </c>
      <c r="D214" t="s">
        <v>827</v>
      </c>
      <c r="E214" t="s">
        <v>828</v>
      </c>
      <c r="F214">
        <v>5</v>
      </c>
      <c r="G214" t="s">
        <v>635</v>
      </c>
      <c r="H214">
        <v>1687533455.099999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426.9361059482271</v>
      </c>
      <c r="AJ214">
        <v>428.0689696969696</v>
      </c>
      <c r="AK214">
        <v>-0.1356271181094616</v>
      </c>
      <c r="AL214">
        <v>66.61355720630458</v>
      </c>
      <c r="AM214">
        <f>(AO214 - AN214 + DX214*1E3/(8.314*(DZ214+273.15)) * AQ214/DW214 * AP214) * DW214/(100*DK214) * 1000/(1000 - AO214)</f>
        <v>0</v>
      </c>
      <c r="AN214">
        <v>16.50291746685931</v>
      </c>
      <c r="AO214">
        <v>17.92870909090909</v>
      </c>
      <c r="AP214">
        <v>-0.1246939924080742</v>
      </c>
      <c r="AQ214">
        <v>108.4623148287596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1.65</v>
      </c>
      <c r="DL214">
        <v>0.5</v>
      </c>
      <c r="DM214" t="s">
        <v>430</v>
      </c>
      <c r="DN214">
        <v>2</v>
      </c>
      <c r="DO214" t="b">
        <v>1</v>
      </c>
      <c r="DP214">
        <v>1687533455.099999</v>
      </c>
      <c r="DQ214">
        <v>421.336129032258</v>
      </c>
      <c r="DR214">
        <v>420.2459032258066</v>
      </c>
      <c r="DS214">
        <v>19.25694516129032</v>
      </c>
      <c r="DT214">
        <v>16.43588709677419</v>
      </c>
      <c r="DU214">
        <v>435.8331612903226</v>
      </c>
      <c r="DV214">
        <v>21.70301290322581</v>
      </c>
      <c r="DW214">
        <v>500.0704516129032</v>
      </c>
      <c r="DX214">
        <v>101.8180967741936</v>
      </c>
      <c r="DY214">
        <v>0.1000285129032258</v>
      </c>
      <c r="DZ214">
        <v>27.78602258064516</v>
      </c>
      <c r="EA214">
        <v>29.01500322580646</v>
      </c>
      <c r="EB214">
        <v>999.9000000000003</v>
      </c>
      <c r="EC214">
        <v>0</v>
      </c>
      <c r="ED214">
        <v>0</v>
      </c>
      <c r="EE214">
        <v>9998.044516129032</v>
      </c>
      <c r="EF214">
        <v>0</v>
      </c>
      <c r="EG214">
        <v>310.5342258064516</v>
      </c>
      <c r="EH214">
        <v>1.090255645161291</v>
      </c>
      <c r="EI214">
        <v>429.6103225806451</v>
      </c>
      <c r="EJ214">
        <v>427.2684838709678</v>
      </c>
      <c r="EK214">
        <v>2.821041935483871</v>
      </c>
      <c r="EL214">
        <v>420.2459032258066</v>
      </c>
      <c r="EM214">
        <v>16.43588709677419</v>
      </c>
      <c r="EN214">
        <v>1.960703870967742</v>
      </c>
      <c r="EO214">
        <v>1.67347064516129</v>
      </c>
      <c r="EP214">
        <v>17.11285483870968</v>
      </c>
      <c r="EQ214">
        <v>14.6484935483871</v>
      </c>
      <c r="ER214">
        <v>2000.048709677419</v>
      </c>
      <c r="ES214">
        <v>0.9799994838709677</v>
      </c>
      <c r="ET214">
        <v>0.02000064193548388</v>
      </c>
      <c r="EU214">
        <v>0</v>
      </c>
      <c r="EV214">
        <v>2.553132258064517</v>
      </c>
      <c r="EW214">
        <v>5.000779999999999</v>
      </c>
      <c r="EX214">
        <v>1759.492258064516</v>
      </c>
      <c r="EY214">
        <v>16380.03548387097</v>
      </c>
      <c r="EZ214">
        <v>47.22561290322581</v>
      </c>
      <c r="FA214">
        <v>49.12093548387096</v>
      </c>
      <c r="FB214">
        <v>47.72761290322581</v>
      </c>
      <c r="FC214">
        <v>48.276</v>
      </c>
      <c r="FD214">
        <v>47.45941935483869</v>
      </c>
      <c r="FE214">
        <v>1955.145483870968</v>
      </c>
      <c r="FF214">
        <v>39.90193548387098</v>
      </c>
      <c r="FG214">
        <v>0</v>
      </c>
      <c r="FH214">
        <v>1687533463.5</v>
      </c>
      <c r="FI214">
        <v>0</v>
      </c>
      <c r="FJ214">
        <v>2.541944</v>
      </c>
      <c r="FK214">
        <v>-0.2624384625011935</v>
      </c>
      <c r="FL214">
        <v>-12.77384443585195</v>
      </c>
      <c r="FM214">
        <v>1754.6872</v>
      </c>
      <c r="FN214">
        <v>15</v>
      </c>
      <c r="FO214">
        <v>1687529704.5</v>
      </c>
      <c r="FP214" t="s">
        <v>636</v>
      </c>
      <c r="FQ214">
        <v>1687529702.5</v>
      </c>
      <c r="FR214">
        <v>1687529704.5</v>
      </c>
      <c r="FS214">
        <v>2</v>
      </c>
      <c r="FT214">
        <v>-0.178</v>
      </c>
      <c r="FU214">
        <v>-0.012</v>
      </c>
      <c r="FV214">
        <v>-14.483</v>
      </c>
      <c r="FW214">
        <v>-2.335</v>
      </c>
      <c r="FX214">
        <v>420</v>
      </c>
      <c r="FY214">
        <v>15</v>
      </c>
      <c r="FZ214">
        <v>0.26</v>
      </c>
      <c r="GA214">
        <v>0.01</v>
      </c>
      <c r="GB214">
        <v>2.190396512195122</v>
      </c>
      <c r="GC214">
        <v>-16.50587828571429</v>
      </c>
      <c r="GD214">
        <v>1.839258689575021</v>
      </c>
      <c r="GE214">
        <v>0</v>
      </c>
      <c r="GF214">
        <v>3.08598243902439</v>
      </c>
      <c r="GG214">
        <v>-6.068620766550527</v>
      </c>
      <c r="GH214">
        <v>0.7476100698234128</v>
      </c>
      <c r="GI214">
        <v>0</v>
      </c>
      <c r="GJ214">
        <v>0</v>
      </c>
      <c r="GK214">
        <v>2</v>
      </c>
      <c r="GL214" t="s">
        <v>632</v>
      </c>
      <c r="GM214">
        <v>3.09873</v>
      </c>
      <c r="GN214">
        <v>2.75826</v>
      </c>
      <c r="GO214">
        <v>0.0985424</v>
      </c>
      <c r="GP214">
        <v>0.09602529999999999</v>
      </c>
      <c r="GQ214">
        <v>0.105636</v>
      </c>
      <c r="GR214">
        <v>0.09246649999999999</v>
      </c>
      <c r="GS214">
        <v>22769.7</v>
      </c>
      <c r="GT214">
        <v>22044.7</v>
      </c>
      <c r="GU214">
        <v>25834.7</v>
      </c>
      <c r="GV214">
        <v>24759</v>
      </c>
      <c r="GW214">
        <v>37096.9</v>
      </c>
      <c r="GX214">
        <v>33101.4</v>
      </c>
      <c r="GY214">
        <v>45167.1</v>
      </c>
      <c r="GZ214">
        <v>39456.4</v>
      </c>
      <c r="HA214">
        <v>1.77492</v>
      </c>
      <c r="HB214">
        <v>1.71668</v>
      </c>
      <c r="HC214">
        <v>-0.07297099999999999</v>
      </c>
      <c r="HD214">
        <v>0</v>
      </c>
      <c r="HE214">
        <v>30.2128</v>
      </c>
      <c r="HF214">
        <v>999.9</v>
      </c>
      <c r="HG214">
        <v>52.8</v>
      </c>
      <c r="HH214">
        <v>45</v>
      </c>
      <c r="HI214">
        <v>49.9823</v>
      </c>
      <c r="HJ214">
        <v>62.8598</v>
      </c>
      <c r="HK214">
        <v>23.5938</v>
      </c>
      <c r="HL214">
        <v>1</v>
      </c>
      <c r="HM214">
        <v>1.17607</v>
      </c>
      <c r="HN214">
        <v>9.28105</v>
      </c>
      <c r="HO214">
        <v>20.0544</v>
      </c>
      <c r="HP214">
        <v>5.21729</v>
      </c>
      <c r="HQ214">
        <v>11.9873</v>
      </c>
      <c r="HR214">
        <v>4.96365</v>
      </c>
      <c r="HS214">
        <v>3.27585</v>
      </c>
      <c r="HT214">
        <v>9999</v>
      </c>
      <c r="HU214">
        <v>9999</v>
      </c>
      <c r="HV214">
        <v>9999</v>
      </c>
      <c r="HW214">
        <v>89.40000000000001</v>
      </c>
      <c r="HX214">
        <v>1.86389</v>
      </c>
      <c r="HY214">
        <v>1.86021</v>
      </c>
      <c r="HZ214">
        <v>1.85864</v>
      </c>
      <c r="IA214">
        <v>1.85989</v>
      </c>
      <c r="IB214">
        <v>1.85984</v>
      </c>
      <c r="IC214">
        <v>1.85852</v>
      </c>
      <c r="ID214">
        <v>1.8576</v>
      </c>
      <c r="IE214">
        <v>1.85242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-14.486</v>
      </c>
      <c r="IT214">
        <v>-2.4117</v>
      </c>
      <c r="IU214">
        <v>-9.111769021319263</v>
      </c>
      <c r="IV214">
        <v>-0.01431925071125703</v>
      </c>
      <c r="IW214">
        <v>4.89615414261653E-06</v>
      </c>
      <c r="IX214">
        <v>-8.989459798755491E-10</v>
      </c>
      <c r="IY214">
        <v>-1.251789581883141</v>
      </c>
      <c r="IZ214">
        <v>-0.1043539695207113</v>
      </c>
      <c r="JA214">
        <v>0.003109194328973147</v>
      </c>
      <c r="JB214">
        <v>-3.859871886814269E-05</v>
      </c>
      <c r="JC214">
        <v>3</v>
      </c>
      <c r="JD214">
        <v>1925</v>
      </c>
      <c r="JE214">
        <v>1</v>
      </c>
      <c r="JF214">
        <v>31</v>
      </c>
      <c r="JG214">
        <v>62.7</v>
      </c>
      <c r="JH214">
        <v>62.6</v>
      </c>
      <c r="JI214">
        <v>1.14258</v>
      </c>
      <c r="JJ214">
        <v>2.68433</v>
      </c>
      <c r="JK214">
        <v>1.49658</v>
      </c>
      <c r="JL214">
        <v>2.31567</v>
      </c>
      <c r="JM214">
        <v>1.54785</v>
      </c>
      <c r="JN214">
        <v>2.46948</v>
      </c>
      <c r="JO214">
        <v>49.2949</v>
      </c>
      <c r="JP214">
        <v>13.1514</v>
      </c>
      <c r="JQ214">
        <v>18</v>
      </c>
      <c r="JR214">
        <v>502.008</v>
      </c>
      <c r="JS214">
        <v>475.629</v>
      </c>
      <c r="JT214">
        <v>23.1331</v>
      </c>
      <c r="JU214">
        <v>40.553</v>
      </c>
      <c r="JV214">
        <v>29.9998</v>
      </c>
      <c r="JW214">
        <v>40.1626</v>
      </c>
      <c r="JX214">
        <v>39.9612</v>
      </c>
      <c r="JY214">
        <v>22.9784</v>
      </c>
      <c r="JZ214">
        <v>55.9249</v>
      </c>
      <c r="KA214">
        <v>0</v>
      </c>
      <c r="KB214">
        <v>19.4905</v>
      </c>
      <c r="KC214">
        <v>420.051</v>
      </c>
      <c r="KD214">
        <v>17.3434</v>
      </c>
      <c r="KE214">
        <v>98.71129999999999</v>
      </c>
      <c r="KF214">
        <v>94.8879</v>
      </c>
    </row>
    <row r="215" spans="1:292">
      <c r="A215" t="s">
        <v>44</v>
      </c>
      <c r="B215" t="s">
        <v>45</v>
      </c>
    </row>
    <row r="216" spans="1:292">
      <c r="B216" t="s">
        <v>46</v>
      </c>
    </row>
    <row r="217" spans="1:292">
      <c r="A217">
        <v>195</v>
      </c>
      <c r="B217">
        <v>1687538033.6</v>
      </c>
      <c r="C217">
        <v>11905.09999990463</v>
      </c>
      <c r="D217" t="s">
        <v>829</v>
      </c>
      <c r="E217" t="s">
        <v>830</v>
      </c>
      <c r="F217">
        <v>5</v>
      </c>
      <c r="G217" t="s">
        <v>831</v>
      </c>
      <c r="H217">
        <v>1687538025.849999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428.8953088879981</v>
      </c>
      <c r="AJ217">
        <v>421.9378909090908</v>
      </c>
      <c r="AK217">
        <v>0.001367570693673893</v>
      </c>
      <c r="AL217">
        <v>66.66656692889333</v>
      </c>
      <c r="AM217">
        <f>(AO217 - AN217 + DX217*1E3/(8.314*(DZ217+273.15)) * AQ217/DW217 * AP217) * DW217/(100*DK217) * 1000/(1000 - AO217)</f>
        <v>0</v>
      </c>
      <c r="AN217">
        <v>20.57798662901616</v>
      </c>
      <c r="AO217">
        <v>22.43269818181819</v>
      </c>
      <c r="AP217">
        <v>1.180543384834016E-05</v>
      </c>
      <c r="AQ217">
        <v>105.2778208574402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4.16</v>
      </c>
      <c r="DL217">
        <v>0.5</v>
      </c>
      <c r="DM217" t="s">
        <v>430</v>
      </c>
      <c r="DN217">
        <v>2</v>
      </c>
      <c r="DO217" t="b">
        <v>1</v>
      </c>
      <c r="DP217">
        <v>1687538025.849999</v>
      </c>
      <c r="DQ217">
        <v>412.4837</v>
      </c>
      <c r="DR217">
        <v>420.0675333333334</v>
      </c>
      <c r="DS217">
        <v>22.42903</v>
      </c>
      <c r="DT217">
        <v>20.57381333333333</v>
      </c>
      <c r="DU217">
        <v>426.9784666666666</v>
      </c>
      <c r="DV217">
        <v>25.02295666666667</v>
      </c>
      <c r="DW217">
        <v>499.9998666666666</v>
      </c>
      <c r="DX217">
        <v>101.7772333333333</v>
      </c>
      <c r="DY217">
        <v>0.09996906000000001</v>
      </c>
      <c r="DZ217">
        <v>31.17832333333333</v>
      </c>
      <c r="EA217">
        <v>32.23651999999999</v>
      </c>
      <c r="EB217">
        <v>999.9000000000002</v>
      </c>
      <c r="EC217">
        <v>0</v>
      </c>
      <c r="ED217">
        <v>0</v>
      </c>
      <c r="EE217">
        <v>9996.851333333332</v>
      </c>
      <c r="EF217">
        <v>0</v>
      </c>
      <c r="EG217">
        <v>499.9554</v>
      </c>
      <c r="EH217">
        <v>-7.583861666666667</v>
      </c>
      <c r="EI217">
        <v>421.9477333333334</v>
      </c>
      <c r="EJ217">
        <v>428.8915</v>
      </c>
      <c r="EK217">
        <v>1.855216</v>
      </c>
      <c r="EL217">
        <v>420.0675333333334</v>
      </c>
      <c r="EM217">
        <v>20.57381333333333</v>
      </c>
      <c r="EN217">
        <v>2.282763333333333</v>
      </c>
      <c r="EO217">
        <v>2.093944333333334</v>
      </c>
      <c r="EP217">
        <v>19.55528333333333</v>
      </c>
      <c r="EQ217">
        <v>18.17319666666667</v>
      </c>
      <c r="ER217">
        <v>2000.010666666666</v>
      </c>
      <c r="ES217">
        <v>0.9799935000000001</v>
      </c>
      <c r="ET217">
        <v>0.02000649666666666</v>
      </c>
      <c r="EU217">
        <v>0</v>
      </c>
      <c r="EV217">
        <v>957.8201999999999</v>
      </c>
      <c r="EW217">
        <v>5.00078</v>
      </c>
      <c r="EX217">
        <v>22823.63</v>
      </c>
      <c r="EY217">
        <v>16379.69</v>
      </c>
      <c r="EZ217">
        <v>54.44346666666665</v>
      </c>
      <c r="FA217">
        <v>56.28306666666666</v>
      </c>
      <c r="FB217">
        <v>54.93303333333332</v>
      </c>
      <c r="FC217">
        <v>55.4852</v>
      </c>
      <c r="FD217">
        <v>54.34146666666666</v>
      </c>
      <c r="FE217">
        <v>1955.098</v>
      </c>
      <c r="FF217">
        <v>39.91</v>
      </c>
      <c r="FG217">
        <v>0</v>
      </c>
      <c r="FH217">
        <v>1687538034.3</v>
      </c>
      <c r="FI217">
        <v>0</v>
      </c>
      <c r="FJ217">
        <v>957.7745199999999</v>
      </c>
      <c r="FK217">
        <v>-3.137461561944391</v>
      </c>
      <c r="FL217">
        <v>7440.276938308436</v>
      </c>
      <c r="FM217">
        <v>22897.048</v>
      </c>
      <c r="FN217">
        <v>15</v>
      </c>
      <c r="FO217">
        <v>1687536491</v>
      </c>
      <c r="FP217" t="s">
        <v>832</v>
      </c>
      <c r="FQ217">
        <v>1687536490.5</v>
      </c>
      <c r="FR217">
        <v>1687536491</v>
      </c>
      <c r="FS217">
        <v>5</v>
      </c>
      <c r="FT217">
        <v>0.155</v>
      </c>
      <c r="FU217">
        <v>0.035</v>
      </c>
      <c r="FV217">
        <v>-14.575</v>
      </c>
      <c r="FW217">
        <v>-2.512</v>
      </c>
      <c r="FX217">
        <v>420</v>
      </c>
      <c r="FY217">
        <v>19</v>
      </c>
      <c r="FZ217">
        <v>0.23</v>
      </c>
      <c r="GA217">
        <v>0.05</v>
      </c>
      <c r="GB217">
        <v>-7.586526749999999</v>
      </c>
      <c r="GC217">
        <v>-0.04352791744838084</v>
      </c>
      <c r="GD217">
        <v>0.03656052087891391</v>
      </c>
      <c r="GE217">
        <v>1</v>
      </c>
      <c r="GF217">
        <v>1.85871</v>
      </c>
      <c r="GG217">
        <v>-0.06656532833020751</v>
      </c>
      <c r="GH217">
        <v>0.007204938931038917</v>
      </c>
      <c r="GI217">
        <v>1</v>
      </c>
      <c r="GJ217">
        <v>2</v>
      </c>
      <c r="GK217">
        <v>2</v>
      </c>
      <c r="GL217" t="s">
        <v>432</v>
      </c>
      <c r="GM217">
        <v>3.09958</v>
      </c>
      <c r="GN217">
        <v>2.75794</v>
      </c>
      <c r="GO217">
        <v>0.0964597</v>
      </c>
      <c r="GP217">
        <v>0.09532350000000001</v>
      </c>
      <c r="GQ217">
        <v>0.12162</v>
      </c>
      <c r="GR217">
        <v>0.106477</v>
      </c>
      <c r="GS217">
        <v>22666</v>
      </c>
      <c r="GT217">
        <v>21940</v>
      </c>
      <c r="GU217">
        <v>25667.8</v>
      </c>
      <c r="GV217">
        <v>24634.2</v>
      </c>
      <c r="GW217">
        <v>36234.2</v>
      </c>
      <c r="GX217">
        <v>32467.7</v>
      </c>
      <c r="GY217">
        <v>44891.7</v>
      </c>
      <c r="GZ217">
        <v>39297.4</v>
      </c>
      <c r="HA217">
        <v>1.74525</v>
      </c>
      <c r="HB217">
        <v>1.66065</v>
      </c>
      <c r="HC217">
        <v>-0.100814</v>
      </c>
      <c r="HD217">
        <v>0</v>
      </c>
      <c r="HE217">
        <v>33.87</v>
      </c>
      <c r="HF217">
        <v>999.9</v>
      </c>
      <c r="HG217">
        <v>48.1</v>
      </c>
      <c r="HH217">
        <v>47.9</v>
      </c>
      <c r="HI217">
        <v>52.8188</v>
      </c>
      <c r="HJ217">
        <v>62.5156</v>
      </c>
      <c r="HK217">
        <v>21.883</v>
      </c>
      <c r="HL217">
        <v>1</v>
      </c>
      <c r="HM217">
        <v>1.46449</v>
      </c>
      <c r="HN217">
        <v>9.28105</v>
      </c>
      <c r="HO217">
        <v>20.0489</v>
      </c>
      <c r="HP217">
        <v>5.21115</v>
      </c>
      <c r="HQ217">
        <v>11.992</v>
      </c>
      <c r="HR217">
        <v>4.962</v>
      </c>
      <c r="HS217">
        <v>3.27525</v>
      </c>
      <c r="HT217">
        <v>9999</v>
      </c>
      <c r="HU217">
        <v>9999</v>
      </c>
      <c r="HV217">
        <v>9999</v>
      </c>
      <c r="HW217">
        <v>90.7</v>
      </c>
      <c r="HX217">
        <v>1.8639</v>
      </c>
      <c r="HY217">
        <v>1.86026</v>
      </c>
      <c r="HZ217">
        <v>1.85867</v>
      </c>
      <c r="IA217">
        <v>1.85989</v>
      </c>
      <c r="IB217">
        <v>1.85988</v>
      </c>
      <c r="IC217">
        <v>1.85852</v>
      </c>
      <c r="ID217">
        <v>1.85762</v>
      </c>
      <c r="IE217">
        <v>1.85242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-14.494</v>
      </c>
      <c r="IT217">
        <v>-2.594</v>
      </c>
      <c r="IU217">
        <v>-9.203381429838435</v>
      </c>
      <c r="IV217">
        <v>-0.01431925071125703</v>
      </c>
      <c r="IW217">
        <v>4.89615414261653E-06</v>
      </c>
      <c r="IX217">
        <v>-8.989459798755491E-10</v>
      </c>
      <c r="IY217">
        <v>-1.324740713936959</v>
      </c>
      <c r="IZ217">
        <v>-0.1043539695207113</v>
      </c>
      <c r="JA217">
        <v>0.003109194328973147</v>
      </c>
      <c r="JB217">
        <v>-3.859871886814269E-05</v>
      </c>
      <c r="JC217">
        <v>3</v>
      </c>
      <c r="JD217">
        <v>1925</v>
      </c>
      <c r="JE217">
        <v>1</v>
      </c>
      <c r="JF217">
        <v>31</v>
      </c>
      <c r="JG217">
        <v>25.7</v>
      </c>
      <c r="JH217">
        <v>25.7</v>
      </c>
      <c r="JI217">
        <v>1.1499</v>
      </c>
      <c r="JJ217">
        <v>2.70752</v>
      </c>
      <c r="JK217">
        <v>1.49658</v>
      </c>
      <c r="JL217">
        <v>2.31812</v>
      </c>
      <c r="JM217">
        <v>1.54785</v>
      </c>
      <c r="JN217">
        <v>2.40601</v>
      </c>
      <c r="JO217">
        <v>51.2652</v>
      </c>
      <c r="JP217">
        <v>15.0602</v>
      </c>
      <c r="JQ217">
        <v>18</v>
      </c>
      <c r="JR217">
        <v>502.881</v>
      </c>
      <c r="JS217">
        <v>457.606</v>
      </c>
      <c r="JT217">
        <v>25.9312</v>
      </c>
      <c r="JU217">
        <v>43.7315</v>
      </c>
      <c r="JV217">
        <v>30.0004</v>
      </c>
      <c r="JW217">
        <v>43.3133</v>
      </c>
      <c r="JX217">
        <v>43.1141</v>
      </c>
      <c r="JY217">
        <v>23.1319</v>
      </c>
      <c r="JZ217">
        <v>52.5793</v>
      </c>
      <c r="KA217">
        <v>0</v>
      </c>
      <c r="KB217">
        <v>20.0589</v>
      </c>
      <c r="KC217">
        <v>413.394</v>
      </c>
      <c r="KD217">
        <v>20.4522</v>
      </c>
      <c r="KE217">
        <v>98.0964</v>
      </c>
      <c r="KF217">
        <v>94.4686</v>
      </c>
    </row>
    <row r="218" spans="1:292">
      <c r="A218" t="s">
        <v>44</v>
      </c>
      <c r="B218" t="s">
        <v>45</v>
      </c>
    </row>
    <row r="219" spans="1:292">
      <c r="B219" t="s">
        <v>436</v>
      </c>
    </row>
    <row r="220" spans="1:292">
      <c r="A220">
        <v>196</v>
      </c>
      <c r="B220">
        <v>1687538038.6</v>
      </c>
      <c r="C220">
        <v>11910.09999990463</v>
      </c>
      <c r="D220" t="s">
        <v>833</v>
      </c>
      <c r="E220" t="s">
        <v>834</v>
      </c>
      <c r="F220">
        <v>5</v>
      </c>
      <c r="G220" t="s">
        <v>831</v>
      </c>
      <c r="H220">
        <v>1687538030.755172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429.0374551786232</v>
      </c>
      <c r="AJ220">
        <v>421.9033757575758</v>
      </c>
      <c r="AK220">
        <v>-4.160020434393491E-05</v>
      </c>
      <c r="AL220">
        <v>66.66656692889333</v>
      </c>
      <c r="AM220">
        <f>(AO220 - AN220 + DX220*1E3/(8.314*(DZ220+273.15)) * AQ220/DW220 * AP220) * DW220/(100*DK220) * 1000/(1000 - AO220)</f>
        <v>0</v>
      </c>
      <c r="AN220">
        <v>20.58315018219254</v>
      </c>
      <c r="AO220">
        <v>22.43820969696969</v>
      </c>
      <c r="AP220">
        <v>1.928419282980039E-05</v>
      </c>
      <c r="AQ220">
        <v>105.2778208574402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4.16</v>
      </c>
      <c r="DL220">
        <v>0.5</v>
      </c>
      <c r="DM220" t="s">
        <v>430</v>
      </c>
      <c r="DN220">
        <v>2</v>
      </c>
      <c r="DO220" t="b">
        <v>1</v>
      </c>
      <c r="DP220">
        <v>1687538030.755172</v>
      </c>
      <c r="DQ220">
        <v>412.4685862068965</v>
      </c>
      <c r="DR220">
        <v>419.9669655172414</v>
      </c>
      <c r="DS220">
        <v>22.43101034482758</v>
      </c>
      <c r="DT220">
        <v>20.57829655172414</v>
      </c>
      <c r="DU220">
        <v>426.9631724137931</v>
      </c>
      <c r="DV220">
        <v>25.02498965517242</v>
      </c>
      <c r="DW220">
        <v>499.9604827586207</v>
      </c>
      <c r="DX220">
        <v>101.7773448275862</v>
      </c>
      <c r="DY220">
        <v>0.09982299655172415</v>
      </c>
      <c r="DZ220">
        <v>31.17668965517241</v>
      </c>
      <c r="EA220">
        <v>32.23363448275862</v>
      </c>
      <c r="EB220">
        <v>999.9000000000002</v>
      </c>
      <c r="EC220">
        <v>0</v>
      </c>
      <c r="ED220">
        <v>0</v>
      </c>
      <c r="EE220">
        <v>10003.04034482759</v>
      </c>
      <c r="EF220">
        <v>0</v>
      </c>
      <c r="EG220">
        <v>537.8837931034483</v>
      </c>
      <c r="EH220">
        <v>-7.498368620689654</v>
      </c>
      <c r="EI220">
        <v>421.9330689655172</v>
      </c>
      <c r="EJ220">
        <v>428.7907931034483</v>
      </c>
      <c r="EK220">
        <v>1.852710689655172</v>
      </c>
      <c r="EL220">
        <v>419.9669655172414</v>
      </c>
      <c r="EM220">
        <v>20.57829655172414</v>
      </c>
      <c r="EN220">
        <v>2.282967586206897</v>
      </c>
      <c r="EO220">
        <v>2.094403448275862</v>
      </c>
      <c r="EP220">
        <v>19.5567275862069</v>
      </c>
      <c r="EQ220">
        <v>18.17668620689655</v>
      </c>
      <c r="ER220">
        <v>1999.995172413793</v>
      </c>
      <c r="ES220">
        <v>0.9799930689655173</v>
      </c>
      <c r="ET220">
        <v>0.02000692413793103</v>
      </c>
      <c r="EU220">
        <v>0</v>
      </c>
      <c r="EV220">
        <v>957.6467931034483</v>
      </c>
      <c r="EW220">
        <v>5.00078</v>
      </c>
      <c r="EX220">
        <v>23259.22068965518</v>
      </c>
      <c r="EY220">
        <v>16379.55862068965</v>
      </c>
      <c r="EZ220">
        <v>54.43724137931034</v>
      </c>
      <c r="FA220">
        <v>56.29493103448274</v>
      </c>
      <c r="FB220">
        <v>54.98458620689653</v>
      </c>
      <c r="FC220">
        <v>55.48682758620689</v>
      </c>
      <c r="FD220">
        <v>54.31227586206897</v>
      </c>
      <c r="FE220">
        <v>1955.082413793104</v>
      </c>
      <c r="FF220">
        <v>39.91</v>
      </c>
      <c r="FG220">
        <v>0</v>
      </c>
      <c r="FH220">
        <v>1687538039.1</v>
      </c>
      <c r="FI220">
        <v>0</v>
      </c>
      <c r="FJ220">
        <v>957.6428</v>
      </c>
      <c r="FK220">
        <v>-1.984461557237463</v>
      </c>
      <c r="FL220">
        <v>2691.623078694196</v>
      </c>
      <c r="FM220">
        <v>23322.152</v>
      </c>
      <c r="FN220">
        <v>15</v>
      </c>
      <c r="FO220">
        <v>1687536491</v>
      </c>
      <c r="FP220" t="s">
        <v>832</v>
      </c>
      <c r="FQ220">
        <v>1687536490.5</v>
      </c>
      <c r="FR220">
        <v>1687536491</v>
      </c>
      <c r="FS220">
        <v>5</v>
      </c>
      <c r="FT220">
        <v>0.155</v>
      </c>
      <c r="FU220">
        <v>0.035</v>
      </c>
      <c r="FV220">
        <v>-14.575</v>
      </c>
      <c r="FW220">
        <v>-2.512</v>
      </c>
      <c r="FX220">
        <v>420</v>
      </c>
      <c r="FY220">
        <v>19</v>
      </c>
      <c r="FZ220">
        <v>0.23</v>
      </c>
      <c r="GA220">
        <v>0.05</v>
      </c>
      <c r="GB220">
        <v>-7.573400749999999</v>
      </c>
      <c r="GC220">
        <v>0.04831215759851162</v>
      </c>
      <c r="GD220">
        <v>0.09476138547392333</v>
      </c>
      <c r="GE220">
        <v>1</v>
      </c>
      <c r="GF220">
        <v>1.85488075</v>
      </c>
      <c r="GG220">
        <v>-0.03068566604127829</v>
      </c>
      <c r="GH220">
        <v>0.003498872952466262</v>
      </c>
      <c r="GI220">
        <v>1</v>
      </c>
      <c r="GJ220">
        <v>2</v>
      </c>
      <c r="GK220">
        <v>2</v>
      </c>
      <c r="GL220" t="s">
        <v>432</v>
      </c>
      <c r="GM220">
        <v>3.09958</v>
      </c>
      <c r="GN220">
        <v>2.75825</v>
      </c>
      <c r="GO220">
        <v>0.0964443</v>
      </c>
      <c r="GP220">
        <v>0.09494089999999999</v>
      </c>
      <c r="GQ220">
        <v>0.121642</v>
      </c>
      <c r="GR220">
        <v>0.106497</v>
      </c>
      <c r="GS220">
        <v>22666.3</v>
      </c>
      <c r="GT220">
        <v>21949.4</v>
      </c>
      <c r="GU220">
        <v>25667.7</v>
      </c>
      <c r="GV220">
        <v>24634.4</v>
      </c>
      <c r="GW220">
        <v>36233.2</v>
      </c>
      <c r="GX220">
        <v>32467.2</v>
      </c>
      <c r="GY220">
        <v>44891.6</v>
      </c>
      <c r="GZ220">
        <v>39297.6</v>
      </c>
      <c r="HA220">
        <v>1.7456</v>
      </c>
      <c r="HB220">
        <v>1.66042</v>
      </c>
      <c r="HC220">
        <v>-0.101317</v>
      </c>
      <c r="HD220">
        <v>0</v>
      </c>
      <c r="HE220">
        <v>33.8649</v>
      </c>
      <c r="HF220">
        <v>999.9</v>
      </c>
      <c r="HG220">
        <v>48.1</v>
      </c>
      <c r="HH220">
        <v>47.9</v>
      </c>
      <c r="HI220">
        <v>52.8176</v>
      </c>
      <c r="HJ220">
        <v>62.4356</v>
      </c>
      <c r="HK220">
        <v>21.863</v>
      </c>
      <c r="HL220">
        <v>1</v>
      </c>
      <c r="HM220">
        <v>1.46483</v>
      </c>
      <c r="HN220">
        <v>9.28105</v>
      </c>
      <c r="HO220">
        <v>20.0483</v>
      </c>
      <c r="HP220">
        <v>5.20741</v>
      </c>
      <c r="HQ220">
        <v>11.992</v>
      </c>
      <c r="HR220">
        <v>4.9608</v>
      </c>
      <c r="HS220">
        <v>3.27463</v>
      </c>
      <c r="HT220">
        <v>9999</v>
      </c>
      <c r="HU220">
        <v>9999</v>
      </c>
      <c r="HV220">
        <v>9999</v>
      </c>
      <c r="HW220">
        <v>90.7</v>
      </c>
      <c r="HX220">
        <v>1.86389</v>
      </c>
      <c r="HY220">
        <v>1.86025</v>
      </c>
      <c r="HZ220">
        <v>1.85867</v>
      </c>
      <c r="IA220">
        <v>1.85989</v>
      </c>
      <c r="IB220">
        <v>1.85988</v>
      </c>
      <c r="IC220">
        <v>1.85852</v>
      </c>
      <c r="ID220">
        <v>1.85762</v>
      </c>
      <c r="IE220">
        <v>1.85242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-14.494</v>
      </c>
      <c r="IT220">
        <v>-2.5942</v>
      </c>
      <c r="IU220">
        <v>-9.203381429838435</v>
      </c>
      <c r="IV220">
        <v>-0.01431925071125703</v>
      </c>
      <c r="IW220">
        <v>4.89615414261653E-06</v>
      </c>
      <c r="IX220">
        <v>-8.989459798755491E-10</v>
      </c>
      <c r="IY220">
        <v>-1.324740713936959</v>
      </c>
      <c r="IZ220">
        <v>-0.1043539695207113</v>
      </c>
      <c r="JA220">
        <v>0.003109194328973147</v>
      </c>
      <c r="JB220">
        <v>-3.859871886814269E-05</v>
      </c>
      <c r="JC220">
        <v>3</v>
      </c>
      <c r="JD220">
        <v>1925</v>
      </c>
      <c r="JE220">
        <v>1</v>
      </c>
      <c r="JF220">
        <v>31</v>
      </c>
      <c r="JG220">
        <v>25.8</v>
      </c>
      <c r="JH220">
        <v>25.8</v>
      </c>
      <c r="JI220">
        <v>1.12305</v>
      </c>
      <c r="JJ220">
        <v>2.70996</v>
      </c>
      <c r="JK220">
        <v>1.49658</v>
      </c>
      <c r="JL220">
        <v>2.31812</v>
      </c>
      <c r="JM220">
        <v>1.54785</v>
      </c>
      <c r="JN220">
        <v>2.41211</v>
      </c>
      <c r="JO220">
        <v>51.2983</v>
      </c>
      <c r="JP220">
        <v>15.0514</v>
      </c>
      <c r="JQ220">
        <v>18</v>
      </c>
      <c r="JR220">
        <v>503.139</v>
      </c>
      <c r="JS220">
        <v>457.482</v>
      </c>
      <c r="JT220">
        <v>25.9371</v>
      </c>
      <c r="JU220">
        <v>43.7358</v>
      </c>
      <c r="JV220">
        <v>30.0004</v>
      </c>
      <c r="JW220">
        <v>43.3179</v>
      </c>
      <c r="JX220">
        <v>43.1186</v>
      </c>
      <c r="JY220">
        <v>22.5781</v>
      </c>
      <c r="JZ220">
        <v>52.5793</v>
      </c>
      <c r="KA220">
        <v>0</v>
      </c>
      <c r="KB220">
        <v>20.0588</v>
      </c>
      <c r="KC220">
        <v>400.029</v>
      </c>
      <c r="KD220">
        <v>20.4397</v>
      </c>
      <c r="KE220">
        <v>98.096</v>
      </c>
      <c r="KF220">
        <v>94.4691</v>
      </c>
    </row>
    <row r="221" spans="1:292">
      <c r="A221">
        <v>197</v>
      </c>
      <c r="B221">
        <v>1687538043.6</v>
      </c>
      <c r="C221">
        <v>11915.09999990463</v>
      </c>
      <c r="D221" t="s">
        <v>835</v>
      </c>
      <c r="E221" t="s">
        <v>836</v>
      </c>
      <c r="F221">
        <v>5</v>
      </c>
      <c r="G221" t="s">
        <v>831</v>
      </c>
      <c r="H221">
        <v>1687538035.832142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422.9549748989413</v>
      </c>
      <c r="AJ221">
        <v>419.2867090909089</v>
      </c>
      <c r="AK221">
        <v>-0.6094047351948793</v>
      </c>
      <c r="AL221">
        <v>66.66656692889333</v>
      </c>
      <c r="AM221">
        <f>(AO221 - AN221 + DX221*1E3/(8.314*(DZ221+273.15)) * AQ221/DW221 * AP221) * DW221/(100*DK221) * 1000/(1000 - AO221)</f>
        <v>0</v>
      </c>
      <c r="AN221">
        <v>20.58593716162485</v>
      </c>
      <c r="AO221">
        <v>22.44897515151514</v>
      </c>
      <c r="AP221">
        <v>3.539162699542875E-05</v>
      </c>
      <c r="AQ221">
        <v>105.2778208574402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4.16</v>
      </c>
      <c r="DL221">
        <v>0.5</v>
      </c>
      <c r="DM221" t="s">
        <v>430</v>
      </c>
      <c r="DN221">
        <v>2</v>
      </c>
      <c r="DO221" t="b">
        <v>1</v>
      </c>
      <c r="DP221">
        <v>1687538035.832142</v>
      </c>
      <c r="DQ221">
        <v>412.0969285714286</v>
      </c>
      <c r="DR221">
        <v>417.4766428571428</v>
      </c>
      <c r="DS221">
        <v>22.43650714285715</v>
      </c>
      <c r="DT221">
        <v>20.58179285714286</v>
      </c>
      <c r="DU221">
        <v>426.5874642857144</v>
      </c>
      <c r="DV221">
        <v>25.03060714285714</v>
      </c>
      <c r="DW221">
        <v>499.9476785714286</v>
      </c>
      <c r="DX221">
        <v>101.7775</v>
      </c>
      <c r="DY221">
        <v>0.09982223214285714</v>
      </c>
      <c r="DZ221">
        <v>31.182275</v>
      </c>
      <c r="EA221">
        <v>32.23140000000001</v>
      </c>
      <c r="EB221">
        <v>999.9000000000002</v>
      </c>
      <c r="EC221">
        <v>0</v>
      </c>
      <c r="ED221">
        <v>0</v>
      </c>
      <c r="EE221">
        <v>10004.35535714285</v>
      </c>
      <c r="EF221">
        <v>0</v>
      </c>
      <c r="EG221">
        <v>573.8198214285715</v>
      </c>
      <c r="EH221">
        <v>-5.379718435714284</v>
      </c>
      <c r="EI221">
        <v>421.5551428571429</v>
      </c>
      <c r="EJ221">
        <v>426.2496785714287</v>
      </c>
      <c r="EK221">
        <v>1.854709285714286</v>
      </c>
      <c r="EL221">
        <v>417.4766428571428</v>
      </c>
      <c r="EM221">
        <v>20.58179285714286</v>
      </c>
      <c r="EN221">
        <v>2.28353</v>
      </c>
      <c r="EO221">
        <v>2.094763214285714</v>
      </c>
      <c r="EP221">
        <v>19.56069285714286</v>
      </c>
      <c r="EQ221">
        <v>18.17941785714286</v>
      </c>
      <c r="ER221">
        <v>1999.984642857142</v>
      </c>
      <c r="ES221">
        <v>0.979993035714286</v>
      </c>
      <c r="ET221">
        <v>0.02000695714285714</v>
      </c>
      <c r="EU221">
        <v>0</v>
      </c>
      <c r="EV221">
        <v>957.5348571428573</v>
      </c>
      <c r="EW221">
        <v>5.00078</v>
      </c>
      <c r="EX221">
        <v>23444.06428571429</v>
      </c>
      <c r="EY221">
        <v>16379.47857142857</v>
      </c>
      <c r="EZ221">
        <v>54.4505357142857</v>
      </c>
      <c r="FA221">
        <v>56.30989285714283</v>
      </c>
      <c r="FB221">
        <v>55.01314285714285</v>
      </c>
      <c r="FC221">
        <v>55.4885357142857</v>
      </c>
      <c r="FD221">
        <v>54.261</v>
      </c>
      <c r="FE221">
        <v>1955.072142857143</v>
      </c>
      <c r="FF221">
        <v>39.91</v>
      </c>
      <c r="FG221">
        <v>0</v>
      </c>
      <c r="FH221">
        <v>1687538043.9</v>
      </c>
      <c r="FI221">
        <v>0</v>
      </c>
      <c r="FJ221">
        <v>957.5204000000001</v>
      </c>
      <c r="FK221">
        <v>0.06100000036045632</v>
      </c>
      <c r="FL221">
        <v>-32.93076897966536</v>
      </c>
      <c r="FM221">
        <v>23446.856</v>
      </c>
      <c r="FN221">
        <v>15</v>
      </c>
      <c r="FO221">
        <v>1687536491</v>
      </c>
      <c r="FP221" t="s">
        <v>832</v>
      </c>
      <c r="FQ221">
        <v>1687536490.5</v>
      </c>
      <c r="FR221">
        <v>1687536491</v>
      </c>
      <c r="FS221">
        <v>5</v>
      </c>
      <c r="FT221">
        <v>0.155</v>
      </c>
      <c r="FU221">
        <v>0.035</v>
      </c>
      <c r="FV221">
        <v>-14.575</v>
      </c>
      <c r="FW221">
        <v>-2.512</v>
      </c>
      <c r="FX221">
        <v>420</v>
      </c>
      <c r="FY221">
        <v>19</v>
      </c>
      <c r="FZ221">
        <v>0.23</v>
      </c>
      <c r="GA221">
        <v>0.05</v>
      </c>
      <c r="GB221">
        <v>-6.27646088292683</v>
      </c>
      <c r="GC221">
        <v>18.77853682369336</v>
      </c>
      <c r="GD221">
        <v>2.589085964831104</v>
      </c>
      <c r="GE221">
        <v>0</v>
      </c>
      <c r="GF221">
        <v>1.854084878048781</v>
      </c>
      <c r="GG221">
        <v>0.01153588850174474</v>
      </c>
      <c r="GH221">
        <v>0.002669974990246648</v>
      </c>
      <c r="GI221">
        <v>1</v>
      </c>
      <c r="GJ221">
        <v>1</v>
      </c>
      <c r="GK221">
        <v>2</v>
      </c>
      <c r="GL221" t="s">
        <v>443</v>
      </c>
      <c r="GM221">
        <v>3.09963</v>
      </c>
      <c r="GN221">
        <v>2.75793</v>
      </c>
      <c r="GO221">
        <v>0.0959126</v>
      </c>
      <c r="GP221">
        <v>0.09279850000000001</v>
      </c>
      <c r="GQ221">
        <v>0.12168</v>
      </c>
      <c r="GR221">
        <v>0.106467</v>
      </c>
      <c r="GS221">
        <v>22679.3</v>
      </c>
      <c r="GT221">
        <v>22001</v>
      </c>
      <c r="GU221">
        <v>25667.4</v>
      </c>
      <c r="GV221">
        <v>24634.1</v>
      </c>
      <c r="GW221">
        <v>36231.1</v>
      </c>
      <c r="GX221">
        <v>32467.8</v>
      </c>
      <c r="GY221">
        <v>44891</v>
      </c>
      <c r="GZ221">
        <v>39297.3</v>
      </c>
      <c r="HA221">
        <v>1.7452</v>
      </c>
      <c r="HB221">
        <v>1.66007</v>
      </c>
      <c r="HC221">
        <v>-0.100218</v>
      </c>
      <c r="HD221">
        <v>0</v>
      </c>
      <c r="HE221">
        <v>33.863</v>
      </c>
      <c r="HF221">
        <v>999.9</v>
      </c>
      <c r="HG221">
        <v>48.1</v>
      </c>
      <c r="HH221">
        <v>48</v>
      </c>
      <c r="HI221">
        <v>53.0913</v>
      </c>
      <c r="HJ221">
        <v>62.5956</v>
      </c>
      <c r="HK221">
        <v>21.5946</v>
      </c>
      <c r="HL221">
        <v>1</v>
      </c>
      <c r="HM221">
        <v>1.46514</v>
      </c>
      <c r="HN221">
        <v>9.28105</v>
      </c>
      <c r="HO221">
        <v>20.0485</v>
      </c>
      <c r="HP221">
        <v>5.20756</v>
      </c>
      <c r="HQ221">
        <v>11.992</v>
      </c>
      <c r="HR221">
        <v>4.961</v>
      </c>
      <c r="HS221">
        <v>3.27463</v>
      </c>
      <c r="HT221">
        <v>9999</v>
      </c>
      <c r="HU221">
        <v>9999</v>
      </c>
      <c r="HV221">
        <v>9999</v>
      </c>
      <c r="HW221">
        <v>90.7</v>
      </c>
      <c r="HX221">
        <v>1.86391</v>
      </c>
      <c r="HY221">
        <v>1.86024</v>
      </c>
      <c r="HZ221">
        <v>1.85867</v>
      </c>
      <c r="IA221">
        <v>1.85989</v>
      </c>
      <c r="IB221">
        <v>1.85988</v>
      </c>
      <c r="IC221">
        <v>1.85852</v>
      </c>
      <c r="ID221">
        <v>1.85761</v>
      </c>
      <c r="IE221">
        <v>1.85242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-14.461</v>
      </c>
      <c r="IT221">
        <v>-2.5944</v>
      </c>
      <c r="IU221">
        <v>-9.203381429838435</v>
      </c>
      <c r="IV221">
        <v>-0.01431925071125703</v>
      </c>
      <c r="IW221">
        <v>4.89615414261653E-06</v>
      </c>
      <c r="IX221">
        <v>-8.989459798755491E-10</v>
      </c>
      <c r="IY221">
        <v>-1.324740713936959</v>
      </c>
      <c r="IZ221">
        <v>-0.1043539695207113</v>
      </c>
      <c r="JA221">
        <v>0.003109194328973147</v>
      </c>
      <c r="JB221">
        <v>-3.859871886814269E-05</v>
      </c>
      <c r="JC221">
        <v>3</v>
      </c>
      <c r="JD221">
        <v>1925</v>
      </c>
      <c r="JE221">
        <v>1</v>
      </c>
      <c r="JF221">
        <v>31</v>
      </c>
      <c r="JG221">
        <v>25.9</v>
      </c>
      <c r="JH221">
        <v>25.9</v>
      </c>
      <c r="JI221">
        <v>1.09009</v>
      </c>
      <c r="JJ221">
        <v>2.71484</v>
      </c>
      <c r="JK221">
        <v>1.49658</v>
      </c>
      <c r="JL221">
        <v>2.31812</v>
      </c>
      <c r="JM221">
        <v>1.54785</v>
      </c>
      <c r="JN221">
        <v>2.37061</v>
      </c>
      <c r="JO221">
        <v>51.2983</v>
      </c>
      <c r="JP221">
        <v>15.0426</v>
      </c>
      <c r="JQ221">
        <v>18</v>
      </c>
      <c r="JR221">
        <v>502.908</v>
      </c>
      <c r="JS221">
        <v>457.281</v>
      </c>
      <c r="JT221">
        <v>25.9482</v>
      </c>
      <c r="JU221">
        <v>43.7391</v>
      </c>
      <c r="JV221">
        <v>30.0003</v>
      </c>
      <c r="JW221">
        <v>43.323</v>
      </c>
      <c r="JX221">
        <v>43.1246</v>
      </c>
      <c r="JY221">
        <v>21.9375</v>
      </c>
      <c r="JZ221">
        <v>52.8575</v>
      </c>
      <c r="KA221">
        <v>0</v>
      </c>
      <c r="KB221">
        <v>20.0645</v>
      </c>
      <c r="KC221">
        <v>379.995</v>
      </c>
      <c r="KD221">
        <v>20.4231</v>
      </c>
      <c r="KE221">
        <v>98.09480000000001</v>
      </c>
      <c r="KF221">
        <v>94.4684</v>
      </c>
    </row>
    <row r="222" spans="1:292">
      <c r="A222">
        <v>198</v>
      </c>
      <c r="B222">
        <v>1687538048.6</v>
      </c>
      <c r="C222">
        <v>11920.09999990463</v>
      </c>
      <c r="D222" t="s">
        <v>837</v>
      </c>
      <c r="E222" t="s">
        <v>838</v>
      </c>
      <c r="F222">
        <v>5</v>
      </c>
      <c r="G222" t="s">
        <v>831</v>
      </c>
      <c r="H222">
        <v>1687538041.1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408.6588158924829</v>
      </c>
      <c r="AJ222">
        <v>411.1785515151515</v>
      </c>
      <c r="AK222">
        <v>-1.723581891709642</v>
      </c>
      <c r="AL222">
        <v>66.66656692889333</v>
      </c>
      <c r="AM222">
        <f>(AO222 - AN222 + DX222*1E3/(8.314*(DZ222+273.15)) * AQ222/DW222 * AP222) * DW222/(100*DK222) * 1000/(1000 - AO222)</f>
        <v>0</v>
      </c>
      <c r="AN222">
        <v>20.5237795569764</v>
      </c>
      <c r="AO222">
        <v>22.44336424242424</v>
      </c>
      <c r="AP222">
        <v>-2.534539886870232E-05</v>
      </c>
      <c r="AQ222">
        <v>105.2778208574402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4.16</v>
      </c>
      <c r="DL222">
        <v>0.5</v>
      </c>
      <c r="DM222" t="s">
        <v>430</v>
      </c>
      <c r="DN222">
        <v>2</v>
      </c>
      <c r="DO222" t="b">
        <v>1</v>
      </c>
      <c r="DP222">
        <v>1687538041.1</v>
      </c>
      <c r="DQ222">
        <v>409.7762222222223</v>
      </c>
      <c r="DR222">
        <v>410.0368888888888</v>
      </c>
      <c r="DS222">
        <v>22.44313333333333</v>
      </c>
      <c r="DT222">
        <v>20.56501481481482</v>
      </c>
      <c r="DU222">
        <v>424.2417407407407</v>
      </c>
      <c r="DV222">
        <v>25.03738148148148</v>
      </c>
      <c r="DW222">
        <v>499.9452592592593</v>
      </c>
      <c r="DX222">
        <v>101.7778888888889</v>
      </c>
      <c r="DY222">
        <v>0.09981981851851851</v>
      </c>
      <c r="DZ222">
        <v>31.18960740740741</v>
      </c>
      <c r="EA222">
        <v>32.23563703703704</v>
      </c>
      <c r="EB222">
        <v>999.9000000000001</v>
      </c>
      <c r="EC222">
        <v>0</v>
      </c>
      <c r="ED222">
        <v>0</v>
      </c>
      <c r="EE222">
        <v>10002.52777777778</v>
      </c>
      <c r="EF222">
        <v>0</v>
      </c>
      <c r="EG222">
        <v>576.7195925925926</v>
      </c>
      <c r="EH222">
        <v>-0.2607131925925927</v>
      </c>
      <c r="EI222">
        <v>419.1839629629629</v>
      </c>
      <c r="EJ222">
        <v>418.6467777777779</v>
      </c>
      <c r="EK222">
        <v>1.878118518518518</v>
      </c>
      <c r="EL222">
        <v>410.0368888888888</v>
      </c>
      <c r="EM222">
        <v>20.56501481481482</v>
      </c>
      <c r="EN222">
        <v>2.284214814814815</v>
      </c>
      <c r="EO222">
        <v>2.093063703703704</v>
      </c>
      <c r="EP222">
        <v>19.56551111111111</v>
      </c>
      <c r="EQ222">
        <v>18.16648148148148</v>
      </c>
      <c r="ER222">
        <v>1999.984074074074</v>
      </c>
      <c r="ES222">
        <v>0.9799934444444446</v>
      </c>
      <c r="ET222">
        <v>0.02000655185185185</v>
      </c>
      <c r="EU222">
        <v>0</v>
      </c>
      <c r="EV222">
        <v>957.4405185185184</v>
      </c>
      <c r="EW222">
        <v>5.00078</v>
      </c>
      <c r="EX222">
        <v>23439.76296296296</v>
      </c>
      <c r="EY222">
        <v>16379.48148148148</v>
      </c>
      <c r="EZ222">
        <v>54.46029629629629</v>
      </c>
      <c r="FA222">
        <v>56.32366666666665</v>
      </c>
      <c r="FB222">
        <v>55.03218518518518</v>
      </c>
      <c r="FC222">
        <v>55.49503703703703</v>
      </c>
      <c r="FD222">
        <v>54.20355555555556</v>
      </c>
      <c r="FE222">
        <v>1955.074074074074</v>
      </c>
      <c r="FF222">
        <v>39.91</v>
      </c>
      <c r="FG222">
        <v>0</v>
      </c>
      <c r="FH222">
        <v>1687538048.7</v>
      </c>
      <c r="FI222">
        <v>0</v>
      </c>
      <c r="FJ222">
        <v>957.4292399999999</v>
      </c>
      <c r="FK222">
        <v>-2.154538460053298</v>
      </c>
      <c r="FL222">
        <v>-248.3769232217644</v>
      </c>
      <c r="FM222">
        <v>23440.272</v>
      </c>
      <c r="FN222">
        <v>15</v>
      </c>
      <c r="FO222">
        <v>1687536491</v>
      </c>
      <c r="FP222" t="s">
        <v>832</v>
      </c>
      <c r="FQ222">
        <v>1687536490.5</v>
      </c>
      <c r="FR222">
        <v>1687536491</v>
      </c>
      <c r="FS222">
        <v>5</v>
      </c>
      <c r="FT222">
        <v>0.155</v>
      </c>
      <c r="FU222">
        <v>0.035</v>
      </c>
      <c r="FV222">
        <v>-14.575</v>
      </c>
      <c r="FW222">
        <v>-2.512</v>
      </c>
      <c r="FX222">
        <v>420</v>
      </c>
      <c r="FY222">
        <v>19</v>
      </c>
      <c r="FZ222">
        <v>0.23</v>
      </c>
      <c r="GA222">
        <v>0.05</v>
      </c>
      <c r="GB222">
        <v>-2.877019419512195</v>
      </c>
      <c r="GC222">
        <v>54.3302854369338</v>
      </c>
      <c r="GD222">
        <v>5.915648888269345</v>
      </c>
      <c r="GE222">
        <v>0</v>
      </c>
      <c r="GF222">
        <v>1.867726829268292</v>
      </c>
      <c r="GG222">
        <v>0.208069128919859</v>
      </c>
      <c r="GH222">
        <v>0.02773205703707238</v>
      </c>
      <c r="GI222">
        <v>1</v>
      </c>
      <c r="GJ222">
        <v>1</v>
      </c>
      <c r="GK222">
        <v>2</v>
      </c>
      <c r="GL222" t="s">
        <v>443</v>
      </c>
      <c r="GM222">
        <v>3.09968</v>
      </c>
      <c r="GN222">
        <v>2.75814</v>
      </c>
      <c r="GO222">
        <v>0.09444379999999999</v>
      </c>
      <c r="GP222">
        <v>0.09006459999999999</v>
      </c>
      <c r="GQ222">
        <v>0.121644</v>
      </c>
      <c r="GR222">
        <v>0.106153</v>
      </c>
      <c r="GS222">
        <v>22716</v>
      </c>
      <c r="GT222">
        <v>22067</v>
      </c>
      <c r="GU222">
        <v>25667.2</v>
      </c>
      <c r="GV222">
        <v>24633.9</v>
      </c>
      <c r="GW222">
        <v>36232.1</v>
      </c>
      <c r="GX222">
        <v>32478.7</v>
      </c>
      <c r="GY222">
        <v>44890.6</v>
      </c>
      <c r="GZ222">
        <v>39297.2</v>
      </c>
      <c r="HA222">
        <v>1.7454</v>
      </c>
      <c r="HB222">
        <v>1.65982</v>
      </c>
      <c r="HC222">
        <v>-0.0999756</v>
      </c>
      <c r="HD222">
        <v>0</v>
      </c>
      <c r="HE222">
        <v>33.8661</v>
      </c>
      <c r="HF222">
        <v>999.9</v>
      </c>
      <c r="HG222">
        <v>48.1</v>
      </c>
      <c r="HH222">
        <v>48</v>
      </c>
      <c r="HI222">
        <v>53.0883</v>
      </c>
      <c r="HJ222">
        <v>62.7256</v>
      </c>
      <c r="HK222">
        <v>21.7788</v>
      </c>
      <c r="HL222">
        <v>1</v>
      </c>
      <c r="HM222">
        <v>1.46569</v>
      </c>
      <c r="HN222">
        <v>9.28105</v>
      </c>
      <c r="HO222">
        <v>20.0484</v>
      </c>
      <c r="HP222">
        <v>5.20606</v>
      </c>
      <c r="HQ222">
        <v>11.992</v>
      </c>
      <c r="HR222">
        <v>4.96085</v>
      </c>
      <c r="HS222">
        <v>3.27443</v>
      </c>
      <c r="HT222">
        <v>9999</v>
      </c>
      <c r="HU222">
        <v>9999</v>
      </c>
      <c r="HV222">
        <v>9999</v>
      </c>
      <c r="HW222">
        <v>90.7</v>
      </c>
      <c r="HX222">
        <v>1.86391</v>
      </c>
      <c r="HY222">
        <v>1.86025</v>
      </c>
      <c r="HZ222">
        <v>1.85867</v>
      </c>
      <c r="IA222">
        <v>1.8599</v>
      </c>
      <c r="IB222">
        <v>1.85987</v>
      </c>
      <c r="IC222">
        <v>1.85852</v>
      </c>
      <c r="ID222">
        <v>1.85761</v>
      </c>
      <c r="IE222">
        <v>1.85242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-14.371</v>
      </c>
      <c r="IT222">
        <v>-2.5942</v>
      </c>
      <c r="IU222">
        <v>-9.203381429838435</v>
      </c>
      <c r="IV222">
        <v>-0.01431925071125703</v>
      </c>
      <c r="IW222">
        <v>4.89615414261653E-06</v>
      </c>
      <c r="IX222">
        <v>-8.989459798755491E-10</v>
      </c>
      <c r="IY222">
        <v>-1.324740713936959</v>
      </c>
      <c r="IZ222">
        <v>-0.1043539695207113</v>
      </c>
      <c r="JA222">
        <v>0.003109194328973147</v>
      </c>
      <c r="JB222">
        <v>-3.859871886814269E-05</v>
      </c>
      <c r="JC222">
        <v>3</v>
      </c>
      <c r="JD222">
        <v>1925</v>
      </c>
      <c r="JE222">
        <v>1</v>
      </c>
      <c r="JF222">
        <v>31</v>
      </c>
      <c r="JG222">
        <v>26</v>
      </c>
      <c r="JH222">
        <v>26</v>
      </c>
      <c r="JI222">
        <v>1.05225</v>
      </c>
      <c r="JJ222">
        <v>2.71729</v>
      </c>
      <c r="JK222">
        <v>1.49658</v>
      </c>
      <c r="JL222">
        <v>2.31812</v>
      </c>
      <c r="JM222">
        <v>1.54785</v>
      </c>
      <c r="JN222">
        <v>2.34009</v>
      </c>
      <c r="JO222">
        <v>51.2983</v>
      </c>
      <c r="JP222">
        <v>15.0426</v>
      </c>
      <c r="JQ222">
        <v>18</v>
      </c>
      <c r="JR222">
        <v>503.079</v>
      </c>
      <c r="JS222">
        <v>457.158</v>
      </c>
      <c r="JT222">
        <v>25.9622</v>
      </c>
      <c r="JU222">
        <v>43.7439</v>
      </c>
      <c r="JV222">
        <v>30.0005</v>
      </c>
      <c r="JW222">
        <v>43.3292</v>
      </c>
      <c r="JX222">
        <v>43.132</v>
      </c>
      <c r="JY222">
        <v>21.1657</v>
      </c>
      <c r="JZ222">
        <v>52.8575</v>
      </c>
      <c r="KA222">
        <v>0</v>
      </c>
      <c r="KB222">
        <v>20.0726</v>
      </c>
      <c r="KC222">
        <v>366.586</v>
      </c>
      <c r="KD222">
        <v>20.4259</v>
      </c>
      <c r="KE222">
        <v>98.0939</v>
      </c>
      <c r="KF222">
        <v>94.4679</v>
      </c>
    </row>
    <row r="223" spans="1:292">
      <c r="A223">
        <v>199</v>
      </c>
      <c r="B223">
        <v>1687538053.6</v>
      </c>
      <c r="C223">
        <v>11925.09999990463</v>
      </c>
      <c r="D223" t="s">
        <v>839</v>
      </c>
      <c r="E223" t="s">
        <v>840</v>
      </c>
      <c r="F223">
        <v>5</v>
      </c>
      <c r="G223" t="s">
        <v>831</v>
      </c>
      <c r="H223">
        <v>1687538045.814285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392.3984624669383</v>
      </c>
      <c r="AJ223">
        <v>399.1998606060606</v>
      </c>
      <c r="AK223">
        <v>-2.468026478422491</v>
      </c>
      <c r="AL223">
        <v>66.66656692889333</v>
      </c>
      <c r="AM223">
        <f>(AO223 - AN223 + DX223*1E3/(8.314*(DZ223+273.15)) * AQ223/DW223 * AP223) * DW223/(100*DK223) * 1000/(1000 - AO223)</f>
        <v>0</v>
      </c>
      <c r="AN223">
        <v>20.49106166530568</v>
      </c>
      <c r="AO223">
        <v>22.42294363636363</v>
      </c>
      <c r="AP223">
        <v>-5.999068597962204E-05</v>
      </c>
      <c r="AQ223">
        <v>105.2778208574402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4.16</v>
      </c>
      <c r="DL223">
        <v>0.5</v>
      </c>
      <c r="DM223" t="s">
        <v>430</v>
      </c>
      <c r="DN223">
        <v>2</v>
      </c>
      <c r="DO223" t="b">
        <v>1</v>
      </c>
      <c r="DP223">
        <v>1687538045.814285</v>
      </c>
      <c r="DQ223">
        <v>404.3192857142857</v>
      </c>
      <c r="DR223">
        <v>398.2058571428572</v>
      </c>
      <c r="DS223">
        <v>22.44138214285714</v>
      </c>
      <c r="DT223">
        <v>20.53640714285714</v>
      </c>
      <c r="DU223">
        <v>418.7258928571428</v>
      </c>
      <c r="DV223">
        <v>25.03558928571429</v>
      </c>
      <c r="DW223">
        <v>499.9862142857143</v>
      </c>
      <c r="DX223">
        <v>101.7781428571428</v>
      </c>
      <c r="DY223">
        <v>0.09996987857142858</v>
      </c>
      <c r="DZ223">
        <v>31.19896071428571</v>
      </c>
      <c r="EA223">
        <v>32.24072142857143</v>
      </c>
      <c r="EB223">
        <v>999.9000000000002</v>
      </c>
      <c r="EC223">
        <v>0</v>
      </c>
      <c r="ED223">
        <v>0</v>
      </c>
      <c r="EE223">
        <v>9998.302857142859</v>
      </c>
      <c r="EF223">
        <v>0</v>
      </c>
      <c r="EG223">
        <v>574.6529285714286</v>
      </c>
      <c r="EH223">
        <v>6.113450492857142</v>
      </c>
      <c r="EI223">
        <v>413.6011785714285</v>
      </c>
      <c r="EJ223">
        <v>406.55575</v>
      </c>
      <c r="EK223">
        <v>1.904974642857143</v>
      </c>
      <c r="EL223">
        <v>398.2058571428572</v>
      </c>
      <c r="EM223">
        <v>20.53640714285714</v>
      </c>
      <c r="EN223">
        <v>2.284042857142857</v>
      </c>
      <c r="EO223">
        <v>2.090158571428572</v>
      </c>
      <c r="EP223">
        <v>19.5643</v>
      </c>
      <c r="EQ223">
        <v>18.14435357142857</v>
      </c>
      <c r="ER223">
        <v>1999.985</v>
      </c>
      <c r="ES223">
        <v>0.9799937857142859</v>
      </c>
      <c r="ET223">
        <v>0.02000621428571428</v>
      </c>
      <c r="EU223">
        <v>0</v>
      </c>
      <c r="EV223">
        <v>957.19175</v>
      </c>
      <c r="EW223">
        <v>5.00078</v>
      </c>
      <c r="EX223">
        <v>23395.91071428571</v>
      </c>
      <c r="EY223">
        <v>16379.48928571429</v>
      </c>
      <c r="EZ223">
        <v>54.47282142857141</v>
      </c>
      <c r="FA223">
        <v>56.3345</v>
      </c>
      <c r="FB223">
        <v>55.03560714285715</v>
      </c>
      <c r="FC223">
        <v>55.50414285714285</v>
      </c>
      <c r="FD223">
        <v>54.17614285714285</v>
      </c>
      <c r="FE223">
        <v>1955.075000000001</v>
      </c>
      <c r="FF223">
        <v>39.91</v>
      </c>
      <c r="FG223">
        <v>0</v>
      </c>
      <c r="FH223">
        <v>1687538054.1</v>
      </c>
      <c r="FI223">
        <v>0</v>
      </c>
      <c r="FJ223">
        <v>957.1349230769231</v>
      </c>
      <c r="FK223">
        <v>-4.01723075674794</v>
      </c>
      <c r="FL223">
        <v>-894.0512799832503</v>
      </c>
      <c r="FM223">
        <v>23382.73846153847</v>
      </c>
      <c r="FN223">
        <v>15</v>
      </c>
      <c r="FO223">
        <v>1687536491</v>
      </c>
      <c r="FP223" t="s">
        <v>832</v>
      </c>
      <c r="FQ223">
        <v>1687536490.5</v>
      </c>
      <c r="FR223">
        <v>1687536491</v>
      </c>
      <c r="FS223">
        <v>5</v>
      </c>
      <c r="FT223">
        <v>0.155</v>
      </c>
      <c r="FU223">
        <v>0.035</v>
      </c>
      <c r="FV223">
        <v>-14.575</v>
      </c>
      <c r="FW223">
        <v>-2.512</v>
      </c>
      <c r="FX223">
        <v>420</v>
      </c>
      <c r="FY223">
        <v>19</v>
      </c>
      <c r="FZ223">
        <v>0.23</v>
      </c>
      <c r="GA223">
        <v>0.05</v>
      </c>
      <c r="GB223">
        <v>2.828213095</v>
      </c>
      <c r="GC223">
        <v>82.27837237598503</v>
      </c>
      <c r="GD223">
        <v>7.99354573409363</v>
      </c>
      <c r="GE223">
        <v>0</v>
      </c>
      <c r="GF223">
        <v>1.892098</v>
      </c>
      <c r="GG223">
        <v>0.376425140712942</v>
      </c>
      <c r="GH223">
        <v>0.03986005714998412</v>
      </c>
      <c r="GI223">
        <v>1</v>
      </c>
      <c r="GJ223">
        <v>1</v>
      </c>
      <c r="GK223">
        <v>2</v>
      </c>
      <c r="GL223" t="s">
        <v>443</v>
      </c>
      <c r="GM223">
        <v>3.09978</v>
      </c>
      <c r="GN223">
        <v>2.75802</v>
      </c>
      <c r="GO223">
        <v>0.0923181</v>
      </c>
      <c r="GP223">
        <v>0.08710130000000001</v>
      </c>
      <c r="GQ223">
        <v>0.121576</v>
      </c>
      <c r="GR223">
        <v>0.106154</v>
      </c>
      <c r="GS223">
        <v>22769</v>
      </c>
      <c r="GT223">
        <v>22138.9</v>
      </c>
      <c r="GU223">
        <v>25667</v>
      </c>
      <c r="GV223">
        <v>24634</v>
      </c>
      <c r="GW223">
        <v>36234.1</v>
      </c>
      <c r="GX223">
        <v>32478.2</v>
      </c>
      <c r="GY223">
        <v>44890</v>
      </c>
      <c r="GZ223">
        <v>39297</v>
      </c>
      <c r="HA223">
        <v>1.7455</v>
      </c>
      <c r="HB223">
        <v>1.65955</v>
      </c>
      <c r="HC223">
        <v>-0.10008</v>
      </c>
      <c r="HD223">
        <v>0</v>
      </c>
      <c r="HE223">
        <v>33.8745</v>
      </c>
      <c r="HF223">
        <v>999.9</v>
      </c>
      <c r="HG223">
        <v>48.1</v>
      </c>
      <c r="HH223">
        <v>48</v>
      </c>
      <c r="HI223">
        <v>53.0898</v>
      </c>
      <c r="HJ223">
        <v>62.4656</v>
      </c>
      <c r="HK223">
        <v>21.6667</v>
      </c>
      <c r="HL223">
        <v>1</v>
      </c>
      <c r="HM223">
        <v>1.46602</v>
      </c>
      <c r="HN223">
        <v>9.28105</v>
      </c>
      <c r="HO223">
        <v>20.0486</v>
      </c>
      <c r="HP223">
        <v>5.20696</v>
      </c>
      <c r="HQ223">
        <v>11.992</v>
      </c>
      <c r="HR223">
        <v>4.96085</v>
      </c>
      <c r="HS223">
        <v>3.2744</v>
      </c>
      <c r="HT223">
        <v>9999</v>
      </c>
      <c r="HU223">
        <v>9999</v>
      </c>
      <c r="HV223">
        <v>9999</v>
      </c>
      <c r="HW223">
        <v>90.7</v>
      </c>
      <c r="HX223">
        <v>1.86389</v>
      </c>
      <c r="HY223">
        <v>1.86023</v>
      </c>
      <c r="HZ223">
        <v>1.85867</v>
      </c>
      <c r="IA223">
        <v>1.85989</v>
      </c>
      <c r="IB223">
        <v>1.85989</v>
      </c>
      <c r="IC223">
        <v>1.85852</v>
      </c>
      <c r="ID223">
        <v>1.85762</v>
      </c>
      <c r="IE223">
        <v>1.85242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-14.24</v>
      </c>
      <c r="IT223">
        <v>-2.5937</v>
      </c>
      <c r="IU223">
        <v>-9.203381429838435</v>
      </c>
      <c r="IV223">
        <v>-0.01431925071125703</v>
      </c>
      <c r="IW223">
        <v>4.89615414261653E-06</v>
      </c>
      <c r="IX223">
        <v>-8.989459798755491E-10</v>
      </c>
      <c r="IY223">
        <v>-1.324740713936959</v>
      </c>
      <c r="IZ223">
        <v>-0.1043539695207113</v>
      </c>
      <c r="JA223">
        <v>0.003109194328973147</v>
      </c>
      <c r="JB223">
        <v>-3.859871886814269E-05</v>
      </c>
      <c r="JC223">
        <v>3</v>
      </c>
      <c r="JD223">
        <v>1925</v>
      </c>
      <c r="JE223">
        <v>1</v>
      </c>
      <c r="JF223">
        <v>31</v>
      </c>
      <c r="JG223">
        <v>26.1</v>
      </c>
      <c r="JH223">
        <v>26</v>
      </c>
      <c r="JI223">
        <v>1.01807</v>
      </c>
      <c r="JJ223">
        <v>2.72339</v>
      </c>
      <c r="JK223">
        <v>1.49658</v>
      </c>
      <c r="JL223">
        <v>2.31689</v>
      </c>
      <c r="JM223">
        <v>1.54785</v>
      </c>
      <c r="JN223">
        <v>2.38892</v>
      </c>
      <c r="JO223">
        <v>51.2983</v>
      </c>
      <c r="JP223">
        <v>15.0514</v>
      </c>
      <c r="JQ223">
        <v>18</v>
      </c>
      <c r="JR223">
        <v>503.181</v>
      </c>
      <c r="JS223">
        <v>457.021</v>
      </c>
      <c r="JT223">
        <v>25.9764</v>
      </c>
      <c r="JU223">
        <v>43.7499</v>
      </c>
      <c r="JV223">
        <v>30.0005</v>
      </c>
      <c r="JW223">
        <v>43.335</v>
      </c>
      <c r="JX223">
        <v>43.14</v>
      </c>
      <c r="JY223">
        <v>20.467</v>
      </c>
      <c r="JZ223">
        <v>52.8575</v>
      </c>
      <c r="KA223">
        <v>0</v>
      </c>
      <c r="KB223">
        <v>20.0726</v>
      </c>
      <c r="KC223">
        <v>346.54</v>
      </c>
      <c r="KD223">
        <v>20.4362</v>
      </c>
      <c r="KE223">
        <v>98.0928</v>
      </c>
      <c r="KF223">
        <v>94.46769999999999</v>
      </c>
    </row>
    <row r="224" spans="1:292">
      <c r="A224">
        <v>200</v>
      </c>
      <c r="B224">
        <v>1687538058.6</v>
      </c>
      <c r="C224">
        <v>11930.09999990463</v>
      </c>
      <c r="D224" t="s">
        <v>841</v>
      </c>
      <c r="E224" t="s">
        <v>842</v>
      </c>
      <c r="F224">
        <v>5</v>
      </c>
      <c r="G224" t="s">
        <v>831</v>
      </c>
      <c r="H224">
        <v>1687538051.1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375.5658353137502</v>
      </c>
      <c r="AJ224">
        <v>384.8560606060603</v>
      </c>
      <c r="AK224">
        <v>-2.907252248366938</v>
      </c>
      <c r="AL224">
        <v>66.66656692889333</v>
      </c>
      <c r="AM224">
        <f>(AO224 - AN224 + DX224*1E3/(8.314*(DZ224+273.15)) * AQ224/DW224 * AP224) * DW224/(100*DK224) * 1000/(1000 - AO224)</f>
        <v>0</v>
      </c>
      <c r="AN224">
        <v>20.49234304051095</v>
      </c>
      <c r="AO224">
        <v>22.41639696969696</v>
      </c>
      <c r="AP224">
        <v>-1.817730291658686E-05</v>
      </c>
      <c r="AQ224">
        <v>105.2778208574402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4.16</v>
      </c>
      <c r="DL224">
        <v>0.5</v>
      </c>
      <c r="DM224" t="s">
        <v>430</v>
      </c>
      <c r="DN224">
        <v>2</v>
      </c>
      <c r="DO224" t="b">
        <v>1</v>
      </c>
      <c r="DP224">
        <v>1687538051.1</v>
      </c>
      <c r="DQ224">
        <v>394.2335555555556</v>
      </c>
      <c r="DR224">
        <v>381.8541481481482</v>
      </c>
      <c r="DS224">
        <v>22.43277407407408</v>
      </c>
      <c r="DT224">
        <v>20.50366296296296</v>
      </c>
      <c r="DU224">
        <v>408.5305185185185</v>
      </c>
      <c r="DV224">
        <v>25.0267962962963</v>
      </c>
      <c r="DW224">
        <v>499.9930370370371</v>
      </c>
      <c r="DX224">
        <v>101.7784814814815</v>
      </c>
      <c r="DY224">
        <v>0.09998352592592592</v>
      </c>
      <c r="DZ224">
        <v>31.20982592592593</v>
      </c>
      <c r="EA224">
        <v>32.25302962962963</v>
      </c>
      <c r="EB224">
        <v>999.9000000000001</v>
      </c>
      <c r="EC224">
        <v>0</v>
      </c>
      <c r="ED224">
        <v>0</v>
      </c>
      <c r="EE224">
        <v>9995.788888888888</v>
      </c>
      <c r="EF224">
        <v>0</v>
      </c>
      <c r="EG224">
        <v>561.5705555555555</v>
      </c>
      <c r="EH224">
        <v>12.37937814814815</v>
      </c>
      <c r="EI224">
        <v>403.2803703703703</v>
      </c>
      <c r="EJ224">
        <v>389.8478148148148</v>
      </c>
      <c r="EK224">
        <v>1.929109259259259</v>
      </c>
      <c r="EL224">
        <v>381.8541481481482</v>
      </c>
      <c r="EM224">
        <v>20.50366296296296</v>
      </c>
      <c r="EN224">
        <v>2.283174814814815</v>
      </c>
      <c r="EO224">
        <v>2.086833703703704</v>
      </c>
      <c r="EP224">
        <v>19.55817777777778</v>
      </c>
      <c r="EQ224">
        <v>18.11902222222222</v>
      </c>
      <c r="ER224">
        <v>1999.975185185185</v>
      </c>
      <c r="ES224">
        <v>0.9799942222222223</v>
      </c>
      <c r="ET224">
        <v>0.02000577407407407</v>
      </c>
      <c r="EU224">
        <v>0</v>
      </c>
      <c r="EV224">
        <v>956.7958888888888</v>
      </c>
      <c r="EW224">
        <v>5.00078</v>
      </c>
      <c r="EX224">
        <v>23224.86666666667</v>
      </c>
      <c r="EY224">
        <v>16379.3962962963</v>
      </c>
      <c r="EZ224">
        <v>54.4858148148148</v>
      </c>
      <c r="FA224">
        <v>56.35625925925925</v>
      </c>
      <c r="FB224">
        <v>55.05774074074075</v>
      </c>
      <c r="FC224">
        <v>55.52748148148147</v>
      </c>
      <c r="FD224">
        <v>54.1942962962963</v>
      </c>
      <c r="FE224">
        <v>1955.065185185186</v>
      </c>
      <c r="FF224">
        <v>39.91</v>
      </c>
      <c r="FG224">
        <v>0</v>
      </c>
      <c r="FH224">
        <v>1687538058.9</v>
      </c>
      <c r="FI224">
        <v>0</v>
      </c>
      <c r="FJ224">
        <v>956.8095</v>
      </c>
      <c r="FK224">
        <v>-3.91900853363315</v>
      </c>
      <c r="FL224">
        <v>-2459.521367048783</v>
      </c>
      <c r="FM224">
        <v>23227.76923076923</v>
      </c>
      <c r="FN224">
        <v>15</v>
      </c>
      <c r="FO224">
        <v>1687536491</v>
      </c>
      <c r="FP224" t="s">
        <v>832</v>
      </c>
      <c r="FQ224">
        <v>1687536490.5</v>
      </c>
      <c r="FR224">
        <v>1687536491</v>
      </c>
      <c r="FS224">
        <v>5</v>
      </c>
      <c r="FT224">
        <v>0.155</v>
      </c>
      <c r="FU224">
        <v>0.035</v>
      </c>
      <c r="FV224">
        <v>-14.575</v>
      </c>
      <c r="FW224">
        <v>-2.512</v>
      </c>
      <c r="FX224">
        <v>420</v>
      </c>
      <c r="FY224">
        <v>19</v>
      </c>
      <c r="FZ224">
        <v>0.23</v>
      </c>
      <c r="GA224">
        <v>0.05</v>
      </c>
      <c r="GB224">
        <v>8.737261845000001</v>
      </c>
      <c r="GC224">
        <v>70.8542700945591</v>
      </c>
      <c r="GD224">
        <v>6.981568184883368</v>
      </c>
      <c r="GE224">
        <v>0</v>
      </c>
      <c r="GF224">
        <v>1.91060025</v>
      </c>
      <c r="GG224">
        <v>0.2662634521575931</v>
      </c>
      <c r="GH224">
        <v>0.03376470875688846</v>
      </c>
      <c r="GI224">
        <v>1</v>
      </c>
      <c r="GJ224">
        <v>1</v>
      </c>
      <c r="GK224">
        <v>2</v>
      </c>
      <c r="GL224" t="s">
        <v>443</v>
      </c>
      <c r="GM224">
        <v>3.09969</v>
      </c>
      <c r="GN224">
        <v>2.75813</v>
      </c>
      <c r="GO224">
        <v>0.0897748</v>
      </c>
      <c r="GP224">
        <v>0.0840757</v>
      </c>
      <c r="GQ224">
        <v>0.121555</v>
      </c>
      <c r="GR224">
        <v>0.106151</v>
      </c>
      <c r="GS224">
        <v>22832.3</v>
      </c>
      <c r="GT224">
        <v>22211.7</v>
      </c>
      <c r="GU224">
        <v>25666.5</v>
      </c>
      <c r="GV224">
        <v>24633.5</v>
      </c>
      <c r="GW224">
        <v>36234.2</v>
      </c>
      <c r="GX224">
        <v>32477.4</v>
      </c>
      <c r="GY224">
        <v>44889.4</v>
      </c>
      <c r="GZ224">
        <v>39296.4</v>
      </c>
      <c r="HA224">
        <v>1.74545</v>
      </c>
      <c r="HB224">
        <v>1.6595</v>
      </c>
      <c r="HC224">
        <v>-0.0998005</v>
      </c>
      <c r="HD224">
        <v>0</v>
      </c>
      <c r="HE224">
        <v>33.8855</v>
      </c>
      <c r="HF224">
        <v>999.9</v>
      </c>
      <c r="HG224">
        <v>48.1</v>
      </c>
      <c r="HH224">
        <v>48</v>
      </c>
      <c r="HI224">
        <v>53.0927</v>
      </c>
      <c r="HJ224">
        <v>62.5656</v>
      </c>
      <c r="HK224">
        <v>21.6146</v>
      </c>
      <c r="HL224">
        <v>1</v>
      </c>
      <c r="HM224">
        <v>1.46683</v>
      </c>
      <c r="HN224">
        <v>9.28105</v>
      </c>
      <c r="HO224">
        <v>20.0487</v>
      </c>
      <c r="HP224">
        <v>5.20561</v>
      </c>
      <c r="HQ224">
        <v>11.992</v>
      </c>
      <c r="HR224">
        <v>4.96075</v>
      </c>
      <c r="HS224">
        <v>3.27438</v>
      </c>
      <c r="HT224">
        <v>9999</v>
      </c>
      <c r="HU224">
        <v>9999</v>
      </c>
      <c r="HV224">
        <v>9999</v>
      </c>
      <c r="HW224">
        <v>90.7</v>
      </c>
      <c r="HX224">
        <v>1.86389</v>
      </c>
      <c r="HY224">
        <v>1.8602</v>
      </c>
      <c r="HZ224">
        <v>1.85867</v>
      </c>
      <c r="IA224">
        <v>1.85989</v>
      </c>
      <c r="IB224">
        <v>1.85988</v>
      </c>
      <c r="IC224">
        <v>1.85852</v>
      </c>
      <c r="ID224">
        <v>1.85761</v>
      </c>
      <c r="IE224">
        <v>1.85242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-14.084</v>
      </c>
      <c r="IT224">
        <v>-2.5936</v>
      </c>
      <c r="IU224">
        <v>-9.203381429838435</v>
      </c>
      <c r="IV224">
        <v>-0.01431925071125703</v>
      </c>
      <c r="IW224">
        <v>4.89615414261653E-06</v>
      </c>
      <c r="IX224">
        <v>-8.989459798755491E-10</v>
      </c>
      <c r="IY224">
        <v>-1.324740713936959</v>
      </c>
      <c r="IZ224">
        <v>-0.1043539695207113</v>
      </c>
      <c r="JA224">
        <v>0.003109194328973147</v>
      </c>
      <c r="JB224">
        <v>-3.859871886814269E-05</v>
      </c>
      <c r="JC224">
        <v>3</v>
      </c>
      <c r="JD224">
        <v>1925</v>
      </c>
      <c r="JE224">
        <v>1</v>
      </c>
      <c r="JF224">
        <v>31</v>
      </c>
      <c r="JG224">
        <v>26.1</v>
      </c>
      <c r="JH224">
        <v>26.1</v>
      </c>
      <c r="JI224">
        <v>0.977783</v>
      </c>
      <c r="JJ224">
        <v>2.72339</v>
      </c>
      <c r="JK224">
        <v>1.49658</v>
      </c>
      <c r="JL224">
        <v>2.31812</v>
      </c>
      <c r="JM224">
        <v>1.54785</v>
      </c>
      <c r="JN224">
        <v>2.37915</v>
      </c>
      <c r="JO224">
        <v>51.2983</v>
      </c>
      <c r="JP224">
        <v>15.0426</v>
      </c>
      <c r="JQ224">
        <v>18</v>
      </c>
      <c r="JR224">
        <v>503.196</v>
      </c>
      <c r="JS224">
        <v>457.036</v>
      </c>
      <c r="JT224">
        <v>25.9949</v>
      </c>
      <c r="JU224">
        <v>43.7565</v>
      </c>
      <c r="JV224">
        <v>30.0007</v>
      </c>
      <c r="JW224">
        <v>43.3427</v>
      </c>
      <c r="JX224">
        <v>43.1482</v>
      </c>
      <c r="JY224">
        <v>19.6703</v>
      </c>
      <c r="JZ224">
        <v>52.8575</v>
      </c>
      <c r="KA224">
        <v>0</v>
      </c>
      <c r="KB224">
        <v>20.0726</v>
      </c>
      <c r="KC224">
        <v>333.137</v>
      </c>
      <c r="KD224">
        <v>20.436</v>
      </c>
      <c r="KE224">
        <v>98.0913</v>
      </c>
      <c r="KF224">
        <v>94.46599999999999</v>
      </c>
    </row>
    <row r="225" spans="1:292">
      <c r="A225">
        <v>201</v>
      </c>
      <c r="B225">
        <v>1687538063.6</v>
      </c>
      <c r="C225">
        <v>11935.09999990463</v>
      </c>
      <c r="D225" t="s">
        <v>843</v>
      </c>
      <c r="E225" t="s">
        <v>844</v>
      </c>
      <c r="F225">
        <v>5</v>
      </c>
      <c r="G225" t="s">
        <v>831</v>
      </c>
      <c r="H225">
        <v>1687538055.814285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358.6545755185571</v>
      </c>
      <c r="AJ225">
        <v>369.4308303030301</v>
      </c>
      <c r="AK225">
        <v>-3.10858757690542</v>
      </c>
      <c r="AL225">
        <v>66.66656692889333</v>
      </c>
      <c r="AM225">
        <f>(AO225 - AN225 + DX225*1E3/(8.314*(DZ225+273.15)) * AQ225/DW225 * AP225) * DW225/(100*DK225) * 1000/(1000 - AO225)</f>
        <v>0</v>
      </c>
      <c r="AN225">
        <v>20.4984999369982</v>
      </c>
      <c r="AO225">
        <v>22.4156393939394</v>
      </c>
      <c r="AP225">
        <v>-9.327981538812583E-08</v>
      </c>
      <c r="AQ225">
        <v>105.2778208574402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4.16</v>
      </c>
      <c r="DL225">
        <v>0.5</v>
      </c>
      <c r="DM225" t="s">
        <v>430</v>
      </c>
      <c r="DN225">
        <v>2</v>
      </c>
      <c r="DO225" t="b">
        <v>1</v>
      </c>
      <c r="DP225">
        <v>1687538055.814285</v>
      </c>
      <c r="DQ225">
        <v>382.2123214285715</v>
      </c>
      <c r="DR225">
        <v>366.4246785714286</v>
      </c>
      <c r="DS225">
        <v>22.42232142857143</v>
      </c>
      <c r="DT225">
        <v>20.49375</v>
      </c>
      <c r="DU225">
        <v>396.3776785714285</v>
      </c>
      <c r="DV225">
        <v>25.01611071428571</v>
      </c>
      <c r="DW225">
        <v>500.0286785714285</v>
      </c>
      <c r="DX225">
        <v>101.7785357142857</v>
      </c>
      <c r="DY225">
        <v>0.1000668107142857</v>
      </c>
      <c r="DZ225">
        <v>31.22195357142857</v>
      </c>
      <c r="EA225">
        <v>32.26551428571428</v>
      </c>
      <c r="EB225">
        <v>999.9000000000002</v>
      </c>
      <c r="EC225">
        <v>0</v>
      </c>
      <c r="ED225">
        <v>0</v>
      </c>
      <c r="EE225">
        <v>9998.929285714286</v>
      </c>
      <c r="EF225">
        <v>0</v>
      </c>
      <c r="EG225">
        <v>548.0425714285715</v>
      </c>
      <c r="EH225">
        <v>15.78763571428571</v>
      </c>
      <c r="EI225">
        <v>390.9790357142856</v>
      </c>
      <c r="EJ225">
        <v>374.0912142857143</v>
      </c>
      <c r="EK225">
        <v>1.928563928571428</v>
      </c>
      <c r="EL225">
        <v>366.4246785714286</v>
      </c>
      <c r="EM225">
        <v>20.49375</v>
      </c>
      <c r="EN225">
        <v>2.282111785714286</v>
      </c>
      <c r="EO225">
        <v>2.085825357142858</v>
      </c>
      <c r="EP225">
        <v>19.55068214285714</v>
      </c>
      <c r="EQ225">
        <v>18.11134285714286</v>
      </c>
      <c r="ER225">
        <v>1999.949285714286</v>
      </c>
      <c r="ES225">
        <v>0.979994642857143</v>
      </c>
      <c r="ET225">
        <v>0.02000535714285714</v>
      </c>
      <c r="EU225">
        <v>0</v>
      </c>
      <c r="EV225">
        <v>956.4069285714286</v>
      </c>
      <c r="EW225">
        <v>5.00078</v>
      </c>
      <c r="EX225">
        <v>22995.03928571429</v>
      </c>
      <c r="EY225">
        <v>16379.18571428572</v>
      </c>
      <c r="EZ225">
        <v>54.51082142857142</v>
      </c>
      <c r="FA225">
        <v>56.37707142857143</v>
      </c>
      <c r="FB225">
        <v>55.07135714285715</v>
      </c>
      <c r="FC225">
        <v>55.56892857142856</v>
      </c>
      <c r="FD225">
        <v>54.22082142857143</v>
      </c>
      <c r="FE225">
        <v>1955.039285714286</v>
      </c>
      <c r="FF225">
        <v>39.91</v>
      </c>
      <c r="FG225">
        <v>0</v>
      </c>
      <c r="FH225">
        <v>1687538064.3</v>
      </c>
      <c r="FI225">
        <v>0</v>
      </c>
      <c r="FJ225">
        <v>956.36856</v>
      </c>
      <c r="FK225">
        <v>-5.259461520653554</v>
      </c>
      <c r="FL225">
        <v>-4202.223082014326</v>
      </c>
      <c r="FM225">
        <v>22927.12</v>
      </c>
      <c r="FN225">
        <v>15</v>
      </c>
      <c r="FO225">
        <v>1687536491</v>
      </c>
      <c r="FP225" t="s">
        <v>832</v>
      </c>
      <c r="FQ225">
        <v>1687536490.5</v>
      </c>
      <c r="FR225">
        <v>1687536491</v>
      </c>
      <c r="FS225">
        <v>5</v>
      </c>
      <c r="FT225">
        <v>0.155</v>
      </c>
      <c r="FU225">
        <v>0.035</v>
      </c>
      <c r="FV225">
        <v>-14.575</v>
      </c>
      <c r="FW225">
        <v>-2.512</v>
      </c>
      <c r="FX225">
        <v>420</v>
      </c>
      <c r="FY225">
        <v>19</v>
      </c>
      <c r="FZ225">
        <v>0.23</v>
      </c>
      <c r="GA225">
        <v>0.05</v>
      </c>
      <c r="GB225">
        <v>12.83741175</v>
      </c>
      <c r="GC225">
        <v>49.07111651031894</v>
      </c>
      <c r="GD225">
        <v>4.887259238307749</v>
      </c>
      <c r="GE225">
        <v>0</v>
      </c>
      <c r="GF225">
        <v>1.923055</v>
      </c>
      <c r="GG225">
        <v>0.06065425891181601</v>
      </c>
      <c r="GH225">
        <v>0.02086536436298202</v>
      </c>
      <c r="GI225">
        <v>1</v>
      </c>
      <c r="GJ225">
        <v>1</v>
      </c>
      <c r="GK225">
        <v>2</v>
      </c>
      <c r="GL225" t="s">
        <v>443</v>
      </c>
      <c r="GM225">
        <v>3.09974</v>
      </c>
      <c r="GN225">
        <v>2.75831</v>
      </c>
      <c r="GO225">
        <v>0.0870008</v>
      </c>
      <c r="GP225">
        <v>0.0809373</v>
      </c>
      <c r="GQ225">
        <v>0.121552</v>
      </c>
      <c r="GR225">
        <v>0.106167</v>
      </c>
      <c r="GS225">
        <v>22901.4</v>
      </c>
      <c r="GT225">
        <v>22287.3</v>
      </c>
      <c r="GU225">
        <v>25666</v>
      </c>
      <c r="GV225">
        <v>24633.2</v>
      </c>
      <c r="GW225">
        <v>36233.4</v>
      </c>
      <c r="GX225">
        <v>32476.3</v>
      </c>
      <c r="GY225">
        <v>44888.6</v>
      </c>
      <c r="GZ225">
        <v>39296.1</v>
      </c>
      <c r="HA225">
        <v>1.7456</v>
      </c>
      <c r="HB225">
        <v>1.65925</v>
      </c>
      <c r="HC225">
        <v>-0.0991784</v>
      </c>
      <c r="HD225">
        <v>0</v>
      </c>
      <c r="HE225">
        <v>33.9035</v>
      </c>
      <c r="HF225">
        <v>999.9</v>
      </c>
      <c r="HG225">
        <v>48.1</v>
      </c>
      <c r="HH225">
        <v>48</v>
      </c>
      <c r="HI225">
        <v>53.0897</v>
      </c>
      <c r="HJ225">
        <v>62.3956</v>
      </c>
      <c r="HK225">
        <v>21.6506</v>
      </c>
      <c r="HL225">
        <v>1</v>
      </c>
      <c r="HM225">
        <v>1.46753</v>
      </c>
      <c r="HN225">
        <v>9.28105</v>
      </c>
      <c r="HO225">
        <v>20.049</v>
      </c>
      <c r="HP225">
        <v>5.20606</v>
      </c>
      <c r="HQ225">
        <v>11.992</v>
      </c>
      <c r="HR225">
        <v>4.9607</v>
      </c>
      <c r="HS225">
        <v>3.27443</v>
      </c>
      <c r="HT225">
        <v>9999</v>
      </c>
      <c r="HU225">
        <v>9999</v>
      </c>
      <c r="HV225">
        <v>9999</v>
      </c>
      <c r="HW225">
        <v>90.7</v>
      </c>
      <c r="HX225">
        <v>1.86388</v>
      </c>
      <c r="HY225">
        <v>1.86022</v>
      </c>
      <c r="HZ225">
        <v>1.85867</v>
      </c>
      <c r="IA225">
        <v>1.8599</v>
      </c>
      <c r="IB225">
        <v>1.85986</v>
      </c>
      <c r="IC225">
        <v>1.85852</v>
      </c>
      <c r="ID225">
        <v>1.85761</v>
      </c>
      <c r="IE225">
        <v>1.85242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-13.915</v>
      </c>
      <c r="IT225">
        <v>-2.5937</v>
      </c>
      <c r="IU225">
        <v>-9.203381429838435</v>
      </c>
      <c r="IV225">
        <v>-0.01431925071125703</v>
      </c>
      <c r="IW225">
        <v>4.89615414261653E-06</v>
      </c>
      <c r="IX225">
        <v>-8.989459798755491E-10</v>
      </c>
      <c r="IY225">
        <v>-1.324740713936959</v>
      </c>
      <c r="IZ225">
        <v>-0.1043539695207113</v>
      </c>
      <c r="JA225">
        <v>0.003109194328973147</v>
      </c>
      <c r="JB225">
        <v>-3.859871886814269E-05</v>
      </c>
      <c r="JC225">
        <v>3</v>
      </c>
      <c r="JD225">
        <v>1925</v>
      </c>
      <c r="JE225">
        <v>1</v>
      </c>
      <c r="JF225">
        <v>31</v>
      </c>
      <c r="JG225">
        <v>26.2</v>
      </c>
      <c r="JH225">
        <v>26.2</v>
      </c>
      <c r="JI225">
        <v>0.942383</v>
      </c>
      <c r="JJ225">
        <v>2.72217</v>
      </c>
      <c r="JK225">
        <v>1.49658</v>
      </c>
      <c r="JL225">
        <v>2.31812</v>
      </c>
      <c r="JM225">
        <v>1.54785</v>
      </c>
      <c r="JN225">
        <v>2.41821</v>
      </c>
      <c r="JO225">
        <v>51.3316</v>
      </c>
      <c r="JP225">
        <v>15.0426</v>
      </c>
      <c r="JQ225">
        <v>18</v>
      </c>
      <c r="JR225">
        <v>503.34</v>
      </c>
      <c r="JS225">
        <v>456.935</v>
      </c>
      <c r="JT225">
        <v>26.0166</v>
      </c>
      <c r="JU225">
        <v>43.7643</v>
      </c>
      <c r="JV225">
        <v>30.0007</v>
      </c>
      <c r="JW225">
        <v>43.3503</v>
      </c>
      <c r="JX225">
        <v>43.1593</v>
      </c>
      <c r="JY225">
        <v>18.9617</v>
      </c>
      <c r="JZ225">
        <v>52.8575</v>
      </c>
      <c r="KA225">
        <v>0</v>
      </c>
      <c r="KB225">
        <v>20.072</v>
      </c>
      <c r="KC225">
        <v>313.102</v>
      </c>
      <c r="KD225">
        <v>20.436</v>
      </c>
      <c r="KE225">
        <v>98.0895</v>
      </c>
      <c r="KF225">
        <v>94.46510000000001</v>
      </c>
    </row>
    <row r="226" spans="1:292">
      <c r="A226">
        <v>202</v>
      </c>
      <c r="B226">
        <v>1687538068.6</v>
      </c>
      <c r="C226">
        <v>11940.09999990463</v>
      </c>
      <c r="D226" t="s">
        <v>845</v>
      </c>
      <c r="E226" t="s">
        <v>846</v>
      </c>
      <c r="F226">
        <v>5</v>
      </c>
      <c r="G226" t="s">
        <v>831</v>
      </c>
      <c r="H226">
        <v>1687538061.1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341.6456162319356</v>
      </c>
      <c r="AJ226">
        <v>353.3636060606061</v>
      </c>
      <c r="AK226">
        <v>-3.217381605053304</v>
      </c>
      <c r="AL226">
        <v>66.66656692889333</v>
      </c>
      <c r="AM226">
        <f>(AO226 - AN226 + DX226*1E3/(8.314*(DZ226+273.15)) * AQ226/DW226 * AP226) * DW226/(100*DK226) * 1000/(1000 - AO226)</f>
        <v>0</v>
      </c>
      <c r="AN226">
        <v>20.50117952318849</v>
      </c>
      <c r="AO226">
        <v>22.42289696969697</v>
      </c>
      <c r="AP226">
        <v>2.485759164844265E-05</v>
      </c>
      <c r="AQ226">
        <v>105.2778208574402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4.16</v>
      </c>
      <c r="DL226">
        <v>0.5</v>
      </c>
      <c r="DM226" t="s">
        <v>430</v>
      </c>
      <c r="DN226">
        <v>2</v>
      </c>
      <c r="DO226" t="b">
        <v>1</v>
      </c>
      <c r="DP226">
        <v>1687538061.1</v>
      </c>
      <c r="DQ226">
        <v>366.9980740740741</v>
      </c>
      <c r="DR226">
        <v>348.9011481481481</v>
      </c>
      <c r="DS226">
        <v>22.41797037037037</v>
      </c>
      <c r="DT226">
        <v>20.49670370370371</v>
      </c>
      <c r="DU226">
        <v>380.9952962962963</v>
      </c>
      <c r="DV226">
        <v>25.01167037037037</v>
      </c>
      <c r="DW226">
        <v>500.0104814814816</v>
      </c>
      <c r="DX226">
        <v>101.7785185185185</v>
      </c>
      <c r="DY226">
        <v>0.1000113888888889</v>
      </c>
      <c r="DZ226">
        <v>31.23589259259259</v>
      </c>
      <c r="EA226">
        <v>32.28614814814814</v>
      </c>
      <c r="EB226">
        <v>999.9000000000001</v>
      </c>
      <c r="EC226">
        <v>0</v>
      </c>
      <c r="ED226">
        <v>0</v>
      </c>
      <c r="EE226">
        <v>10001.18111111111</v>
      </c>
      <c r="EF226">
        <v>0</v>
      </c>
      <c r="EG226">
        <v>510.8769259259258</v>
      </c>
      <c r="EH226">
        <v>18.09685555555555</v>
      </c>
      <c r="EI226">
        <v>375.414</v>
      </c>
      <c r="EJ226">
        <v>356.2020740740741</v>
      </c>
      <c r="EK226">
        <v>1.921257407407407</v>
      </c>
      <c r="EL226">
        <v>348.9011481481481</v>
      </c>
      <c r="EM226">
        <v>20.49670370370371</v>
      </c>
      <c r="EN226">
        <v>2.281667407407407</v>
      </c>
      <c r="EO226">
        <v>2.086124814814815</v>
      </c>
      <c r="EP226">
        <v>19.54754444444444</v>
      </c>
      <c r="EQ226">
        <v>18.11362592592592</v>
      </c>
      <c r="ER226">
        <v>1999.951481481481</v>
      </c>
      <c r="ES226">
        <v>0.9799957777777778</v>
      </c>
      <c r="ET226">
        <v>0.02000422222222222</v>
      </c>
      <c r="EU226">
        <v>0</v>
      </c>
      <c r="EV226">
        <v>955.934888888889</v>
      </c>
      <c r="EW226">
        <v>5.00078</v>
      </c>
      <c r="EX226">
        <v>22611.73333333334</v>
      </c>
      <c r="EY226">
        <v>16379.21111111111</v>
      </c>
      <c r="EZ226">
        <v>54.54596296296295</v>
      </c>
      <c r="FA226">
        <v>56.40948148148149</v>
      </c>
      <c r="FB226">
        <v>55.09477777777777</v>
      </c>
      <c r="FC226">
        <v>55.61318518518519</v>
      </c>
      <c r="FD226">
        <v>54.2568148148148</v>
      </c>
      <c r="FE226">
        <v>1955.041481481481</v>
      </c>
      <c r="FF226">
        <v>39.90814814814815</v>
      </c>
      <c r="FG226">
        <v>0</v>
      </c>
      <c r="FH226">
        <v>1687538069.1</v>
      </c>
      <c r="FI226">
        <v>0</v>
      </c>
      <c r="FJ226">
        <v>955.88596</v>
      </c>
      <c r="FK226">
        <v>-6.858230760532122</v>
      </c>
      <c r="FL226">
        <v>-3998.553854368145</v>
      </c>
      <c r="FM226">
        <v>22593.284</v>
      </c>
      <c r="FN226">
        <v>15</v>
      </c>
      <c r="FO226">
        <v>1687536491</v>
      </c>
      <c r="FP226" t="s">
        <v>832</v>
      </c>
      <c r="FQ226">
        <v>1687536490.5</v>
      </c>
      <c r="FR226">
        <v>1687536491</v>
      </c>
      <c r="FS226">
        <v>5</v>
      </c>
      <c r="FT226">
        <v>0.155</v>
      </c>
      <c r="FU226">
        <v>0.035</v>
      </c>
      <c r="FV226">
        <v>-14.575</v>
      </c>
      <c r="FW226">
        <v>-2.512</v>
      </c>
      <c r="FX226">
        <v>420</v>
      </c>
      <c r="FY226">
        <v>19</v>
      </c>
      <c r="FZ226">
        <v>0.23</v>
      </c>
      <c r="GA226">
        <v>0.05</v>
      </c>
      <c r="GB226">
        <v>16.33145658536586</v>
      </c>
      <c r="GC226">
        <v>28.28519790940766</v>
      </c>
      <c r="GD226">
        <v>2.89872321896619</v>
      </c>
      <c r="GE226">
        <v>0</v>
      </c>
      <c r="GF226">
        <v>1.927175853658537</v>
      </c>
      <c r="GG226">
        <v>-0.09300731707316534</v>
      </c>
      <c r="GH226">
        <v>0.0100082034584829</v>
      </c>
      <c r="GI226">
        <v>1</v>
      </c>
      <c r="GJ226">
        <v>1</v>
      </c>
      <c r="GK226">
        <v>2</v>
      </c>
      <c r="GL226" t="s">
        <v>443</v>
      </c>
      <c r="GM226">
        <v>3.0998</v>
      </c>
      <c r="GN226">
        <v>2.75823</v>
      </c>
      <c r="GO226">
        <v>0.0840766</v>
      </c>
      <c r="GP226">
        <v>0.0777515</v>
      </c>
      <c r="GQ226">
        <v>0.121575</v>
      </c>
      <c r="GR226">
        <v>0.106179</v>
      </c>
      <c r="GS226">
        <v>22974.1</v>
      </c>
      <c r="GT226">
        <v>22363.9</v>
      </c>
      <c r="GU226">
        <v>25665.5</v>
      </c>
      <c r="GV226">
        <v>24632.6</v>
      </c>
      <c r="GW226">
        <v>36231.5</v>
      </c>
      <c r="GX226">
        <v>32474.9</v>
      </c>
      <c r="GY226">
        <v>44887.7</v>
      </c>
      <c r="GZ226">
        <v>39295.3</v>
      </c>
      <c r="HA226">
        <v>1.74542</v>
      </c>
      <c r="HB226">
        <v>1.6591</v>
      </c>
      <c r="HC226">
        <v>-0.0987947</v>
      </c>
      <c r="HD226">
        <v>0</v>
      </c>
      <c r="HE226">
        <v>33.9254</v>
      </c>
      <c r="HF226">
        <v>999.9</v>
      </c>
      <c r="HG226">
        <v>48.1</v>
      </c>
      <c r="HH226">
        <v>48</v>
      </c>
      <c r="HI226">
        <v>53.0892</v>
      </c>
      <c r="HJ226">
        <v>62.6156</v>
      </c>
      <c r="HK226">
        <v>21.5745</v>
      </c>
      <c r="HL226">
        <v>1</v>
      </c>
      <c r="HM226">
        <v>1.4689</v>
      </c>
      <c r="HN226">
        <v>9.28105</v>
      </c>
      <c r="HO226">
        <v>20.0492</v>
      </c>
      <c r="HP226">
        <v>5.20681</v>
      </c>
      <c r="HQ226">
        <v>11.992</v>
      </c>
      <c r="HR226">
        <v>4.96095</v>
      </c>
      <c r="HS226">
        <v>3.2744</v>
      </c>
      <c r="HT226">
        <v>9999</v>
      </c>
      <c r="HU226">
        <v>9999</v>
      </c>
      <c r="HV226">
        <v>9999</v>
      </c>
      <c r="HW226">
        <v>90.7</v>
      </c>
      <c r="HX226">
        <v>1.86389</v>
      </c>
      <c r="HY226">
        <v>1.86025</v>
      </c>
      <c r="HZ226">
        <v>1.85867</v>
      </c>
      <c r="IA226">
        <v>1.8599</v>
      </c>
      <c r="IB226">
        <v>1.85988</v>
      </c>
      <c r="IC226">
        <v>1.85852</v>
      </c>
      <c r="ID226">
        <v>1.85762</v>
      </c>
      <c r="IE226">
        <v>1.85242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-13.739</v>
      </c>
      <c r="IT226">
        <v>-2.5938</v>
      </c>
      <c r="IU226">
        <v>-9.203381429838435</v>
      </c>
      <c r="IV226">
        <v>-0.01431925071125703</v>
      </c>
      <c r="IW226">
        <v>4.89615414261653E-06</v>
      </c>
      <c r="IX226">
        <v>-8.989459798755491E-10</v>
      </c>
      <c r="IY226">
        <v>-1.324740713936959</v>
      </c>
      <c r="IZ226">
        <v>-0.1043539695207113</v>
      </c>
      <c r="JA226">
        <v>0.003109194328973147</v>
      </c>
      <c r="JB226">
        <v>-3.859871886814269E-05</v>
      </c>
      <c r="JC226">
        <v>3</v>
      </c>
      <c r="JD226">
        <v>1925</v>
      </c>
      <c r="JE226">
        <v>1</v>
      </c>
      <c r="JF226">
        <v>31</v>
      </c>
      <c r="JG226">
        <v>26.3</v>
      </c>
      <c r="JH226">
        <v>26.3</v>
      </c>
      <c r="JI226">
        <v>0.90332</v>
      </c>
      <c r="JJ226">
        <v>2.72827</v>
      </c>
      <c r="JK226">
        <v>1.49658</v>
      </c>
      <c r="JL226">
        <v>2.31812</v>
      </c>
      <c r="JM226">
        <v>1.54785</v>
      </c>
      <c r="JN226">
        <v>2.40356</v>
      </c>
      <c r="JO226">
        <v>51.3316</v>
      </c>
      <c r="JP226">
        <v>15.0426</v>
      </c>
      <c r="JQ226">
        <v>18</v>
      </c>
      <c r="JR226">
        <v>503.289</v>
      </c>
      <c r="JS226">
        <v>456.91</v>
      </c>
      <c r="JT226">
        <v>26.0425</v>
      </c>
      <c r="JU226">
        <v>43.7746</v>
      </c>
      <c r="JV226">
        <v>30.0011</v>
      </c>
      <c r="JW226">
        <v>43.3604</v>
      </c>
      <c r="JX226">
        <v>43.1721</v>
      </c>
      <c r="JY226">
        <v>18.1637</v>
      </c>
      <c r="JZ226">
        <v>52.8575</v>
      </c>
      <c r="KA226">
        <v>0</v>
      </c>
      <c r="KB226">
        <v>20.0575</v>
      </c>
      <c r="KC226">
        <v>299.665</v>
      </c>
      <c r="KD226">
        <v>20.4307</v>
      </c>
      <c r="KE226">
        <v>98.08759999999999</v>
      </c>
      <c r="KF226">
        <v>94.46299999999999</v>
      </c>
    </row>
    <row r="227" spans="1:292">
      <c r="A227">
        <v>203</v>
      </c>
      <c r="B227">
        <v>1687538073.6</v>
      </c>
      <c r="C227">
        <v>11945.09999990463</v>
      </c>
      <c r="D227" t="s">
        <v>847</v>
      </c>
      <c r="E227" t="s">
        <v>848</v>
      </c>
      <c r="F227">
        <v>5</v>
      </c>
      <c r="G227" t="s">
        <v>831</v>
      </c>
      <c r="H227">
        <v>1687538065.814285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324.6883547587906</v>
      </c>
      <c r="AJ227">
        <v>337.0058000000001</v>
      </c>
      <c r="AK227">
        <v>-3.272539830896361</v>
      </c>
      <c r="AL227">
        <v>66.66656692889333</v>
      </c>
      <c r="AM227">
        <f>(AO227 - AN227 + DX227*1E3/(8.314*(DZ227+273.15)) * AQ227/DW227 * AP227) * DW227/(100*DK227) * 1000/(1000 - AO227)</f>
        <v>0</v>
      </c>
      <c r="AN227">
        <v>20.50193024353807</v>
      </c>
      <c r="AO227">
        <v>22.42726545454545</v>
      </c>
      <c r="AP227">
        <v>1.139108216483324E-05</v>
      </c>
      <c r="AQ227">
        <v>105.2778208574402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4.16</v>
      </c>
      <c r="DL227">
        <v>0.5</v>
      </c>
      <c r="DM227" t="s">
        <v>430</v>
      </c>
      <c r="DN227">
        <v>2</v>
      </c>
      <c r="DO227" t="b">
        <v>1</v>
      </c>
      <c r="DP227">
        <v>1687538065.814285</v>
      </c>
      <c r="DQ227">
        <v>352.5052142857143</v>
      </c>
      <c r="DR227">
        <v>333.2402857142857</v>
      </c>
      <c r="DS227">
        <v>22.41993928571429</v>
      </c>
      <c r="DT227">
        <v>20.49969285714286</v>
      </c>
      <c r="DU227">
        <v>366.3407142857143</v>
      </c>
      <c r="DV227">
        <v>25.01367142857142</v>
      </c>
      <c r="DW227">
        <v>500.0239285714287</v>
      </c>
      <c r="DX227">
        <v>101.7781785714286</v>
      </c>
      <c r="DY227">
        <v>0.1000108464285714</v>
      </c>
      <c r="DZ227">
        <v>31.24958214285714</v>
      </c>
      <c r="EA227">
        <v>32.30684285714285</v>
      </c>
      <c r="EB227">
        <v>999.9000000000002</v>
      </c>
      <c r="EC227">
        <v>0</v>
      </c>
      <c r="ED227">
        <v>0</v>
      </c>
      <c r="EE227">
        <v>10002.96642857143</v>
      </c>
      <c r="EF227">
        <v>0</v>
      </c>
      <c r="EG227">
        <v>487.8367499999999</v>
      </c>
      <c r="EH227">
        <v>19.2649</v>
      </c>
      <c r="EI227">
        <v>360.5896428571429</v>
      </c>
      <c r="EJ227">
        <v>340.2145357142857</v>
      </c>
      <c r="EK227">
        <v>1.9202375</v>
      </c>
      <c r="EL227">
        <v>333.2402857142857</v>
      </c>
      <c r="EM227">
        <v>20.49969285714286</v>
      </c>
      <c r="EN227">
        <v>2.281861428571429</v>
      </c>
      <c r="EO227">
        <v>2.0864225</v>
      </c>
      <c r="EP227">
        <v>19.54891071428571</v>
      </c>
      <c r="EQ227">
        <v>18.11590357142857</v>
      </c>
      <c r="ER227">
        <v>1999.9575</v>
      </c>
      <c r="ES227">
        <v>0.9799964642857145</v>
      </c>
      <c r="ET227">
        <v>0.02000353928571428</v>
      </c>
      <c r="EU227">
        <v>0</v>
      </c>
      <c r="EV227">
        <v>955.4108214285715</v>
      </c>
      <c r="EW227">
        <v>5.00078</v>
      </c>
      <c r="EX227">
        <v>22469.83928571429</v>
      </c>
      <c r="EY227">
        <v>16379.26785714286</v>
      </c>
      <c r="EZ227">
        <v>54.58217857142855</v>
      </c>
      <c r="FA227">
        <v>56.43049999999999</v>
      </c>
      <c r="FB227">
        <v>55.11367857142857</v>
      </c>
      <c r="FC227">
        <v>55.65607142857142</v>
      </c>
      <c r="FD227">
        <v>54.26764285714286</v>
      </c>
      <c r="FE227">
        <v>1955.0475</v>
      </c>
      <c r="FF227">
        <v>39.90714285714286</v>
      </c>
      <c r="FG227">
        <v>0</v>
      </c>
      <c r="FH227">
        <v>1687538073.9</v>
      </c>
      <c r="FI227">
        <v>0</v>
      </c>
      <c r="FJ227">
        <v>955.3678400000001</v>
      </c>
      <c r="FK227">
        <v>-6.055923060919654</v>
      </c>
      <c r="FL227">
        <v>-1301.476921851489</v>
      </c>
      <c r="FM227">
        <v>22439.072</v>
      </c>
      <c r="FN227">
        <v>15</v>
      </c>
      <c r="FO227">
        <v>1687536491</v>
      </c>
      <c r="FP227" t="s">
        <v>832</v>
      </c>
      <c r="FQ227">
        <v>1687536490.5</v>
      </c>
      <c r="FR227">
        <v>1687536491</v>
      </c>
      <c r="FS227">
        <v>5</v>
      </c>
      <c r="FT227">
        <v>0.155</v>
      </c>
      <c r="FU227">
        <v>0.035</v>
      </c>
      <c r="FV227">
        <v>-14.575</v>
      </c>
      <c r="FW227">
        <v>-2.512</v>
      </c>
      <c r="FX227">
        <v>420</v>
      </c>
      <c r="FY227">
        <v>19</v>
      </c>
      <c r="FZ227">
        <v>0.23</v>
      </c>
      <c r="GA227">
        <v>0.05</v>
      </c>
      <c r="GB227">
        <v>18.54196</v>
      </c>
      <c r="GC227">
        <v>15.26580337711068</v>
      </c>
      <c r="GD227">
        <v>1.515549989079872</v>
      </c>
      <c r="GE227">
        <v>0</v>
      </c>
      <c r="GF227">
        <v>1.92169675</v>
      </c>
      <c r="GG227">
        <v>-0.01449309568480673</v>
      </c>
      <c r="GH227">
        <v>0.003311261381633891</v>
      </c>
      <c r="GI227">
        <v>1</v>
      </c>
      <c r="GJ227">
        <v>1</v>
      </c>
      <c r="GK227">
        <v>2</v>
      </c>
      <c r="GL227" t="s">
        <v>443</v>
      </c>
      <c r="GM227">
        <v>3.09965</v>
      </c>
      <c r="GN227">
        <v>2.758</v>
      </c>
      <c r="GO227">
        <v>0.0810463</v>
      </c>
      <c r="GP227">
        <v>0.0745517</v>
      </c>
      <c r="GQ227">
        <v>0.121586</v>
      </c>
      <c r="GR227">
        <v>0.106174</v>
      </c>
      <c r="GS227">
        <v>23049.3</v>
      </c>
      <c r="GT227">
        <v>22440.8</v>
      </c>
      <c r="GU227">
        <v>25664.8</v>
      </c>
      <c r="GV227">
        <v>24632.1</v>
      </c>
      <c r="GW227">
        <v>36229.6</v>
      </c>
      <c r="GX227">
        <v>32473.9</v>
      </c>
      <c r="GY227">
        <v>44886.4</v>
      </c>
      <c r="GZ227">
        <v>39294.2</v>
      </c>
      <c r="HA227">
        <v>1.74492</v>
      </c>
      <c r="HB227">
        <v>1.65898</v>
      </c>
      <c r="HC227">
        <v>-0.10068</v>
      </c>
      <c r="HD227">
        <v>0</v>
      </c>
      <c r="HE227">
        <v>33.9537</v>
      </c>
      <c r="HF227">
        <v>999.9</v>
      </c>
      <c r="HG227">
        <v>48.1</v>
      </c>
      <c r="HH227">
        <v>48</v>
      </c>
      <c r="HI227">
        <v>53.0832</v>
      </c>
      <c r="HJ227">
        <v>62.6256</v>
      </c>
      <c r="HK227">
        <v>21.5625</v>
      </c>
      <c r="HL227">
        <v>1</v>
      </c>
      <c r="HM227">
        <v>1.47016</v>
      </c>
      <c r="HN227">
        <v>9.28105</v>
      </c>
      <c r="HO227">
        <v>20.0489</v>
      </c>
      <c r="HP227">
        <v>5.20411</v>
      </c>
      <c r="HQ227">
        <v>11.9918</v>
      </c>
      <c r="HR227">
        <v>4.9603</v>
      </c>
      <c r="HS227">
        <v>3.2742</v>
      </c>
      <c r="HT227">
        <v>9999</v>
      </c>
      <c r="HU227">
        <v>9999</v>
      </c>
      <c r="HV227">
        <v>9999</v>
      </c>
      <c r="HW227">
        <v>90.7</v>
      </c>
      <c r="HX227">
        <v>1.86391</v>
      </c>
      <c r="HY227">
        <v>1.86023</v>
      </c>
      <c r="HZ227">
        <v>1.85867</v>
      </c>
      <c r="IA227">
        <v>1.8599</v>
      </c>
      <c r="IB227">
        <v>1.85989</v>
      </c>
      <c r="IC227">
        <v>1.85852</v>
      </c>
      <c r="ID227">
        <v>1.85764</v>
      </c>
      <c r="IE227">
        <v>1.85242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-13.557</v>
      </c>
      <c r="IT227">
        <v>-2.5939</v>
      </c>
      <c r="IU227">
        <v>-9.203381429838435</v>
      </c>
      <c r="IV227">
        <v>-0.01431925071125703</v>
      </c>
      <c r="IW227">
        <v>4.89615414261653E-06</v>
      </c>
      <c r="IX227">
        <v>-8.989459798755491E-10</v>
      </c>
      <c r="IY227">
        <v>-1.324740713936959</v>
      </c>
      <c r="IZ227">
        <v>-0.1043539695207113</v>
      </c>
      <c r="JA227">
        <v>0.003109194328973147</v>
      </c>
      <c r="JB227">
        <v>-3.859871886814269E-05</v>
      </c>
      <c r="JC227">
        <v>3</v>
      </c>
      <c r="JD227">
        <v>1925</v>
      </c>
      <c r="JE227">
        <v>1</v>
      </c>
      <c r="JF227">
        <v>31</v>
      </c>
      <c r="JG227">
        <v>26.4</v>
      </c>
      <c r="JH227">
        <v>26.4</v>
      </c>
      <c r="JI227">
        <v>0.866699</v>
      </c>
      <c r="JJ227">
        <v>2.72705</v>
      </c>
      <c r="JK227">
        <v>1.49658</v>
      </c>
      <c r="JL227">
        <v>2.31812</v>
      </c>
      <c r="JM227">
        <v>1.54785</v>
      </c>
      <c r="JN227">
        <v>2.41943</v>
      </c>
      <c r="JO227">
        <v>51.3316</v>
      </c>
      <c r="JP227">
        <v>15.0339</v>
      </c>
      <c r="JQ227">
        <v>18</v>
      </c>
      <c r="JR227">
        <v>503.032</v>
      </c>
      <c r="JS227">
        <v>456.897</v>
      </c>
      <c r="JT227">
        <v>26.0715</v>
      </c>
      <c r="JU227">
        <v>43.7839</v>
      </c>
      <c r="JV227">
        <v>30.0013</v>
      </c>
      <c r="JW227">
        <v>43.3718</v>
      </c>
      <c r="JX227">
        <v>43.1838</v>
      </c>
      <c r="JY227">
        <v>17.4394</v>
      </c>
      <c r="JZ227">
        <v>52.8575</v>
      </c>
      <c r="KA227">
        <v>0</v>
      </c>
      <c r="KB227">
        <v>20.0515</v>
      </c>
      <c r="KC227">
        <v>286.308</v>
      </c>
      <c r="KD227">
        <v>20.4338</v>
      </c>
      <c r="KE227">
        <v>98.0847</v>
      </c>
      <c r="KF227">
        <v>94.4607</v>
      </c>
    </row>
    <row r="228" spans="1:292">
      <c r="A228">
        <v>204</v>
      </c>
      <c r="B228">
        <v>1687538078.6</v>
      </c>
      <c r="C228">
        <v>11950.09999990463</v>
      </c>
      <c r="D228" t="s">
        <v>849</v>
      </c>
      <c r="E228" t="s">
        <v>850</v>
      </c>
      <c r="F228">
        <v>5</v>
      </c>
      <c r="G228" t="s">
        <v>831</v>
      </c>
      <c r="H228">
        <v>1687538071.1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307.8767488117471</v>
      </c>
      <c r="AJ228">
        <v>320.5712424242424</v>
      </c>
      <c r="AK228">
        <v>-3.286015977919869</v>
      </c>
      <c r="AL228">
        <v>66.66656692889333</v>
      </c>
      <c r="AM228">
        <f>(AO228 - AN228 + DX228*1E3/(8.314*(DZ228+273.15)) * AQ228/DW228 * AP228) * DW228/(100*DK228) * 1000/(1000 - AO228)</f>
        <v>0</v>
      </c>
      <c r="AN228">
        <v>20.50328540736617</v>
      </c>
      <c r="AO228">
        <v>22.43172727272727</v>
      </c>
      <c r="AP228">
        <v>1.103445933241087E-05</v>
      </c>
      <c r="AQ228">
        <v>105.2778208574402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4.16</v>
      </c>
      <c r="DL228">
        <v>0.5</v>
      </c>
      <c r="DM228" t="s">
        <v>430</v>
      </c>
      <c r="DN228">
        <v>2</v>
      </c>
      <c r="DO228" t="b">
        <v>1</v>
      </c>
      <c r="DP228">
        <v>1687538071.1</v>
      </c>
      <c r="DQ228">
        <v>335.8022222222222</v>
      </c>
      <c r="DR228">
        <v>315.7007407407407</v>
      </c>
      <c r="DS228">
        <v>22.42455555555556</v>
      </c>
      <c r="DT228">
        <v>20.50219259259259</v>
      </c>
      <c r="DU228">
        <v>349.4492222222222</v>
      </c>
      <c r="DV228">
        <v>25.01838888888889</v>
      </c>
      <c r="DW228">
        <v>500.0046666666667</v>
      </c>
      <c r="DX228">
        <v>101.7781111111111</v>
      </c>
      <c r="DY228">
        <v>0.09998906296296296</v>
      </c>
      <c r="DZ228">
        <v>31.26177407407407</v>
      </c>
      <c r="EA228">
        <v>32.32147777777778</v>
      </c>
      <c r="EB228">
        <v>999.9000000000001</v>
      </c>
      <c r="EC228">
        <v>0</v>
      </c>
      <c r="ED228">
        <v>0</v>
      </c>
      <c r="EE228">
        <v>9998.974074074076</v>
      </c>
      <c r="EF228">
        <v>0</v>
      </c>
      <c r="EG228">
        <v>473.8531111111112</v>
      </c>
      <c r="EH228">
        <v>20.10144074074074</v>
      </c>
      <c r="EI228">
        <v>343.5052222222224</v>
      </c>
      <c r="EJ228">
        <v>322.308925925926</v>
      </c>
      <c r="EK228">
        <v>1.922358518518519</v>
      </c>
      <c r="EL228">
        <v>315.7007407407407</v>
      </c>
      <c r="EM228">
        <v>20.50219259259259</v>
      </c>
      <c r="EN228">
        <v>2.28233</v>
      </c>
      <c r="EO228">
        <v>2.086675925925926</v>
      </c>
      <c r="EP228">
        <v>19.55222222222222</v>
      </c>
      <c r="EQ228">
        <v>18.11782962962963</v>
      </c>
      <c r="ER228">
        <v>1999.981111111111</v>
      </c>
      <c r="ES228">
        <v>0.9799972222222223</v>
      </c>
      <c r="ET228">
        <v>0.02000277777777778</v>
      </c>
      <c r="EU228">
        <v>0</v>
      </c>
      <c r="EV228">
        <v>954.7982962962963</v>
      </c>
      <c r="EW228">
        <v>5.00078</v>
      </c>
      <c r="EX228">
        <v>22410.84074074074</v>
      </c>
      <c r="EY228">
        <v>16379.45555555555</v>
      </c>
      <c r="EZ228">
        <v>54.62003703703704</v>
      </c>
      <c r="FA228">
        <v>56.45566666666667</v>
      </c>
      <c r="FB228">
        <v>55.14792592592593</v>
      </c>
      <c r="FC228">
        <v>55.685</v>
      </c>
      <c r="FD228">
        <v>54.26359259259258</v>
      </c>
      <c r="FE228">
        <v>1955.071111111111</v>
      </c>
      <c r="FF228">
        <v>39.90481481481482</v>
      </c>
      <c r="FG228">
        <v>0</v>
      </c>
      <c r="FH228">
        <v>1687538078.7</v>
      </c>
      <c r="FI228">
        <v>0</v>
      </c>
      <c r="FJ228">
        <v>954.8128000000002</v>
      </c>
      <c r="FK228">
        <v>-5.939307698955551</v>
      </c>
      <c r="FL228">
        <v>2032.669230962394</v>
      </c>
      <c r="FM228">
        <v>22412.524</v>
      </c>
      <c r="FN228">
        <v>15</v>
      </c>
      <c r="FO228">
        <v>1687536491</v>
      </c>
      <c r="FP228" t="s">
        <v>832</v>
      </c>
      <c r="FQ228">
        <v>1687536490.5</v>
      </c>
      <c r="FR228">
        <v>1687536491</v>
      </c>
      <c r="FS228">
        <v>5</v>
      </c>
      <c r="FT228">
        <v>0.155</v>
      </c>
      <c r="FU228">
        <v>0.035</v>
      </c>
      <c r="FV228">
        <v>-14.575</v>
      </c>
      <c r="FW228">
        <v>-2.512</v>
      </c>
      <c r="FX228">
        <v>420</v>
      </c>
      <c r="FY228">
        <v>19</v>
      </c>
      <c r="FZ228">
        <v>0.23</v>
      </c>
      <c r="GA228">
        <v>0.05</v>
      </c>
      <c r="GB228">
        <v>19.61553</v>
      </c>
      <c r="GC228">
        <v>9.402749718574078</v>
      </c>
      <c r="GD228">
        <v>0.9333120896034721</v>
      </c>
      <c r="GE228">
        <v>0</v>
      </c>
      <c r="GF228">
        <v>1.92159775</v>
      </c>
      <c r="GG228">
        <v>0.02559726078798577</v>
      </c>
      <c r="GH228">
        <v>0.003099656825763128</v>
      </c>
      <c r="GI228">
        <v>1</v>
      </c>
      <c r="GJ228">
        <v>1</v>
      </c>
      <c r="GK228">
        <v>2</v>
      </c>
      <c r="GL228" t="s">
        <v>443</v>
      </c>
      <c r="GM228">
        <v>3.09979</v>
      </c>
      <c r="GN228">
        <v>2.75812</v>
      </c>
      <c r="GO228">
        <v>0.077942</v>
      </c>
      <c r="GP228">
        <v>0.0712179</v>
      </c>
      <c r="GQ228">
        <v>0.121601</v>
      </c>
      <c r="GR228">
        <v>0.10619</v>
      </c>
      <c r="GS228">
        <v>23126.3</v>
      </c>
      <c r="GT228">
        <v>22520.9</v>
      </c>
      <c r="GU228">
        <v>25663.9</v>
      </c>
      <c r="GV228">
        <v>24631.4</v>
      </c>
      <c r="GW228">
        <v>36227.5</v>
      </c>
      <c r="GX228">
        <v>32471.9</v>
      </c>
      <c r="GY228">
        <v>44884.9</v>
      </c>
      <c r="GZ228">
        <v>39293</v>
      </c>
      <c r="HA228">
        <v>1.74518</v>
      </c>
      <c r="HB228">
        <v>1.65855</v>
      </c>
      <c r="HC228">
        <v>-0.101432</v>
      </c>
      <c r="HD228">
        <v>0</v>
      </c>
      <c r="HE228">
        <v>33.9821</v>
      </c>
      <c r="HF228">
        <v>999.9</v>
      </c>
      <c r="HG228">
        <v>48.1</v>
      </c>
      <c r="HH228">
        <v>48</v>
      </c>
      <c r="HI228">
        <v>53.0852</v>
      </c>
      <c r="HJ228">
        <v>62.7856</v>
      </c>
      <c r="HK228">
        <v>21.5665</v>
      </c>
      <c r="HL228">
        <v>1</v>
      </c>
      <c r="HM228">
        <v>1.47142</v>
      </c>
      <c r="HN228">
        <v>9.28105</v>
      </c>
      <c r="HO228">
        <v>20.0495</v>
      </c>
      <c r="HP228">
        <v>5.20561</v>
      </c>
      <c r="HQ228">
        <v>11.992</v>
      </c>
      <c r="HR228">
        <v>4.96075</v>
      </c>
      <c r="HS228">
        <v>3.27438</v>
      </c>
      <c r="HT228">
        <v>9999</v>
      </c>
      <c r="HU228">
        <v>9999</v>
      </c>
      <c r="HV228">
        <v>9999</v>
      </c>
      <c r="HW228">
        <v>90.7</v>
      </c>
      <c r="HX228">
        <v>1.86396</v>
      </c>
      <c r="HY228">
        <v>1.86024</v>
      </c>
      <c r="HZ228">
        <v>1.85867</v>
      </c>
      <c r="IA228">
        <v>1.85989</v>
      </c>
      <c r="IB228">
        <v>1.85989</v>
      </c>
      <c r="IC228">
        <v>1.85852</v>
      </c>
      <c r="ID228">
        <v>1.85763</v>
      </c>
      <c r="IE228">
        <v>1.85242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-13.373</v>
      </c>
      <c r="IT228">
        <v>-2.594</v>
      </c>
      <c r="IU228">
        <v>-9.203381429838435</v>
      </c>
      <c r="IV228">
        <v>-0.01431925071125703</v>
      </c>
      <c r="IW228">
        <v>4.89615414261653E-06</v>
      </c>
      <c r="IX228">
        <v>-8.989459798755491E-10</v>
      </c>
      <c r="IY228">
        <v>-1.324740713936959</v>
      </c>
      <c r="IZ228">
        <v>-0.1043539695207113</v>
      </c>
      <c r="JA228">
        <v>0.003109194328973147</v>
      </c>
      <c r="JB228">
        <v>-3.859871886814269E-05</v>
      </c>
      <c r="JC228">
        <v>3</v>
      </c>
      <c r="JD228">
        <v>1925</v>
      </c>
      <c r="JE228">
        <v>1</v>
      </c>
      <c r="JF228">
        <v>31</v>
      </c>
      <c r="JG228">
        <v>26.5</v>
      </c>
      <c r="JH228">
        <v>26.5</v>
      </c>
      <c r="JI228">
        <v>0.826416</v>
      </c>
      <c r="JJ228">
        <v>2.72461</v>
      </c>
      <c r="JK228">
        <v>1.49658</v>
      </c>
      <c r="JL228">
        <v>2.31812</v>
      </c>
      <c r="JM228">
        <v>1.54785</v>
      </c>
      <c r="JN228">
        <v>2.45239</v>
      </c>
      <c r="JO228">
        <v>51.3316</v>
      </c>
      <c r="JP228">
        <v>15.0339</v>
      </c>
      <c r="JQ228">
        <v>18</v>
      </c>
      <c r="JR228">
        <v>503.259</v>
      </c>
      <c r="JS228">
        <v>456.678</v>
      </c>
      <c r="JT228">
        <v>26.0998</v>
      </c>
      <c r="JU228">
        <v>43.7954</v>
      </c>
      <c r="JV228">
        <v>30.0012</v>
      </c>
      <c r="JW228">
        <v>43.3819</v>
      </c>
      <c r="JX228">
        <v>43.195</v>
      </c>
      <c r="JY228">
        <v>16.6307</v>
      </c>
      <c r="JZ228">
        <v>52.8575</v>
      </c>
      <c r="KA228">
        <v>0</v>
      </c>
      <c r="KB228">
        <v>20.055</v>
      </c>
      <c r="KC228">
        <v>266.273</v>
      </c>
      <c r="KD228">
        <v>20.4338</v>
      </c>
      <c r="KE228">
        <v>98.08150000000001</v>
      </c>
      <c r="KF228">
        <v>94.4579</v>
      </c>
    </row>
    <row r="229" spans="1:292">
      <c r="A229">
        <v>205</v>
      </c>
      <c r="B229">
        <v>1687538083.6</v>
      </c>
      <c r="C229">
        <v>11955.09999990463</v>
      </c>
      <c r="D229" t="s">
        <v>851</v>
      </c>
      <c r="E229" t="s">
        <v>852</v>
      </c>
      <c r="F229">
        <v>5</v>
      </c>
      <c r="G229" t="s">
        <v>831</v>
      </c>
      <c r="H229">
        <v>1687538075.814285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290.7239618617252</v>
      </c>
      <c r="AJ229">
        <v>303.8585515151513</v>
      </c>
      <c r="AK229">
        <v>-3.355621745742841</v>
      </c>
      <c r="AL229">
        <v>66.66656692889333</v>
      </c>
      <c r="AM229">
        <f>(AO229 - AN229 + DX229*1E3/(8.314*(DZ229+273.15)) * AQ229/DW229 * AP229) * DW229/(100*DK229) * 1000/(1000 - AO229)</f>
        <v>0</v>
      </c>
      <c r="AN229">
        <v>20.50780171749048</v>
      </c>
      <c r="AO229">
        <v>22.43944424242423</v>
      </c>
      <c r="AP229">
        <v>1.909612033900104E-05</v>
      </c>
      <c r="AQ229">
        <v>105.2778208574402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4.16</v>
      </c>
      <c r="DL229">
        <v>0.5</v>
      </c>
      <c r="DM229" t="s">
        <v>430</v>
      </c>
      <c r="DN229">
        <v>2</v>
      </c>
      <c r="DO229" t="b">
        <v>1</v>
      </c>
      <c r="DP229">
        <v>1687538075.814285</v>
      </c>
      <c r="DQ229">
        <v>320.6711428571429</v>
      </c>
      <c r="DR229">
        <v>300.0288928571428</v>
      </c>
      <c r="DS229">
        <v>22.42976785714286</v>
      </c>
      <c r="DT229">
        <v>20.50437142857143</v>
      </c>
      <c r="DU229">
        <v>334.1453571428571</v>
      </c>
      <c r="DV229">
        <v>25.02371428571429</v>
      </c>
      <c r="DW229">
        <v>500.0095714285714</v>
      </c>
      <c r="DX229">
        <v>101.77825</v>
      </c>
      <c r="DY229">
        <v>0.1000196178571429</v>
      </c>
      <c r="DZ229">
        <v>31.27409285714286</v>
      </c>
      <c r="EA229">
        <v>32.33575357142858</v>
      </c>
      <c r="EB229">
        <v>999.9000000000002</v>
      </c>
      <c r="EC229">
        <v>0</v>
      </c>
      <c r="ED229">
        <v>0</v>
      </c>
      <c r="EE229">
        <v>10001.85</v>
      </c>
      <c r="EF229">
        <v>0</v>
      </c>
      <c r="EG229">
        <v>481.8133928571428</v>
      </c>
      <c r="EH229">
        <v>20.64217142857143</v>
      </c>
      <c r="EI229">
        <v>328.0287857142857</v>
      </c>
      <c r="EJ229">
        <v>306.30975</v>
      </c>
      <c r="EK229">
        <v>1.925401428571428</v>
      </c>
      <c r="EL229">
        <v>300.0288928571428</v>
      </c>
      <c r="EM229">
        <v>20.50437142857143</v>
      </c>
      <c r="EN229">
        <v>2.282865357142857</v>
      </c>
      <c r="EO229">
        <v>2.086900714285714</v>
      </c>
      <c r="EP229">
        <v>19.55599285714286</v>
      </c>
      <c r="EQ229">
        <v>18.11954642857143</v>
      </c>
      <c r="ER229">
        <v>1999.986428571429</v>
      </c>
      <c r="ES229">
        <v>0.9799973214285715</v>
      </c>
      <c r="ET229">
        <v>0.02000267857142857</v>
      </c>
      <c r="EU229">
        <v>0</v>
      </c>
      <c r="EV229">
        <v>954.2721428571429</v>
      </c>
      <c r="EW229">
        <v>5.00078</v>
      </c>
      <c r="EX229">
        <v>22508.975</v>
      </c>
      <c r="EY229">
        <v>16379.50357142857</v>
      </c>
      <c r="EZ229">
        <v>54.64257142857142</v>
      </c>
      <c r="FA229">
        <v>56.47742857142857</v>
      </c>
      <c r="FB229">
        <v>55.14485714285714</v>
      </c>
      <c r="FC229">
        <v>55.71403571428569</v>
      </c>
      <c r="FD229">
        <v>54.28314285714283</v>
      </c>
      <c r="FE229">
        <v>1955.076428571429</v>
      </c>
      <c r="FF229">
        <v>39.90357142857143</v>
      </c>
      <c r="FG229">
        <v>0</v>
      </c>
      <c r="FH229">
        <v>1687538084.1</v>
      </c>
      <c r="FI229">
        <v>0</v>
      </c>
      <c r="FJ229">
        <v>954.2492692307692</v>
      </c>
      <c r="FK229">
        <v>-6.964068385736879</v>
      </c>
      <c r="FL229">
        <v>794.3384624930319</v>
      </c>
      <c r="FM229">
        <v>22517.73846153846</v>
      </c>
      <c r="FN229">
        <v>15</v>
      </c>
      <c r="FO229">
        <v>1687536491</v>
      </c>
      <c r="FP229" t="s">
        <v>832</v>
      </c>
      <c r="FQ229">
        <v>1687536490.5</v>
      </c>
      <c r="FR229">
        <v>1687536491</v>
      </c>
      <c r="FS229">
        <v>5</v>
      </c>
      <c r="FT229">
        <v>0.155</v>
      </c>
      <c r="FU229">
        <v>0.035</v>
      </c>
      <c r="FV229">
        <v>-14.575</v>
      </c>
      <c r="FW229">
        <v>-2.512</v>
      </c>
      <c r="FX229">
        <v>420</v>
      </c>
      <c r="FY229">
        <v>19</v>
      </c>
      <c r="FZ229">
        <v>0.23</v>
      </c>
      <c r="GA229">
        <v>0.05</v>
      </c>
      <c r="GB229">
        <v>20.2247025</v>
      </c>
      <c r="GC229">
        <v>7.225286679174458</v>
      </c>
      <c r="GD229">
        <v>0.7027483071795688</v>
      </c>
      <c r="GE229">
        <v>0</v>
      </c>
      <c r="GF229">
        <v>1.9231385</v>
      </c>
      <c r="GG229">
        <v>0.03534889305815346</v>
      </c>
      <c r="GH229">
        <v>0.003535429641500444</v>
      </c>
      <c r="GI229">
        <v>1</v>
      </c>
      <c r="GJ229">
        <v>1</v>
      </c>
      <c r="GK229">
        <v>2</v>
      </c>
      <c r="GL229" t="s">
        <v>443</v>
      </c>
      <c r="GM229">
        <v>3.09976</v>
      </c>
      <c r="GN229">
        <v>2.7583</v>
      </c>
      <c r="GO229">
        <v>0.0747197</v>
      </c>
      <c r="GP229">
        <v>0.0678327</v>
      </c>
      <c r="GQ229">
        <v>0.121625</v>
      </c>
      <c r="GR229">
        <v>0.106196</v>
      </c>
      <c r="GS229">
        <v>23206</v>
      </c>
      <c r="GT229">
        <v>22601.8</v>
      </c>
      <c r="GU229">
        <v>25663</v>
      </c>
      <c r="GV229">
        <v>24630.4</v>
      </c>
      <c r="GW229">
        <v>36224.9</v>
      </c>
      <c r="GX229">
        <v>32470.5</v>
      </c>
      <c r="GY229">
        <v>44883.3</v>
      </c>
      <c r="GZ229">
        <v>39291.9</v>
      </c>
      <c r="HA229">
        <v>1.7448</v>
      </c>
      <c r="HB229">
        <v>1.65835</v>
      </c>
      <c r="HC229">
        <v>-0.101496</v>
      </c>
      <c r="HD229">
        <v>0</v>
      </c>
      <c r="HE229">
        <v>34.0078</v>
      </c>
      <c r="HF229">
        <v>999.9</v>
      </c>
      <c r="HG229">
        <v>48.1</v>
      </c>
      <c r="HH229">
        <v>48</v>
      </c>
      <c r="HI229">
        <v>53.0893</v>
      </c>
      <c r="HJ229">
        <v>62.6456</v>
      </c>
      <c r="HK229">
        <v>21.5825</v>
      </c>
      <c r="HL229">
        <v>1</v>
      </c>
      <c r="HM229">
        <v>1.47282</v>
      </c>
      <c r="HN229">
        <v>9.28105</v>
      </c>
      <c r="HO229">
        <v>20.0496</v>
      </c>
      <c r="HP229">
        <v>5.20591</v>
      </c>
      <c r="HQ229">
        <v>11.992</v>
      </c>
      <c r="HR229">
        <v>4.96085</v>
      </c>
      <c r="HS229">
        <v>3.2744</v>
      </c>
      <c r="HT229">
        <v>9999</v>
      </c>
      <c r="HU229">
        <v>9999</v>
      </c>
      <c r="HV229">
        <v>9999</v>
      </c>
      <c r="HW229">
        <v>90.7</v>
      </c>
      <c r="HX229">
        <v>1.86394</v>
      </c>
      <c r="HY229">
        <v>1.86023</v>
      </c>
      <c r="HZ229">
        <v>1.85867</v>
      </c>
      <c r="IA229">
        <v>1.8599</v>
      </c>
      <c r="IB229">
        <v>1.85989</v>
      </c>
      <c r="IC229">
        <v>1.85852</v>
      </c>
      <c r="ID229">
        <v>1.85761</v>
      </c>
      <c r="IE229">
        <v>1.85242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-13.182</v>
      </c>
      <c r="IT229">
        <v>-2.5941</v>
      </c>
      <c r="IU229">
        <v>-9.203381429838435</v>
      </c>
      <c r="IV229">
        <v>-0.01431925071125703</v>
      </c>
      <c r="IW229">
        <v>4.89615414261653E-06</v>
      </c>
      <c r="IX229">
        <v>-8.989459798755491E-10</v>
      </c>
      <c r="IY229">
        <v>-1.324740713936959</v>
      </c>
      <c r="IZ229">
        <v>-0.1043539695207113</v>
      </c>
      <c r="JA229">
        <v>0.003109194328973147</v>
      </c>
      <c r="JB229">
        <v>-3.859871886814269E-05</v>
      </c>
      <c r="JC229">
        <v>3</v>
      </c>
      <c r="JD229">
        <v>1925</v>
      </c>
      <c r="JE229">
        <v>1</v>
      </c>
      <c r="JF229">
        <v>31</v>
      </c>
      <c r="JG229">
        <v>26.6</v>
      </c>
      <c r="JH229">
        <v>26.5</v>
      </c>
      <c r="JI229">
        <v>0.789795</v>
      </c>
      <c r="JJ229">
        <v>2.72705</v>
      </c>
      <c r="JK229">
        <v>1.49658</v>
      </c>
      <c r="JL229">
        <v>2.31812</v>
      </c>
      <c r="JM229">
        <v>1.54785</v>
      </c>
      <c r="JN229">
        <v>2.46948</v>
      </c>
      <c r="JO229">
        <v>51.3648</v>
      </c>
      <c r="JP229">
        <v>15.0426</v>
      </c>
      <c r="JQ229">
        <v>18</v>
      </c>
      <c r="JR229">
        <v>503.077</v>
      </c>
      <c r="JS229">
        <v>456.611</v>
      </c>
      <c r="JT229">
        <v>26.1288</v>
      </c>
      <c r="JU229">
        <v>43.809</v>
      </c>
      <c r="JV229">
        <v>30.0014</v>
      </c>
      <c r="JW229">
        <v>43.3921</v>
      </c>
      <c r="JX229">
        <v>43.2062</v>
      </c>
      <c r="JY229">
        <v>15.9056</v>
      </c>
      <c r="JZ229">
        <v>52.8575</v>
      </c>
      <c r="KA229">
        <v>0</v>
      </c>
      <c r="KB229">
        <v>20.0593</v>
      </c>
      <c r="KC229">
        <v>252.904</v>
      </c>
      <c r="KD229">
        <v>20.4338</v>
      </c>
      <c r="KE229">
        <v>98.0779</v>
      </c>
      <c r="KF229">
        <v>94.45480000000001</v>
      </c>
    </row>
    <row r="230" spans="1:292">
      <c r="A230">
        <v>206</v>
      </c>
      <c r="B230">
        <v>1687538088.6</v>
      </c>
      <c r="C230">
        <v>11960.09999990463</v>
      </c>
      <c r="D230" t="s">
        <v>853</v>
      </c>
      <c r="E230" t="s">
        <v>854</v>
      </c>
      <c r="F230">
        <v>5</v>
      </c>
      <c r="G230" t="s">
        <v>831</v>
      </c>
      <c r="H230">
        <v>1687538081.1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273.8802193322643</v>
      </c>
      <c r="AJ230">
        <v>287.2805393939394</v>
      </c>
      <c r="AK230">
        <v>-3.310872568420822</v>
      </c>
      <c r="AL230">
        <v>66.66656692889333</v>
      </c>
      <c r="AM230">
        <f>(AO230 - AN230 + DX230*1E3/(8.314*(DZ230+273.15)) * AQ230/DW230 * AP230) * DW230/(100*DK230) * 1000/(1000 - AO230)</f>
        <v>0</v>
      </c>
      <c r="AN230">
        <v>20.50856690481242</v>
      </c>
      <c r="AO230">
        <v>22.45025696969695</v>
      </c>
      <c r="AP230">
        <v>2.889222894709119E-05</v>
      </c>
      <c r="AQ230">
        <v>105.2778208574402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4.16</v>
      </c>
      <c r="DL230">
        <v>0.5</v>
      </c>
      <c r="DM230" t="s">
        <v>430</v>
      </c>
      <c r="DN230">
        <v>2</v>
      </c>
      <c r="DO230" t="b">
        <v>1</v>
      </c>
      <c r="DP230">
        <v>1687538081.1</v>
      </c>
      <c r="DQ230">
        <v>303.5705925925926</v>
      </c>
      <c r="DR230">
        <v>282.4831481481481</v>
      </c>
      <c r="DS230">
        <v>22.43676666666667</v>
      </c>
      <c r="DT230">
        <v>20.50666296296296</v>
      </c>
      <c r="DU230">
        <v>316.8472592592593</v>
      </c>
      <c r="DV230">
        <v>25.03087407407407</v>
      </c>
      <c r="DW230">
        <v>500.0102222222221</v>
      </c>
      <c r="DX230">
        <v>101.7789259259259</v>
      </c>
      <c r="DY230">
        <v>0.1000096518518519</v>
      </c>
      <c r="DZ230">
        <v>31.29032592592592</v>
      </c>
      <c r="EA230">
        <v>32.35352222222222</v>
      </c>
      <c r="EB230">
        <v>999.9000000000001</v>
      </c>
      <c r="EC230">
        <v>0</v>
      </c>
      <c r="ED230">
        <v>0</v>
      </c>
      <c r="EE230">
        <v>10001.84777777778</v>
      </c>
      <c r="EF230">
        <v>0</v>
      </c>
      <c r="EG230">
        <v>492.1155185185185</v>
      </c>
      <c r="EH230">
        <v>21.08736666666666</v>
      </c>
      <c r="EI230">
        <v>310.5379629629629</v>
      </c>
      <c r="EJ230">
        <v>288.3973703703704</v>
      </c>
      <c r="EK230">
        <v>1.930112592592593</v>
      </c>
      <c r="EL230">
        <v>282.4831481481481</v>
      </c>
      <c r="EM230">
        <v>20.50666296296296</v>
      </c>
      <c r="EN230">
        <v>2.283591111111111</v>
      </c>
      <c r="EO230">
        <v>2.087146666666667</v>
      </c>
      <c r="EP230">
        <v>19.56111481481481</v>
      </c>
      <c r="EQ230">
        <v>18.12141481481481</v>
      </c>
      <c r="ER230">
        <v>1999.973703703704</v>
      </c>
      <c r="ES230">
        <v>0.9799973333333334</v>
      </c>
      <c r="ET230">
        <v>0.02000266296296296</v>
      </c>
      <c r="EU230">
        <v>0</v>
      </c>
      <c r="EV230">
        <v>953.7222222222224</v>
      </c>
      <c r="EW230">
        <v>5.00078</v>
      </c>
      <c r="EX230">
        <v>22560.94074074075</v>
      </c>
      <c r="EY230">
        <v>16379.4037037037</v>
      </c>
      <c r="EZ230">
        <v>54.65485185185184</v>
      </c>
      <c r="FA230">
        <v>56.49751851851852</v>
      </c>
      <c r="FB230">
        <v>55.16877777777777</v>
      </c>
      <c r="FC230">
        <v>55.74048148148148</v>
      </c>
      <c r="FD230">
        <v>54.28448148148147</v>
      </c>
      <c r="FE230">
        <v>1955.064074074074</v>
      </c>
      <c r="FF230">
        <v>39.90148148148148</v>
      </c>
      <c r="FG230">
        <v>0</v>
      </c>
      <c r="FH230">
        <v>1687538088.9</v>
      </c>
      <c r="FI230">
        <v>0</v>
      </c>
      <c r="FJ230">
        <v>953.7428461538461</v>
      </c>
      <c r="FK230">
        <v>-5.813401705736397</v>
      </c>
      <c r="FL230">
        <v>-44.64957279026644</v>
      </c>
      <c r="FM230">
        <v>22562.49230769231</v>
      </c>
      <c r="FN230">
        <v>15</v>
      </c>
      <c r="FO230">
        <v>1687536491</v>
      </c>
      <c r="FP230" t="s">
        <v>832</v>
      </c>
      <c r="FQ230">
        <v>1687536490.5</v>
      </c>
      <c r="FR230">
        <v>1687536491</v>
      </c>
      <c r="FS230">
        <v>5</v>
      </c>
      <c r="FT230">
        <v>0.155</v>
      </c>
      <c r="FU230">
        <v>0.035</v>
      </c>
      <c r="FV230">
        <v>-14.575</v>
      </c>
      <c r="FW230">
        <v>-2.512</v>
      </c>
      <c r="FX230">
        <v>420</v>
      </c>
      <c r="FY230">
        <v>19</v>
      </c>
      <c r="FZ230">
        <v>0.23</v>
      </c>
      <c r="GA230">
        <v>0.05</v>
      </c>
      <c r="GB230">
        <v>20.83456</v>
      </c>
      <c r="GC230">
        <v>5.235397373358321</v>
      </c>
      <c r="GD230">
        <v>0.5118074216929647</v>
      </c>
      <c r="GE230">
        <v>0</v>
      </c>
      <c r="GF230">
        <v>1.92800875</v>
      </c>
      <c r="GG230">
        <v>0.05100326454033652</v>
      </c>
      <c r="GH230">
        <v>0.005171443312799629</v>
      </c>
      <c r="GI230">
        <v>1</v>
      </c>
      <c r="GJ230">
        <v>1</v>
      </c>
      <c r="GK230">
        <v>2</v>
      </c>
      <c r="GL230" t="s">
        <v>443</v>
      </c>
      <c r="GM230">
        <v>3.0998</v>
      </c>
      <c r="GN230">
        <v>2.75797</v>
      </c>
      <c r="GO230">
        <v>0.0714661</v>
      </c>
      <c r="GP230">
        <v>0.06438670000000001</v>
      </c>
      <c r="GQ230">
        <v>0.121665</v>
      </c>
      <c r="GR230">
        <v>0.106208</v>
      </c>
      <c r="GS230">
        <v>23286.8</v>
      </c>
      <c r="GT230">
        <v>22684.4</v>
      </c>
      <c r="GU230">
        <v>25662.2</v>
      </c>
      <c r="GV230">
        <v>24629.7</v>
      </c>
      <c r="GW230">
        <v>36221.7</v>
      </c>
      <c r="GX230">
        <v>32468.7</v>
      </c>
      <c r="GY230">
        <v>44881.8</v>
      </c>
      <c r="GZ230">
        <v>39290.6</v>
      </c>
      <c r="HA230">
        <v>1.74485</v>
      </c>
      <c r="HB230">
        <v>1.65818</v>
      </c>
      <c r="HC230">
        <v>-0.101138</v>
      </c>
      <c r="HD230">
        <v>0</v>
      </c>
      <c r="HE230">
        <v>34.0328</v>
      </c>
      <c r="HF230">
        <v>999.9</v>
      </c>
      <c r="HG230">
        <v>48.1</v>
      </c>
      <c r="HH230">
        <v>48</v>
      </c>
      <c r="HI230">
        <v>53.087</v>
      </c>
      <c r="HJ230">
        <v>62.5956</v>
      </c>
      <c r="HK230">
        <v>21.6346</v>
      </c>
      <c r="HL230">
        <v>1</v>
      </c>
      <c r="HM230">
        <v>1.47431</v>
      </c>
      <c r="HN230">
        <v>9.28105</v>
      </c>
      <c r="HO230">
        <v>20.0497</v>
      </c>
      <c r="HP230">
        <v>5.20546</v>
      </c>
      <c r="HQ230">
        <v>11.992</v>
      </c>
      <c r="HR230">
        <v>4.96075</v>
      </c>
      <c r="HS230">
        <v>3.27448</v>
      </c>
      <c r="HT230">
        <v>9999</v>
      </c>
      <c r="HU230">
        <v>9999</v>
      </c>
      <c r="HV230">
        <v>9999</v>
      </c>
      <c r="HW230">
        <v>90.7</v>
      </c>
      <c r="HX230">
        <v>1.86392</v>
      </c>
      <c r="HY230">
        <v>1.86023</v>
      </c>
      <c r="HZ230">
        <v>1.85867</v>
      </c>
      <c r="IA230">
        <v>1.85991</v>
      </c>
      <c r="IB230">
        <v>1.85988</v>
      </c>
      <c r="IC230">
        <v>1.85852</v>
      </c>
      <c r="ID230">
        <v>1.85764</v>
      </c>
      <c r="IE230">
        <v>1.85242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-12.992</v>
      </c>
      <c r="IT230">
        <v>-2.5945</v>
      </c>
      <c r="IU230">
        <v>-9.203381429838435</v>
      </c>
      <c r="IV230">
        <v>-0.01431925071125703</v>
      </c>
      <c r="IW230">
        <v>4.89615414261653E-06</v>
      </c>
      <c r="IX230">
        <v>-8.989459798755491E-10</v>
      </c>
      <c r="IY230">
        <v>-1.324740713936959</v>
      </c>
      <c r="IZ230">
        <v>-0.1043539695207113</v>
      </c>
      <c r="JA230">
        <v>0.003109194328973147</v>
      </c>
      <c r="JB230">
        <v>-3.859871886814269E-05</v>
      </c>
      <c r="JC230">
        <v>3</v>
      </c>
      <c r="JD230">
        <v>1925</v>
      </c>
      <c r="JE230">
        <v>1</v>
      </c>
      <c r="JF230">
        <v>31</v>
      </c>
      <c r="JG230">
        <v>26.6</v>
      </c>
      <c r="JH230">
        <v>26.6</v>
      </c>
      <c r="JI230">
        <v>0.750732</v>
      </c>
      <c r="JJ230">
        <v>2.72217</v>
      </c>
      <c r="JK230">
        <v>1.49658</v>
      </c>
      <c r="JL230">
        <v>2.31812</v>
      </c>
      <c r="JM230">
        <v>1.54785</v>
      </c>
      <c r="JN230">
        <v>2.48535</v>
      </c>
      <c r="JO230">
        <v>51.3648</v>
      </c>
      <c r="JP230">
        <v>15.0339</v>
      </c>
      <c r="JQ230">
        <v>18</v>
      </c>
      <c r="JR230">
        <v>503.181</v>
      </c>
      <c r="JS230">
        <v>456.551</v>
      </c>
      <c r="JT230">
        <v>26.1594</v>
      </c>
      <c r="JU230">
        <v>43.8209</v>
      </c>
      <c r="JV230">
        <v>30.0015</v>
      </c>
      <c r="JW230">
        <v>43.4034</v>
      </c>
      <c r="JX230">
        <v>43.2157</v>
      </c>
      <c r="JY230">
        <v>15.1125</v>
      </c>
      <c r="JZ230">
        <v>52.8575</v>
      </c>
      <c r="KA230">
        <v>0</v>
      </c>
      <c r="KB230">
        <v>20.0649</v>
      </c>
      <c r="KC230">
        <v>232.838</v>
      </c>
      <c r="KD230">
        <v>20.4338</v>
      </c>
      <c r="KE230">
        <v>98.0748</v>
      </c>
      <c r="KF230">
        <v>94.45189999999999</v>
      </c>
    </row>
    <row r="231" spans="1:292">
      <c r="A231">
        <v>207</v>
      </c>
      <c r="B231">
        <v>1687538093.6</v>
      </c>
      <c r="C231">
        <v>11965.09999990463</v>
      </c>
      <c r="D231" t="s">
        <v>855</v>
      </c>
      <c r="E231" t="s">
        <v>856</v>
      </c>
      <c r="F231">
        <v>5</v>
      </c>
      <c r="G231" t="s">
        <v>831</v>
      </c>
      <c r="H231">
        <v>1687538085.814285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256.9200887224337</v>
      </c>
      <c r="AJ231">
        <v>270.6900060606062</v>
      </c>
      <c r="AK231">
        <v>-3.321954359349975</v>
      </c>
      <c r="AL231">
        <v>66.66656692889333</v>
      </c>
      <c r="AM231">
        <f>(AO231 - AN231 + DX231*1E3/(8.314*(DZ231+273.15)) * AQ231/DW231 * AP231) * DW231/(100*DK231) * 1000/(1000 - AO231)</f>
        <v>0</v>
      </c>
      <c r="AN231">
        <v>20.51362373616558</v>
      </c>
      <c r="AO231">
        <v>22.46719333333333</v>
      </c>
      <c r="AP231">
        <v>4.127774770026945E-05</v>
      </c>
      <c r="AQ231">
        <v>105.2778208574402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4.16</v>
      </c>
      <c r="DL231">
        <v>0.5</v>
      </c>
      <c r="DM231" t="s">
        <v>430</v>
      </c>
      <c r="DN231">
        <v>2</v>
      </c>
      <c r="DO231" t="b">
        <v>1</v>
      </c>
      <c r="DP231">
        <v>1687538085.814285</v>
      </c>
      <c r="DQ231">
        <v>288.2682857142858</v>
      </c>
      <c r="DR231">
        <v>266.8564642857143</v>
      </c>
      <c r="DS231">
        <v>22.44654285714287</v>
      </c>
      <c r="DT231">
        <v>20.50955357142857</v>
      </c>
      <c r="DU231">
        <v>301.3660714285714</v>
      </c>
      <c r="DV231">
        <v>25.04087142857143</v>
      </c>
      <c r="DW231">
        <v>500.0143571428571</v>
      </c>
      <c r="DX231">
        <v>101.7791071428571</v>
      </c>
      <c r="DY231">
        <v>0.09999289642857143</v>
      </c>
      <c r="DZ231">
        <v>31.31059285714286</v>
      </c>
      <c r="EA231">
        <v>32.37828928571429</v>
      </c>
      <c r="EB231">
        <v>999.9000000000002</v>
      </c>
      <c r="EC231">
        <v>0</v>
      </c>
      <c r="ED231">
        <v>0</v>
      </c>
      <c r="EE231">
        <v>10005.39642857143</v>
      </c>
      <c r="EF231">
        <v>0</v>
      </c>
      <c r="EG231">
        <v>491.8843571428571</v>
      </c>
      <c r="EH231">
        <v>21.41176071428571</v>
      </c>
      <c r="EI231">
        <v>294.8872857142857</v>
      </c>
      <c r="EJ231">
        <v>272.4442142857143</v>
      </c>
      <c r="EK231">
        <v>1.936991785714286</v>
      </c>
      <c r="EL231">
        <v>266.8564642857143</v>
      </c>
      <c r="EM231">
        <v>20.50955357142857</v>
      </c>
      <c r="EN231">
        <v>2.284589642857143</v>
      </c>
      <c r="EO231">
        <v>2.087444642857143</v>
      </c>
      <c r="EP231">
        <v>19.56815</v>
      </c>
      <c r="EQ231">
        <v>18.12369285714286</v>
      </c>
      <c r="ER231">
        <v>1999.981785714285</v>
      </c>
      <c r="ES231">
        <v>0.9799975357142857</v>
      </c>
      <c r="ET231">
        <v>0.02000246071428571</v>
      </c>
      <c r="EU231">
        <v>0</v>
      </c>
      <c r="EV231">
        <v>953.1925357142857</v>
      </c>
      <c r="EW231">
        <v>5.00078</v>
      </c>
      <c r="EX231">
        <v>22522.35714285714</v>
      </c>
      <c r="EY231">
        <v>16379.47142857143</v>
      </c>
      <c r="EZ231">
        <v>54.68282142857142</v>
      </c>
      <c r="FA231">
        <v>56.52210714285713</v>
      </c>
      <c r="FB231">
        <v>55.18278571428571</v>
      </c>
      <c r="FC231">
        <v>55.77878571428571</v>
      </c>
      <c r="FD231">
        <v>54.31224999999999</v>
      </c>
      <c r="FE231">
        <v>1955.074285714286</v>
      </c>
      <c r="FF231">
        <v>39.90071428571429</v>
      </c>
      <c r="FG231">
        <v>0</v>
      </c>
      <c r="FH231">
        <v>1687538093.7</v>
      </c>
      <c r="FI231">
        <v>0</v>
      </c>
      <c r="FJ231">
        <v>953.1878076923077</v>
      </c>
      <c r="FK231">
        <v>-6.431213667795053</v>
      </c>
      <c r="FL231">
        <v>-476.2358979289168</v>
      </c>
      <c r="FM231">
        <v>22524.25769230769</v>
      </c>
      <c r="FN231">
        <v>15</v>
      </c>
      <c r="FO231">
        <v>1687536491</v>
      </c>
      <c r="FP231" t="s">
        <v>832</v>
      </c>
      <c r="FQ231">
        <v>1687536490.5</v>
      </c>
      <c r="FR231">
        <v>1687536491</v>
      </c>
      <c r="FS231">
        <v>5</v>
      </c>
      <c r="FT231">
        <v>0.155</v>
      </c>
      <c r="FU231">
        <v>0.035</v>
      </c>
      <c r="FV231">
        <v>-14.575</v>
      </c>
      <c r="FW231">
        <v>-2.512</v>
      </c>
      <c r="FX231">
        <v>420</v>
      </c>
      <c r="FY231">
        <v>19</v>
      </c>
      <c r="FZ231">
        <v>0.23</v>
      </c>
      <c r="GA231">
        <v>0.05</v>
      </c>
      <c r="GB231">
        <v>21.1576725</v>
      </c>
      <c r="GC231">
        <v>4.562002626641647</v>
      </c>
      <c r="GD231">
        <v>0.4521518765788217</v>
      </c>
      <c r="GE231">
        <v>0</v>
      </c>
      <c r="GF231">
        <v>1.93268275</v>
      </c>
      <c r="GG231">
        <v>0.07516108818010488</v>
      </c>
      <c r="GH231">
        <v>0.00766008615731573</v>
      </c>
      <c r="GI231">
        <v>1</v>
      </c>
      <c r="GJ231">
        <v>1</v>
      </c>
      <c r="GK231">
        <v>2</v>
      </c>
      <c r="GL231" t="s">
        <v>443</v>
      </c>
      <c r="GM231">
        <v>3.09978</v>
      </c>
      <c r="GN231">
        <v>2.75786</v>
      </c>
      <c r="GO231">
        <v>0.0681361</v>
      </c>
      <c r="GP231">
        <v>0.0610138</v>
      </c>
      <c r="GQ231">
        <v>0.121719</v>
      </c>
      <c r="GR231">
        <v>0.106207</v>
      </c>
      <c r="GS231">
        <v>23369.3</v>
      </c>
      <c r="GT231">
        <v>22765.3</v>
      </c>
      <c r="GU231">
        <v>25661.4</v>
      </c>
      <c r="GV231">
        <v>24629</v>
      </c>
      <c r="GW231">
        <v>36218.1</v>
      </c>
      <c r="GX231">
        <v>32467.4</v>
      </c>
      <c r="GY231">
        <v>44880.4</v>
      </c>
      <c r="GZ231">
        <v>39289.5</v>
      </c>
      <c r="HA231">
        <v>1.74475</v>
      </c>
      <c r="HB231">
        <v>1.658</v>
      </c>
      <c r="HC231">
        <v>-0.101205</v>
      </c>
      <c r="HD231">
        <v>0</v>
      </c>
      <c r="HE231">
        <v>34.0601</v>
      </c>
      <c r="HF231">
        <v>999.9</v>
      </c>
      <c r="HG231">
        <v>48.1</v>
      </c>
      <c r="HH231">
        <v>48</v>
      </c>
      <c r="HI231">
        <v>53.0892</v>
      </c>
      <c r="HJ231">
        <v>62.5156</v>
      </c>
      <c r="HK231">
        <v>21.6546</v>
      </c>
      <c r="HL231">
        <v>1</v>
      </c>
      <c r="HM231">
        <v>1.47573</v>
      </c>
      <c r="HN231">
        <v>9.28105</v>
      </c>
      <c r="HO231">
        <v>20.0498</v>
      </c>
      <c r="HP231">
        <v>5.20621</v>
      </c>
      <c r="HQ231">
        <v>11.992</v>
      </c>
      <c r="HR231">
        <v>4.9609</v>
      </c>
      <c r="HS231">
        <v>3.27443</v>
      </c>
      <c r="HT231">
        <v>9999</v>
      </c>
      <c r="HU231">
        <v>9999</v>
      </c>
      <c r="HV231">
        <v>9999</v>
      </c>
      <c r="HW231">
        <v>90.7</v>
      </c>
      <c r="HX231">
        <v>1.86394</v>
      </c>
      <c r="HY231">
        <v>1.86022</v>
      </c>
      <c r="HZ231">
        <v>1.85867</v>
      </c>
      <c r="IA231">
        <v>1.85989</v>
      </c>
      <c r="IB231">
        <v>1.85988</v>
      </c>
      <c r="IC231">
        <v>1.85852</v>
      </c>
      <c r="ID231">
        <v>1.85767</v>
      </c>
      <c r="IE231">
        <v>1.85242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-12.799</v>
      </c>
      <c r="IT231">
        <v>-2.5948</v>
      </c>
      <c r="IU231">
        <v>-9.203381429838435</v>
      </c>
      <c r="IV231">
        <v>-0.01431925071125703</v>
      </c>
      <c r="IW231">
        <v>4.89615414261653E-06</v>
      </c>
      <c r="IX231">
        <v>-8.989459798755491E-10</v>
      </c>
      <c r="IY231">
        <v>-1.324740713936959</v>
      </c>
      <c r="IZ231">
        <v>-0.1043539695207113</v>
      </c>
      <c r="JA231">
        <v>0.003109194328973147</v>
      </c>
      <c r="JB231">
        <v>-3.859871886814269E-05</v>
      </c>
      <c r="JC231">
        <v>3</v>
      </c>
      <c r="JD231">
        <v>1925</v>
      </c>
      <c r="JE231">
        <v>1</v>
      </c>
      <c r="JF231">
        <v>31</v>
      </c>
      <c r="JG231">
        <v>26.7</v>
      </c>
      <c r="JH231">
        <v>26.7</v>
      </c>
      <c r="JI231">
        <v>0.715332</v>
      </c>
      <c r="JJ231">
        <v>2.72583</v>
      </c>
      <c r="JK231">
        <v>1.49658</v>
      </c>
      <c r="JL231">
        <v>2.31812</v>
      </c>
      <c r="JM231">
        <v>1.54785</v>
      </c>
      <c r="JN231">
        <v>2.50366</v>
      </c>
      <c r="JO231">
        <v>51.3648</v>
      </c>
      <c r="JP231">
        <v>15.0426</v>
      </c>
      <c r="JQ231">
        <v>18</v>
      </c>
      <c r="JR231">
        <v>503.172</v>
      </c>
      <c r="JS231">
        <v>456.487</v>
      </c>
      <c r="JT231">
        <v>26.1896</v>
      </c>
      <c r="JU231">
        <v>43.8347</v>
      </c>
      <c r="JV231">
        <v>30.0014</v>
      </c>
      <c r="JW231">
        <v>43.4124</v>
      </c>
      <c r="JX231">
        <v>43.2246</v>
      </c>
      <c r="JY231">
        <v>14.4009</v>
      </c>
      <c r="JZ231">
        <v>52.8575</v>
      </c>
      <c r="KA231">
        <v>0</v>
      </c>
      <c r="KB231">
        <v>20.0756</v>
      </c>
      <c r="KC231">
        <v>219.463</v>
      </c>
      <c r="KD231">
        <v>20.4338</v>
      </c>
      <c r="KE231">
        <v>98.07170000000001</v>
      </c>
      <c r="KF231">
        <v>94.4492</v>
      </c>
    </row>
    <row r="232" spans="1:292">
      <c r="A232">
        <v>208</v>
      </c>
      <c r="B232">
        <v>1687538098.6</v>
      </c>
      <c r="C232">
        <v>11970.09999990463</v>
      </c>
      <c r="D232" t="s">
        <v>857</v>
      </c>
      <c r="E232" t="s">
        <v>858</v>
      </c>
      <c r="F232">
        <v>5</v>
      </c>
      <c r="G232" t="s">
        <v>831</v>
      </c>
      <c r="H232">
        <v>1687538091.1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241.0627443364558</v>
      </c>
      <c r="AJ232">
        <v>254.5422787878787</v>
      </c>
      <c r="AK232">
        <v>-3.220917891138414</v>
      </c>
      <c r="AL232">
        <v>66.66656692889333</v>
      </c>
      <c r="AM232">
        <f>(AO232 - AN232 + DX232*1E3/(8.314*(DZ232+273.15)) * AQ232/DW232 * AP232) * DW232/(100*DK232) * 1000/(1000 - AO232)</f>
        <v>0</v>
      </c>
      <c r="AN232">
        <v>20.51329241323931</v>
      </c>
      <c r="AO232">
        <v>22.47957757575758</v>
      </c>
      <c r="AP232">
        <v>2.856901391908265E-05</v>
      </c>
      <c r="AQ232">
        <v>105.2778208574402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4.16</v>
      </c>
      <c r="DL232">
        <v>0.5</v>
      </c>
      <c r="DM232" t="s">
        <v>430</v>
      </c>
      <c r="DN232">
        <v>2</v>
      </c>
      <c r="DO232" t="b">
        <v>1</v>
      </c>
      <c r="DP232">
        <v>1687538091.1</v>
      </c>
      <c r="DQ232">
        <v>271.1713333333333</v>
      </c>
      <c r="DR232">
        <v>249.743</v>
      </c>
      <c r="DS232">
        <v>22.45971851851852</v>
      </c>
      <c r="DT232">
        <v>20.51188888888889</v>
      </c>
      <c r="DU232">
        <v>284.0670740740741</v>
      </c>
      <c r="DV232">
        <v>25.05433333333334</v>
      </c>
      <c r="DW232">
        <v>499.9972222222223</v>
      </c>
      <c r="DX232">
        <v>101.7794814814815</v>
      </c>
      <c r="DY232">
        <v>0.09995987777777778</v>
      </c>
      <c r="DZ232">
        <v>31.33681851851852</v>
      </c>
      <c r="EA232">
        <v>32.41066296296296</v>
      </c>
      <c r="EB232">
        <v>999.9000000000001</v>
      </c>
      <c r="EC232">
        <v>0</v>
      </c>
      <c r="ED232">
        <v>0</v>
      </c>
      <c r="EE232">
        <v>9997.190000000001</v>
      </c>
      <c r="EF232">
        <v>0</v>
      </c>
      <c r="EG232">
        <v>488.6704814814815</v>
      </c>
      <c r="EH232">
        <v>21.42838888888889</v>
      </c>
      <c r="EI232">
        <v>277.4014814814815</v>
      </c>
      <c r="EJ232">
        <v>254.9729259259259</v>
      </c>
      <c r="EK232">
        <v>1.947825185185185</v>
      </c>
      <c r="EL232">
        <v>249.743</v>
      </c>
      <c r="EM232">
        <v>20.51188888888889</v>
      </c>
      <c r="EN232">
        <v>2.285938518518519</v>
      </c>
      <c r="EO232">
        <v>2.08769</v>
      </c>
      <c r="EP232">
        <v>19.57765185185185</v>
      </c>
      <c r="EQ232">
        <v>18.12556296296296</v>
      </c>
      <c r="ER232">
        <v>1999.994074074074</v>
      </c>
      <c r="ES232">
        <v>0.9799976666666667</v>
      </c>
      <c r="ET232">
        <v>0.02000233333333333</v>
      </c>
      <c r="EU232">
        <v>0</v>
      </c>
      <c r="EV232">
        <v>952.6068518518516</v>
      </c>
      <c r="EW232">
        <v>5.00078</v>
      </c>
      <c r="EX232">
        <v>22467.84814814814</v>
      </c>
      <c r="EY232">
        <v>16379.57407407407</v>
      </c>
      <c r="EZ232">
        <v>54.7174074074074</v>
      </c>
      <c r="FA232">
        <v>56.55066666666666</v>
      </c>
      <c r="FB232">
        <v>55.20344444444444</v>
      </c>
      <c r="FC232">
        <v>55.81922222222221</v>
      </c>
      <c r="FD232">
        <v>54.33322222222222</v>
      </c>
      <c r="FE232">
        <v>1955.086666666666</v>
      </c>
      <c r="FF232">
        <v>39.90074074074074</v>
      </c>
      <c r="FG232">
        <v>0</v>
      </c>
      <c r="FH232">
        <v>1687538099.1</v>
      </c>
      <c r="FI232">
        <v>0</v>
      </c>
      <c r="FJ232">
        <v>952.54016</v>
      </c>
      <c r="FK232">
        <v>-8.238615377138407</v>
      </c>
      <c r="FL232">
        <v>-1248.461540737091</v>
      </c>
      <c r="FM232">
        <v>22457.86</v>
      </c>
      <c r="FN232">
        <v>15</v>
      </c>
      <c r="FO232">
        <v>1687536491</v>
      </c>
      <c r="FP232" t="s">
        <v>832</v>
      </c>
      <c r="FQ232">
        <v>1687536490.5</v>
      </c>
      <c r="FR232">
        <v>1687536491</v>
      </c>
      <c r="FS232">
        <v>5</v>
      </c>
      <c r="FT232">
        <v>0.155</v>
      </c>
      <c r="FU232">
        <v>0.035</v>
      </c>
      <c r="FV232">
        <v>-14.575</v>
      </c>
      <c r="FW232">
        <v>-2.512</v>
      </c>
      <c r="FX232">
        <v>420</v>
      </c>
      <c r="FY232">
        <v>19</v>
      </c>
      <c r="FZ232">
        <v>0.23</v>
      </c>
      <c r="GA232">
        <v>0.05</v>
      </c>
      <c r="GB232">
        <v>21.36659</v>
      </c>
      <c r="GC232">
        <v>0.4458326454032942</v>
      </c>
      <c r="GD232">
        <v>0.2150182455048874</v>
      </c>
      <c r="GE232">
        <v>0</v>
      </c>
      <c r="GF232">
        <v>1.94249675</v>
      </c>
      <c r="GG232">
        <v>0.1247179362101269</v>
      </c>
      <c r="GH232">
        <v>0.01211708615705524</v>
      </c>
      <c r="GI232">
        <v>1</v>
      </c>
      <c r="GJ232">
        <v>1</v>
      </c>
      <c r="GK232">
        <v>2</v>
      </c>
      <c r="GL232" t="s">
        <v>443</v>
      </c>
      <c r="GM232">
        <v>3.09973</v>
      </c>
      <c r="GN232">
        <v>2.75813</v>
      </c>
      <c r="GO232">
        <v>0.0648343</v>
      </c>
      <c r="GP232">
        <v>0.0576361</v>
      </c>
      <c r="GQ232">
        <v>0.121762</v>
      </c>
      <c r="GR232">
        <v>0.106223</v>
      </c>
      <c r="GS232">
        <v>23451</v>
      </c>
      <c r="GT232">
        <v>22845.9</v>
      </c>
      <c r="GU232">
        <v>25660.4</v>
      </c>
      <c r="GV232">
        <v>24627.9</v>
      </c>
      <c r="GW232">
        <v>36214.8</v>
      </c>
      <c r="GX232">
        <v>32465.6</v>
      </c>
      <c r="GY232">
        <v>44878.8</v>
      </c>
      <c r="GZ232">
        <v>39288.3</v>
      </c>
      <c r="HA232">
        <v>1.7443</v>
      </c>
      <c r="HB232">
        <v>1.65793</v>
      </c>
      <c r="HC232">
        <v>-0.099998</v>
      </c>
      <c r="HD232">
        <v>0</v>
      </c>
      <c r="HE232">
        <v>34.0909</v>
      </c>
      <c r="HF232">
        <v>999.9</v>
      </c>
      <c r="HG232">
        <v>48.1</v>
      </c>
      <c r="HH232">
        <v>48</v>
      </c>
      <c r="HI232">
        <v>53.0871</v>
      </c>
      <c r="HJ232">
        <v>62.4956</v>
      </c>
      <c r="HK232">
        <v>21.7788</v>
      </c>
      <c r="HL232">
        <v>1</v>
      </c>
      <c r="HM232">
        <v>1.47711</v>
      </c>
      <c r="HN232">
        <v>9.28105</v>
      </c>
      <c r="HO232">
        <v>20.0494</v>
      </c>
      <c r="HP232">
        <v>5.20411</v>
      </c>
      <c r="HQ232">
        <v>11.992</v>
      </c>
      <c r="HR232">
        <v>4.96045</v>
      </c>
      <c r="HS232">
        <v>3.27413</v>
      </c>
      <c r="HT232">
        <v>9999</v>
      </c>
      <c r="HU232">
        <v>9999</v>
      </c>
      <c r="HV232">
        <v>9999</v>
      </c>
      <c r="HW232">
        <v>90.7</v>
      </c>
      <c r="HX232">
        <v>1.86396</v>
      </c>
      <c r="HY232">
        <v>1.86025</v>
      </c>
      <c r="HZ232">
        <v>1.85867</v>
      </c>
      <c r="IA232">
        <v>1.85992</v>
      </c>
      <c r="IB232">
        <v>1.85989</v>
      </c>
      <c r="IC232">
        <v>1.85852</v>
      </c>
      <c r="ID232">
        <v>1.85762</v>
      </c>
      <c r="IE232">
        <v>1.85242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-12.609</v>
      </c>
      <c r="IT232">
        <v>-2.5951</v>
      </c>
      <c r="IU232">
        <v>-9.203381429838435</v>
      </c>
      <c r="IV232">
        <v>-0.01431925071125703</v>
      </c>
      <c r="IW232">
        <v>4.89615414261653E-06</v>
      </c>
      <c r="IX232">
        <v>-8.989459798755491E-10</v>
      </c>
      <c r="IY232">
        <v>-1.324740713936959</v>
      </c>
      <c r="IZ232">
        <v>-0.1043539695207113</v>
      </c>
      <c r="JA232">
        <v>0.003109194328973147</v>
      </c>
      <c r="JB232">
        <v>-3.859871886814269E-05</v>
      </c>
      <c r="JC232">
        <v>3</v>
      </c>
      <c r="JD232">
        <v>1925</v>
      </c>
      <c r="JE232">
        <v>1</v>
      </c>
      <c r="JF232">
        <v>31</v>
      </c>
      <c r="JG232">
        <v>26.8</v>
      </c>
      <c r="JH232">
        <v>26.8</v>
      </c>
      <c r="JI232">
        <v>0.67627</v>
      </c>
      <c r="JJ232">
        <v>2.72827</v>
      </c>
      <c r="JK232">
        <v>1.49658</v>
      </c>
      <c r="JL232">
        <v>2.31812</v>
      </c>
      <c r="JM232">
        <v>1.54785</v>
      </c>
      <c r="JN232">
        <v>2.50122</v>
      </c>
      <c r="JO232">
        <v>51.3648</v>
      </c>
      <c r="JP232">
        <v>15.0426</v>
      </c>
      <c r="JQ232">
        <v>18</v>
      </c>
      <c r="JR232">
        <v>502.94</v>
      </c>
      <c r="JS232">
        <v>456.49</v>
      </c>
      <c r="JT232">
        <v>26.2157</v>
      </c>
      <c r="JU232">
        <v>43.8463</v>
      </c>
      <c r="JV232">
        <v>30.0014</v>
      </c>
      <c r="JW232">
        <v>43.4226</v>
      </c>
      <c r="JX232">
        <v>43.2336</v>
      </c>
      <c r="JY232">
        <v>13.6072</v>
      </c>
      <c r="JZ232">
        <v>52.8575</v>
      </c>
      <c r="KA232">
        <v>0</v>
      </c>
      <c r="KB232">
        <v>20.0857</v>
      </c>
      <c r="KC232">
        <v>199.338</v>
      </c>
      <c r="KD232">
        <v>20.481</v>
      </c>
      <c r="KE232">
        <v>98.0681</v>
      </c>
      <c r="KF232">
        <v>94.44589999999999</v>
      </c>
    </row>
    <row r="233" spans="1:292">
      <c r="A233">
        <v>209</v>
      </c>
      <c r="B233">
        <v>1687538103.6</v>
      </c>
      <c r="C233">
        <v>11975.09999990463</v>
      </c>
      <c r="D233" t="s">
        <v>859</v>
      </c>
      <c r="E233" t="s">
        <v>860</v>
      </c>
      <c r="F233">
        <v>5</v>
      </c>
      <c r="G233" t="s">
        <v>831</v>
      </c>
      <c r="H233">
        <v>1687538095.814285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225.050941910446</v>
      </c>
      <c r="AJ233">
        <v>238.670824242424</v>
      </c>
      <c r="AK233">
        <v>-3.168162892174238</v>
      </c>
      <c r="AL233">
        <v>66.66656692889333</v>
      </c>
      <c r="AM233">
        <f>(AO233 - AN233 + DX233*1E3/(8.314*(DZ233+273.15)) * AQ233/DW233 * AP233) * DW233/(100*DK233) * 1000/(1000 - AO233)</f>
        <v>0</v>
      </c>
      <c r="AN233">
        <v>20.51916570831094</v>
      </c>
      <c r="AO233">
        <v>22.49281878787879</v>
      </c>
      <c r="AP233">
        <v>3.024700727937178E-05</v>
      </c>
      <c r="AQ233">
        <v>105.2778208574402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4.16</v>
      </c>
      <c r="DL233">
        <v>0.5</v>
      </c>
      <c r="DM233" t="s">
        <v>430</v>
      </c>
      <c r="DN233">
        <v>2</v>
      </c>
      <c r="DO233" t="b">
        <v>1</v>
      </c>
      <c r="DP233">
        <v>1687538095.814285</v>
      </c>
      <c r="DQ233">
        <v>256.1559642857143</v>
      </c>
      <c r="DR233">
        <v>234.6861071428571</v>
      </c>
      <c r="DS233">
        <v>22.47301071428572</v>
      </c>
      <c r="DT233">
        <v>20.51504285714286</v>
      </c>
      <c r="DU233">
        <v>268.8721071428571</v>
      </c>
      <c r="DV233">
        <v>25.06791071428572</v>
      </c>
      <c r="DW233">
        <v>500.0018928571428</v>
      </c>
      <c r="DX233">
        <v>101.7795</v>
      </c>
      <c r="DY233">
        <v>0.09999345714285712</v>
      </c>
      <c r="DZ233">
        <v>31.35966785714285</v>
      </c>
      <c r="EA233">
        <v>32.43973928571428</v>
      </c>
      <c r="EB233">
        <v>999.9000000000002</v>
      </c>
      <c r="EC233">
        <v>0</v>
      </c>
      <c r="ED233">
        <v>0</v>
      </c>
      <c r="EE233">
        <v>9998.816071428571</v>
      </c>
      <c r="EF233">
        <v>0</v>
      </c>
      <c r="EG233">
        <v>482.8582142857143</v>
      </c>
      <c r="EH233">
        <v>21.46995357142857</v>
      </c>
      <c r="EI233">
        <v>262.04475</v>
      </c>
      <c r="EJ233">
        <v>239.6015</v>
      </c>
      <c r="EK233">
        <v>1.957955714285714</v>
      </c>
      <c r="EL233">
        <v>234.6861071428571</v>
      </c>
      <c r="EM233">
        <v>20.51504285714286</v>
      </c>
      <c r="EN233">
        <v>2.287293571428572</v>
      </c>
      <c r="EO233">
        <v>2.088012857142857</v>
      </c>
      <c r="EP233">
        <v>19.58718928571428</v>
      </c>
      <c r="EQ233">
        <v>18.12802857142857</v>
      </c>
      <c r="ER233">
        <v>1999.997857142857</v>
      </c>
      <c r="ES233">
        <v>0.9799976428571429</v>
      </c>
      <c r="ET233">
        <v>0.02000236071428571</v>
      </c>
      <c r="EU233">
        <v>0</v>
      </c>
      <c r="EV233">
        <v>952.0294285714286</v>
      </c>
      <c r="EW233">
        <v>5.00078</v>
      </c>
      <c r="EX233">
        <v>22453.48214285714</v>
      </c>
      <c r="EY233">
        <v>16379.6</v>
      </c>
      <c r="EZ233">
        <v>54.74307142857143</v>
      </c>
      <c r="FA233">
        <v>56.57560714285713</v>
      </c>
      <c r="FB233">
        <v>55.21399999999999</v>
      </c>
      <c r="FC233">
        <v>55.86585714285714</v>
      </c>
      <c r="FD233">
        <v>54.35914285714284</v>
      </c>
      <c r="FE233">
        <v>1955.09</v>
      </c>
      <c r="FF233">
        <v>39.90214285714286</v>
      </c>
      <c r="FG233">
        <v>0</v>
      </c>
      <c r="FH233">
        <v>1687538103.9</v>
      </c>
      <c r="FI233">
        <v>0</v>
      </c>
      <c r="FJ233">
        <v>951.93932</v>
      </c>
      <c r="FK233">
        <v>-6.931384585736043</v>
      </c>
      <c r="FL233">
        <v>358.4000001460661</v>
      </c>
      <c r="FM233">
        <v>22449.86</v>
      </c>
      <c r="FN233">
        <v>15</v>
      </c>
      <c r="FO233">
        <v>1687536491</v>
      </c>
      <c r="FP233" t="s">
        <v>832</v>
      </c>
      <c r="FQ233">
        <v>1687536490.5</v>
      </c>
      <c r="FR233">
        <v>1687536491</v>
      </c>
      <c r="FS233">
        <v>5</v>
      </c>
      <c r="FT233">
        <v>0.155</v>
      </c>
      <c r="FU233">
        <v>0.035</v>
      </c>
      <c r="FV233">
        <v>-14.575</v>
      </c>
      <c r="FW233">
        <v>-2.512</v>
      </c>
      <c r="FX233">
        <v>420</v>
      </c>
      <c r="FY233">
        <v>19</v>
      </c>
      <c r="FZ233">
        <v>0.23</v>
      </c>
      <c r="GA233">
        <v>0.05</v>
      </c>
      <c r="GB233">
        <v>21.4065675</v>
      </c>
      <c r="GC233">
        <v>-0.4205482176360381</v>
      </c>
      <c r="GD233">
        <v>0.2128326365803656</v>
      </c>
      <c r="GE233">
        <v>0</v>
      </c>
      <c r="GF233">
        <v>1.9503855</v>
      </c>
      <c r="GG233">
        <v>0.1298942589118155</v>
      </c>
      <c r="GH233">
        <v>0.0125700045644383</v>
      </c>
      <c r="GI233">
        <v>1</v>
      </c>
      <c r="GJ233">
        <v>1</v>
      </c>
      <c r="GK233">
        <v>2</v>
      </c>
      <c r="GL233" t="s">
        <v>443</v>
      </c>
      <c r="GM233">
        <v>3.09992</v>
      </c>
      <c r="GN233">
        <v>2.75802</v>
      </c>
      <c r="GO233">
        <v>0.0615121</v>
      </c>
      <c r="GP233">
        <v>0.0539476</v>
      </c>
      <c r="GQ233">
        <v>0.121806</v>
      </c>
      <c r="GR233">
        <v>0.106226</v>
      </c>
      <c r="GS233">
        <v>23533.4</v>
      </c>
      <c r="GT233">
        <v>22934.5</v>
      </c>
      <c r="GU233">
        <v>25659.7</v>
      </c>
      <c r="GV233">
        <v>24627.4</v>
      </c>
      <c r="GW233">
        <v>36211.7</v>
      </c>
      <c r="GX233">
        <v>32464.5</v>
      </c>
      <c r="GY233">
        <v>44877.6</v>
      </c>
      <c r="GZ233">
        <v>39287.5</v>
      </c>
      <c r="HA233">
        <v>1.74448</v>
      </c>
      <c r="HB233">
        <v>1.65753</v>
      </c>
      <c r="HC233">
        <v>-0.100866</v>
      </c>
      <c r="HD233">
        <v>0</v>
      </c>
      <c r="HE233">
        <v>34.1218</v>
      </c>
      <c r="HF233">
        <v>999.9</v>
      </c>
      <c r="HG233">
        <v>48.1</v>
      </c>
      <c r="HH233">
        <v>48</v>
      </c>
      <c r="HI233">
        <v>53.085</v>
      </c>
      <c r="HJ233">
        <v>62.5656</v>
      </c>
      <c r="HK233">
        <v>21.5585</v>
      </c>
      <c r="HL233">
        <v>1</v>
      </c>
      <c r="HM233">
        <v>1.47837</v>
      </c>
      <c r="HN233">
        <v>9.28105</v>
      </c>
      <c r="HO233">
        <v>20.0497</v>
      </c>
      <c r="HP233">
        <v>5.20561</v>
      </c>
      <c r="HQ233">
        <v>11.992</v>
      </c>
      <c r="HR233">
        <v>4.9607</v>
      </c>
      <c r="HS233">
        <v>3.2742</v>
      </c>
      <c r="HT233">
        <v>9999</v>
      </c>
      <c r="HU233">
        <v>9999</v>
      </c>
      <c r="HV233">
        <v>9999</v>
      </c>
      <c r="HW233">
        <v>90.7</v>
      </c>
      <c r="HX233">
        <v>1.86394</v>
      </c>
      <c r="HY233">
        <v>1.86028</v>
      </c>
      <c r="HZ233">
        <v>1.85867</v>
      </c>
      <c r="IA233">
        <v>1.8599</v>
      </c>
      <c r="IB233">
        <v>1.85989</v>
      </c>
      <c r="IC233">
        <v>1.85853</v>
      </c>
      <c r="ID233">
        <v>1.85765</v>
      </c>
      <c r="IE233">
        <v>1.85242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-12.421</v>
      </c>
      <c r="IT233">
        <v>-2.5953</v>
      </c>
      <c r="IU233">
        <v>-9.203381429838435</v>
      </c>
      <c r="IV233">
        <v>-0.01431925071125703</v>
      </c>
      <c r="IW233">
        <v>4.89615414261653E-06</v>
      </c>
      <c r="IX233">
        <v>-8.989459798755491E-10</v>
      </c>
      <c r="IY233">
        <v>-1.324740713936959</v>
      </c>
      <c r="IZ233">
        <v>-0.1043539695207113</v>
      </c>
      <c r="JA233">
        <v>0.003109194328973147</v>
      </c>
      <c r="JB233">
        <v>-3.859871886814269E-05</v>
      </c>
      <c r="JC233">
        <v>3</v>
      </c>
      <c r="JD233">
        <v>1925</v>
      </c>
      <c r="JE233">
        <v>1</v>
      </c>
      <c r="JF233">
        <v>31</v>
      </c>
      <c r="JG233">
        <v>26.9</v>
      </c>
      <c r="JH233">
        <v>26.9</v>
      </c>
      <c r="JI233">
        <v>0.637207</v>
      </c>
      <c r="JJ233">
        <v>2.7356</v>
      </c>
      <c r="JK233">
        <v>1.49658</v>
      </c>
      <c r="JL233">
        <v>2.31812</v>
      </c>
      <c r="JM233">
        <v>1.54785</v>
      </c>
      <c r="JN233">
        <v>2.47437</v>
      </c>
      <c r="JO233">
        <v>51.3648</v>
      </c>
      <c r="JP233">
        <v>15.0339</v>
      </c>
      <c r="JQ233">
        <v>18</v>
      </c>
      <c r="JR233">
        <v>503.112</v>
      </c>
      <c r="JS233">
        <v>456.264</v>
      </c>
      <c r="JT233">
        <v>26.2437</v>
      </c>
      <c r="JU233">
        <v>43.8602</v>
      </c>
      <c r="JV233">
        <v>30.0013</v>
      </c>
      <c r="JW233">
        <v>43.4317</v>
      </c>
      <c r="JX233">
        <v>43.2408</v>
      </c>
      <c r="JY233">
        <v>12.8367</v>
      </c>
      <c r="JZ233">
        <v>52.8575</v>
      </c>
      <c r="KA233">
        <v>0</v>
      </c>
      <c r="KB233">
        <v>20.0951</v>
      </c>
      <c r="KC233">
        <v>185.773</v>
      </c>
      <c r="KD233">
        <v>20.4845</v>
      </c>
      <c r="KE233">
        <v>98.0655</v>
      </c>
      <c r="KF233">
        <v>94.4439</v>
      </c>
    </row>
    <row r="234" spans="1:292">
      <c r="A234">
        <v>210</v>
      </c>
      <c r="B234">
        <v>1687538108.6</v>
      </c>
      <c r="C234">
        <v>11980.09999990463</v>
      </c>
      <c r="D234" t="s">
        <v>861</v>
      </c>
      <c r="E234" t="s">
        <v>862</v>
      </c>
      <c r="F234">
        <v>5</v>
      </c>
      <c r="G234" t="s">
        <v>831</v>
      </c>
      <c r="H234">
        <v>1687538101.1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207.6302098631939</v>
      </c>
      <c r="AJ234">
        <v>222.2297333333334</v>
      </c>
      <c r="AK234">
        <v>-3.302889871889698</v>
      </c>
      <c r="AL234">
        <v>66.66656692889333</v>
      </c>
      <c r="AM234">
        <f>(AO234 - AN234 + DX234*1E3/(8.314*(DZ234+273.15)) * AQ234/DW234 * AP234) * DW234/(100*DK234) * 1000/(1000 - AO234)</f>
        <v>0</v>
      </c>
      <c r="AN234">
        <v>20.52332028900024</v>
      </c>
      <c r="AO234">
        <v>22.50178787878788</v>
      </c>
      <c r="AP234">
        <v>1.525696428062584E-05</v>
      </c>
      <c r="AQ234">
        <v>105.2778208574402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4.16</v>
      </c>
      <c r="DL234">
        <v>0.5</v>
      </c>
      <c r="DM234" t="s">
        <v>430</v>
      </c>
      <c r="DN234">
        <v>2</v>
      </c>
      <c r="DO234" t="b">
        <v>1</v>
      </c>
      <c r="DP234">
        <v>1687538101.1</v>
      </c>
      <c r="DQ234">
        <v>239.4388148148148</v>
      </c>
      <c r="DR234">
        <v>217.625074074074</v>
      </c>
      <c r="DS234">
        <v>22.48662222222222</v>
      </c>
      <c r="DT234">
        <v>20.51864814814815</v>
      </c>
      <c r="DU234">
        <v>251.9528148148148</v>
      </c>
      <c r="DV234">
        <v>25.08180740740741</v>
      </c>
      <c r="DW234">
        <v>499.9865185185186</v>
      </c>
      <c r="DX234">
        <v>101.7798888888889</v>
      </c>
      <c r="DY234">
        <v>0.1000103074074074</v>
      </c>
      <c r="DZ234">
        <v>31.38307777777777</v>
      </c>
      <c r="EA234">
        <v>32.472</v>
      </c>
      <c r="EB234">
        <v>999.9000000000001</v>
      </c>
      <c r="EC234">
        <v>0</v>
      </c>
      <c r="ED234">
        <v>0</v>
      </c>
      <c r="EE234">
        <v>9994.053703703705</v>
      </c>
      <c r="EF234">
        <v>0</v>
      </c>
      <c r="EG234">
        <v>488.7040740740741</v>
      </c>
      <c r="EH234">
        <v>21.81393333333333</v>
      </c>
      <c r="EI234">
        <v>244.9468148148148</v>
      </c>
      <c r="EJ234">
        <v>222.1838148148148</v>
      </c>
      <c r="EK234">
        <v>1.967961481481482</v>
      </c>
      <c r="EL234">
        <v>217.625074074074</v>
      </c>
      <c r="EM234">
        <v>20.51864814814815</v>
      </c>
      <c r="EN234">
        <v>2.288687777777778</v>
      </c>
      <c r="EO234">
        <v>2.088387777777778</v>
      </c>
      <c r="EP234">
        <v>19.5970037037037</v>
      </c>
      <c r="EQ234">
        <v>18.13088518518519</v>
      </c>
      <c r="ER234">
        <v>1999.997777777778</v>
      </c>
      <c r="ES234">
        <v>0.9799975555555556</v>
      </c>
      <c r="ET234">
        <v>0.02000244814814815</v>
      </c>
      <c r="EU234">
        <v>0</v>
      </c>
      <c r="EV234">
        <v>951.4977037037038</v>
      </c>
      <c r="EW234">
        <v>5.00078</v>
      </c>
      <c r="EX234">
        <v>22482.63333333333</v>
      </c>
      <c r="EY234">
        <v>16379.6037037037</v>
      </c>
      <c r="EZ234">
        <v>54.74511111111111</v>
      </c>
      <c r="FA234">
        <v>56.59699999999999</v>
      </c>
      <c r="FB234">
        <v>55.23114814814814</v>
      </c>
      <c r="FC234">
        <v>55.87248148148149</v>
      </c>
      <c r="FD234">
        <v>54.3864074074074</v>
      </c>
      <c r="FE234">
        <v>1955.088888888889</v>
      </c>
      <c r="FF234">
        <v>39.90370370370371</v>
      </c>
      <c r="FG234">
        <v>0</v>
      </c>
      <c r="FH234">
        <v>1687538108.7</v>
      </c>
      <c r="FI234">
        <v>0</v>
      </c>
      <c r="FJ234">
        <v>951.4594000000001</v>
      </c>
      <c r="FK234">
        <v>-5.787923059309736</v>
      </c>
      <c r="FL234">
        <v>747.6923079918982</v>
      </c>
      <c r="FM234">
        <v>22478.2</v>
      </c>
      <c r="FN234">
        <v>15</v>
      </c>
      <c r="FO234">
        <v>1687536491</v>
      </c>
      <c r="FP234" t="s">
        <v>832</v>
      </c>
      <c r="FQ234">
        <v>1687536490.5</v>
      </c>
      <c r="FR234">
        <v>1687536491</v>
      </c>
      <c r="FS234">
        <v>5</v>
      </c>
      <c r="FT234">
        <v>0.155</v>
      </c>
      <c r="FU234">
        <v>0.035</v>
      </c>
      <c r="FV234">
        <v>-14.575</v>
      </c>
      <c r="FW234">
        <v>-2.512</v>
      </c>
      <c r="FX234">
        <v>420</v>
      </c>
      <c r="FY234">
        <v>19</v>
      </c>
      <c r="FZ234">
        <v>0.23</v>
      </c>
      <c r="GA234">
        <v>0.05</v>
      </c>
      <c r="GB234">
        <v>21.7592175</v>
      </c>
      <c r="GC234">
        <v>3.960284803001821</v>
      </c>
      <c r="GD234">
        <v>0.5870970081202509</v>
      </c>
      <c r="GE234">
        <v>0</v>
      </c>
      <c r="GF234">
        <v>1.96248075</v>
      </c>
      <c r="GG234">
        <v>0.1132875422138766</v>
      </c>
      <c r="GH234">
        <v>0.01111513886271782</v>
      </c>
      <c r="GI234">
        <v>1</v>
      </c>
      <c r="GJ234">
        <v>1</v>
      </c>
      <c r="GK234">
        <v>2</v>
      </c>
      <c r="GL234" t="s">
        <v>443</v>
      </c>
      <c r="GM234">
        <v>3.09991</v>
      </c>
      <c r="GN234">
        <v>2.75813</v>
      </c>
      <c r="GO234">
        <v>0.0579873</v>
      </c>
      <c r="GP234">
        <v>0.050124</v>
      </c>
      <c r="GQ234">
        <v>0.12183</v>
      </c>
      <c r="GR234">
        <v>0.106252</v>
      </c>
      <c r="GS234">
        <v>23620.9</v>
      </c>
      <c r="GT234">
        <v>23026.2</v>
      </c>
      <c r="GU234">
        <v>25659</v>
      </c>
      <c r="GV234">
        <v>24626.7</v>
      </c>
      <c r="GW234">
        <v>36209.6</v>
      </c>
      <c r="GX234">
        <v>32462.5</v>
      </c>
      <c r="GY234">
        <v>44876.6</v>
      </c>
      <c r="GZ234">
        <v>39286.7</v>
      </c>
      <c r="HA234">
        <v>1.74465</v>
      </c>
      <c r="HB234">
        <v>1.65742</v>
      </c>
      <c r="HC234">
        <v>-0.102177</v>
      </c>
      <c r="HD234">
        <v>0</v>
      </c>
      <c r="HE234">
        <v>34.1527</v>
      </c>
      <c r="HF234">
        <v>999.9</v>
      </c>
      <c r="HG234">
        <v>48.1</v>
      </c>
      <c r="HH234">
        <v>48</v>
      </c>
      <c r="HI234">
        <v>53.0867</v>
      </c>
      <c r="HJ234">
        <v>62.6056</v>
      </c>
      <c r="HK234">
        <v>21.5304</v>
      </c>
      <c r="HL234">
        <v>1</v>
      </c>
      <c r="HM234">
        <v>1.47943</v>
      </c>
      <c r="HN234">
        <v>9.28105</v>
      </c>
      <c r="HO234">
        <v>20.0498</v>
      </c>
      <c r="HP234">
        <v>5.20501</v>
      </c>
      <c r="HQ234">
        <v>11.992</v>
      </c>
      <c r="HR234">
        <v>4.96065</v>
      </c>
      <c r="HS234">
        <v>3.27438</v>
      </c>
      <c r="HT234">
        <v>9999</v>
      </c>
      <c r="HU234">
        <v>9999</v>
      </c>
      <c r="HV234">
        <v>9999</v>
      </c>
      <c r="HW234">
        <v>90.7</v>
      </c>
      <c r="HX234">
        <v>1.86391</v>
      </c>
      <c r="HY234">
        <v>1.86027</v>
      </c>
      <c r="HZ234">
        <v>1.85867</v>
      </c>
      <c r="IA234">
        <v>1.8599</v>
      </c>
      <c r="IB234">
        <v>1.85989</v>
      </c>
      <c r="IC234">
        <v>1.85852</v>
      </c>
      <c r="ID234">
        <v>1.85763</v>
      </c>
      <c r="IE234">
        <v>1.85242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-12.222</v>
      </c>
      <c r="IT234">
        <v>-2.5955</v>
      </c>
      <c r="IU234">
        <v>-9.203381429838435</v>
      </c>
      <c r="IV234">
        <v>-0.01431925071125703</v>
      </c>
      <c r="IW234">
        <v>4.89615414261653E-06</v>
      </c>
      <c r="IX234">
        <v>-8.989459798755491E-10</v>
      </c>
      <c r="IY234">
        <v>-1.324740713936959</v>
      </c>
      <c r="IZ234">
        <v>-0.1043539695207113</v>
      </c>
      <c r="JA234">
        <v>0.003109194328973147</v>
      </c>
      <c r="JB234">
        <v>-3.859871886814269E-05</v>
      </c>
      <c r="JC234">
        <v>3</v>
      </c>
      <c r="JD234">
        <v>1925</v>
      </c>
      <c r="JE234">
        <v>1</v>
      </c>
      <c r="JF234">
        <v>31</v>
      </c>
      <c r="JG234">
        <v>27</v>
      </c>
      <c r="JH234">
        <v>27</v>
      </c>
      <c r="JI234">
        <v>0.595703</v>
      </c>
      <c r="JJ234">
        <v>2.74536</v>
      </c>
      <c r="JK234">
        <v>1.49658</v>
      </c>
      <c r="JL234">
        <v>2.31812</v>
      </c>
      <c r="JM234">
        <v>1.54785</v>
      </c>
      <c r="JN234">
        <v>2.42065</v>
      </c>
      <c r="JO234">
        <v>51.3981</v>
      </c>
      <c r="JP234">
        <v>15.0339</v>
      </c>
      <c r="JQ234">
        <v>18</v>
      </c>
      <c r="JR234">
        <v>503.29</v>
      </c>
      <c r="JS234">
        <v>456.25</v>
      </c>
      <c r="JT234">
        <v>26.2698</v>
      </c>
      <c r="JU234">
        <v>43.8718</v>
      </c>
      <c r="JV234">
        <v>30.0012</v>
      </c>
      <c r="JW234">
        <v>43.4419</v>
      </c>
      <c r="JX234">
        <v>43.2498</v>
      </c>
      <c r="JY234">
        <v>12.0126</v>
      </c>
      <c r="JZ234">
        <v>52.8575</v>
      </c>
      <c r="KA234">
        <v>0</v>
      </c>
      <c r="KB234">
        <v>20.1045</v>
      </c>
      <c r="KC234">
        <v>165.702</v>
      </c>
      <c r="KD234">
        <v>20.488</v>
      </c>
      <c r="KE234">
        <v>98.06319999999999</v>
      </c>
      <c r="KF234">
        <v>94.4417</v>
      </c>
    </row>
    <row r="235" spans="1:292">
      <c r="A235">
        <v>211</v>
      </c>
      <c r="B235">
        <v>1687538113.6</v>
      </c>
      <c r="C235">
        <v>11985.09999990463</v>
      </c>
      <c r="D235" t="s">
        <v>863</v>
      </c>
      <c r="E235" t="s">
        <v>864</v>
      </c>
      <c r="F235">
        <v>5</v>
      </c>
      <c r="G235" t="s">
        <v>831</v>
      </c>
      <c r="H235">
        <v>1687538105.814285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190.5641922567312</v>
      </c>
      <c r="AJ235">
        <v>205.5923454545454</v>
      </c>
      <c r="AK235">
        <v>-3.335431296197503</v>
      </c>
      <c r="AL235">
        <v>66.66656692889333</v>
      </c>
      <c r="AM235">
        <f>(AO235 - AN235 + DX235*1E3/(8.314*(DZ235+273.15)) * AQ235/DW235 * AP235) * DW235/(100*DK235) * 1000/(1000 - AO235)</f>
        <v>0</v>
      </c>
      <c r="AN235">
        <v>20.52608326266709</v>
      </c>
      <c r="AO235">
        <v>22.50678545454545</v>
      </c>
      <c r="AP235">
        <v>8.919946529061922E-06</v>
      </c>
      <c r="AQ235">
        <v>105.2778208574402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4.16</v>
      </c>
      <c r="DL235">
        <v>0.5</v>
      </c>
      <c r="DM235" t="s">
        <v>430</v>
      </c>
      <c r="DN235">
        <v>2</v>
      </c>
      <c r="DO235" t="b">
        <v>1</v>
      </c>
      <c r="DP235">
        <v>1687538105.814285</v>
      </c>
      <c r="DQ235">
        <v>224.4760357142857</v>
      </c>
      <c r="DR235">
        <v>202.0318928571429</v>
      </c>
      <c r="DS235">
        <v>22.49635357142857</v>
      </c>
      <c r="DT235">
        <v>20.522625</v>
      </c>
      <c r="DU235">
        <v>236.8068214285715</v>
      </c>
      <c r="DV235">
        <v>25.09174285714286</v>
      </c>
      <c r="DW235">
        <v>500.0292857142857</v>
      </c>
      <c r="DX235">
        <v>101.7805714285714</v>
      </c>
      <c r="DY235">
        <v>0.1000908428571429</v>
      </c>
      <c r="DZ235">
        <v>31.40002857142857</v>
      </c>
      <c r="EA235">
        <v>32.49091071428572</v>
      </c>
      <c r="EB235">
        <v>999.9000000000002</v>
      </c>
      <c r="EC235">
        <v>0</v>
      </c>
      <c r="ED235">
        <v>0</v>
      </c>
      <c r="EE235">
        <v>9994.958928571428</v>
      </c>
      <c r="EF235">
        <v>0</v>
      </c>
      <c r="EG235">
        <v>485.3741785714286</v>
      </c>
      <c r="EH235">
        <v>22.44428571428571</v>
      </c>
      <c r="EI235">
        <v>229.6420714285714</v>
      </c>
      <c r="EJ235">
        <v>206.2648571428571</v>
      </c>
      <c r="EK235">
        <v>1.973718214285714</v>
      </c>
      <c r="EL235">
        <v>202.0318928571429</v>
      </c>
      <c r="EM235">
        <v>20.522625</v>
      </c>
      <c r="EN235">
        <v>2.289693571428571</v>
      </c>
      <c r="EO235">
        <v>2.088807142857143</v>
      </c>
      <c r="EP235">
        <v>19.604075</v>
      </c>
      <c r="EQ235">
        <v>18.13408571428571</v>
      </c>
      <c r="ER235">
        <v>1999.991785714286</v>
      </c>
      <c r="ES235">
        <v>0.9799979642857143</v>
      </c>
      <c r="ET235">
        <v>0.02000203571428572</v>
      </c>
      <c r="EU235">
        <v>0</v>
      </c>
      <c r="EV235">
        <v>951.1015</v>
      </c>
      <c r="EW235">
        <v>5.00078</v>
      </c>
      <c r="EX235">
        <v>22351.25357142857</v>
      </c>
      <c r="EY235">
        <v>16379.55357142857</v>
      </c>
      <c r="EZ235">
        <v>54.74074999999999</v>
      </c>
      <c r="FA235">
        <v>56.60700000000001</v>
      </c>
      <c r="FB235">
        <v>55.25860714285714</v>
      </c>
      <c r="FC235">
        <v>55.8747857142857</v>
      </c>
      <c r="FD235">
        <v>54.39492857142857</v>
      </c>
      <c r="FE235">
        <v>1955.086071428571</v>
      </c>
      <c r="FF235">
        <v>39.90285714285715</v>
      </c>
      <c r="FG235">
        <v>0</v>
      </c>
      <c r="FH235">
        <v>1687538114.1</v>
      </c>
      <c r="FI235">
        <v>0</v>
      </c>
      <c r="FJ235">
        <v>951.0131153846154</v>
      </c>
      <c r="FK235">
        <v>-3.652615359658315</v>
      </c>
      <c r="FL235">
        <v>-2809.535038906926</v>
      </c>
      <c r="FM235">
        <v>22339.28846153846</v>
      </c>
      <c r="FN235">
        <v>15</v>
      </c>
      <c r="FO235">
        <v>1687536491</v>
      </c>
      <c r="FP235" t="s">
        <v>832</v>
      </c>
      <c r="FQ235">
        <v>1687536490.5</v>
      </c>
      <c r="FR235">
        <v>1687536491</v>
      </c>
      <c r="FS235">
        <v>5</v>
      </c>
      <c r="FT235">
        <v>0.155</v>
      </c>
      <c r="FU235">
        <v>0.035</v>
      </c>
      <c r="FV235">
        <v>-14.575</v>
      </c>
      <c r="FW235">
        <v>-2.512</v>
      </c>
      <c r="FX235">
        <v>420</v>
      </c>
      <c r="FY235">
        <v>19</v>
      </c>
      <c r="FZ235">
        <v>0.23</v>
      </c>
      <c r="GA235">
        <v>0.05</v>
      </c>
      <c r="GB235">
        <v>22.051</v>
      </c>
      <c r="GC235">
        <v>7.916195121951229</v>
      </c>
      <c r="GD235">
        <v>0.8140913075325154</v>
      </c>
      <c r="GE235">
        <v>0</v>
      </c>
      <c r="GF235">
        <v>1.96902025</v>
      </c>
      <c r="GG235">
        <v>0.0824885178236395</v>
      </c>
      <c r="GH235">
        <v>0.008216638451185509</v>
      </c>
      <c r="GI235">
        <v>1</v>
      </c>
      <c r="GJ235">
        <v>1</v>
      </c>
      <c r="GK235">
        <v>2</v>
      </c>
      <c r="GL235" t="s">
        <v>443</v>
      </c>
      <c r="GM235">
        <v>3.09968</v>
      </c>
      <c r="GN235">
        <v>2.75812</v>
      </c>
      <c r="GO235">
        <v>0.0543443</v>
      </c>
      <c r="GP235">
        <v>0.046246</v>
      </c>
      <c r="GQ235">
        <v>0.121849</v>
      </c>
      <c r="GR235">
        <v>0.106258</v>
      </c>
      <c r="GS235">
        <v>23711.3</v>
      </c>
      <c r="GT235">
        <v>23119.6</v>
      </c>
      <c r="GU235">
        <v>25658.3</v>
      </c>
      <c r="GV235">
        <v>24626.4</v>
      </c>
      <c r="GW235">
        <v>36207.5</v>
      </c>
      <c r="GX235">
        <v>32461.1</v>
      </c>
      <c r="GY235">
        <v>44875.5</v>
      </c>
      <c r="GZ235">
        <v>39285.8</v>
      </c>
      <c r="HA235">
        <v>1.74448</v>
      </c>
      <c r="HB235">
        <v>1.6573</v>
      </c>
      <c r="HC235">
        <v>-0.103354</v>
      </c>
      <c r="HD235">
        <v>0</v>
      </c>
      <c r="HE235">
        <v>34.1817</v>
      </c>
      <c r="HF235">
        <v>999.9</v>
      </c>
      <c r="HG235">
        <v>48.1</v>
      </c>
      <c r="HH235">
        <v>48</v>
      </c>
      <c r="HI235">
        <v>53.0866</v>
      </c>
      <c r="HJ235">
        <v>62.5856</v>
      </c>
      <c r="HK235">
        <v>21.8069</v>
      </c>
      <c r="HL235">
        <v>1</v>
      </c>
      <c r="HM235">
        <v>1.48031</v>
      </c>
      <c r="HN235">
        <v>9.28105</v>
      </c>
      <c r="HO235">
        <v>20.0501</v>
      </c>
      <c r="HP235">
        <v>5.20636</v>
      </c>
      <c r="HQ235">
        <v>11.992</v>
      </c>
      <c r="HR235">
        <v>4.9609</v>
      </c>
      <c r="HS235">
        <v>3.27445</v>
      </c>
      <c r="HT235">
        <v>9999</v>
      </c>
      <c r="HU235">
        <v>9999</v>
      </c>
      <c r="HV235">
        <v>9999</v>
      </c>
      <c r="HW235">
        <v>90.7</v>
      </c>
      <c r="HX235">
        <v>1.8639</v>
      </c>
      <c r="HY235">
        <v>1.86023</v>
      </c>
      <c r="HZ235">
        <v>1.85867</v>
      </c>
      <c r="IA235">
        <v>1.8599</v>
      </c>
      <c r="IB235">
        <v>1.85989</v>
      </c>
      <c r="IC235">
        <v>1.85852</v>
      </c>
      <c r="ID235">
        <v>1.85764</v>
      </c>
      <c r="IE235">
        <v>1.85242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-12.019</v>
      </c>
      <c r="IT235">
        <v>-2.5957</v>
      </c>
      <c r="IU235">
        <v>-9.203381429838435</v>
      </c>
      <c r="IV235">
        <v>-0.01431925071125703</v>
      </c>
      <c r="IW235">
        <v>4.89615414261653E-06</v>
      </c>
      <c r="IX235">
        <v>-8.989459798755491E-10</v>
      </c>
      <c r="IY235">
        <v>-1.324740713936959</v>
      </c>
      <c r="IZ235">
        <v>-0.1043539695207113</v>
      </c>
      <c r="JA235">
        <v>0.003109194328973147</v>
      </c>
      <c r="JB235">
        <v>-3.859871886814269E-05</v>
      </c>
      <c r="JC235">
        <v>3</v>
      </c>
      <c r="JD235">
        <v>1925</v>
      </c>
      <c r="JE235">
        <v>1</v>
      </c>
      <c r="JF235">
        <v>31</v>
      </c>
      <c r="JG235">
        <v>27.1</v>
      </c>
      <c r="JH235">
        <v>27</v>
      </c>
      <c r="JI235">
        <v>0.5566410000000001</v>
      </c>
      <c r="JJ235">
        <v>2.7417</v>
      </c>
      <c r="JK235">
        <v>1.49658</v>
      </c>
      <c r="JL235">
        <v>2.31934</v>
      </c>
      <c r="JM235">
        <v>1.54785</v>
      </c>
      <c r="JN235">
        <v>2.39746</v>
      </c>
      <c r="JO235">
        <v>51.3981</v>
      </c>
      <c r="JP235">
        <v>15.0251</v>
      </c>
      <c r="JQ235">
        <v>18</v>
      </c>
      <c r="JR235">
        <v>503.232</v>
      </c>
      <c r="JS235">
        <v>456.22</v>
      </c>
      <c r="JT235">
        <v>26.2946</v>
      </c>
      <c r="JU235">
        <v>43.8834</v>
      </c>
      <c r="JV235">
        <v>30.001</v>
      </c>
      <c r="JW235">
        <v>43.4509</v>
      </c>
      <c r="JX235">
        <v>43.2588</v>
      </c>
      <c r="JY235">
        <v>11.2451</v>
      </c>
      <c r="JZ235">
        <v>52.8575</v>
      </c>
      <c r="KA235">
        <v>0</v>
      </c>
      <c r="KB235">
        <v>20.11</v>
      </c>
      <c r="KC235">
        <v>152.327</v>
      </c>
      <c r="KD235">
        <v>20.4917</v>
      </c>
      <c r="KE235">
        <v>98.06059999999999</v>
      </c>
      <c r="KF235">
        <v>94.43989999999999</v>
      </c>
    </row>
    <row r="236" spans="1:292">
      <c r="A236">
        <v>212</v>
      </c>
      <c r="B236">
        <v>1687538118.6</v>
      </c>
      <c r="C236">
        <v>11990.09999990463</v>
      </c>
      <c r="D236" t="s">
        <v>865</v>
      </c>
      <c r="E236" t="s">
        <v>866</v>
      </c>
      <c r="F236">
        <v>5</v>
      </c>
      <c r="G236" t="s">
        <v>831</v>
      </c>
      <c r="H236">
        <v>1687538111.1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173.5002305824489</v>
      </c>
      <c r="AJ236">
        <v>188.963503030303</v>
      </c>
      <c r="AK236">
        <v>-3.317338823279831</v>
      </c>
      <c r="AL236">
        <v>66.66656692889333</v>
      </c>
      <c r="AM236">
        <f>(AO236 - AN236 + DX236*1E3/(8.314*(DZ236+273.15)) * AQ236/DW236 * AP236) * DW236/(100*DK236) * 1000/(1000 - AO236)</f>
        <v>0</v>
      </c>
      <c r="AN236">
        <v>20.53185835904594</v>
      </c>
      <c r="AO236">
        <v>22.51541878787879</v>
      </c>
      <c r="AP236">
        <v>1.860504030407063E-05</v>
      </c>
      <c r="AQ236">
        <v>105.2778208574402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4.16</v>
      </c>
      <c r="DL236">
        <v>0.5</v>
      </c>
      <c r="DM236" t="s">
        <v>430</v>
      </c>
      <c r="DN236">
        <v>2</v>
      </c>
      <c r="DO236" t="b">
        <v>1</v>
      </c>
      <c r="DP236">
        <v>1687538111.1</v>
      </c>
      <c r="DQ236">
        <v>207.4703333333333</v>
      </c>
      <c r="DR236">
        <v>184.2896666666667</v>
      </c>
      <c r="DS236">
        <v>22.50533703703704</v>
      </c>
      <c r="DT236">
        <v>20.52684814814815</v>
      </c>
      <c r="DU236">
        <v>219.5906296296296</v>
      </c>
      <c r="DV236">
        <v>25.10091851851852</v>
      </c>
      <c r="DW236">
        <v>500.0175555555556</v>
      </c>
      <c r="DX236">
        <v>101.7811111111111</v>
      </c>
      <c r="DY236">
        <v>0.1000588222222222</v>
      </c>
      <c r="DZ236">
        <v>31.41754074074074</v>
      </c>
      <c r="EA236">
        <v>32.50505555555555</v>
      </c>
      <c r="EB236">
        <v>999.9000000000001</v>
      </c>
      <c r="EC236">
        <v>0</v>
      </c>
      <c r="ED236">
        <v>0</v>
      </c>
      <c r="EE236">
        <v>9990.601851851852</v>
      </c>
      <c r="EF236">
        <v>0</v>
      </c>
      <c r="EG236">
        <v>472.0802592592593</v>
      </c>
      <c r="EH236">
        <v>23.18062592592592</v>
      </c>
      <c r="EI236">
        <v>212.2468518518519</v>
      </c>
      <c r="EJ236">
        <v>188.1517777777777</v>
      </c>
      <c r="EK236">
        <v>1.978487407407408</v>
      </c>
      <c r="EL236">
        <v>184.2896666666667</v>
      </c>
      <c r="EM236">
        <v>20.52684814814815</v>
      </c>
      <c r="EN236">
        <v>2.290618148148148</v>
      </c>
      <c r="EO236">
        <v>2.089246296296296</v>
      </c>
      <c r="EP236">
        <v>19.61057777777778</v>
      </c>
      <c r="EQ236">
        <v>18.13742962962963</v>
      </c>
      <c r="ER236">
        <v>1999.964444444445</v>
      </c>
      <c r="ES236">
        <v>0.9799982222222224</v>
      </c>
      <c r="ET236">
        <v>0.02000176296296297</v>
      </c>
      <c r="EU236">
        <v>0</v>
      </c>
      <c r="EV236">
        <v>950.6953703703706</v>
      </c>
      <c r="EW236">
        <v>5.00078</v>
      </c>
      <c r="EX236">
        <v>22178.3925925926</v>
      </c>
      <c r="EY236">
        <v>16379.33333333333</v>
      </c>
      <c r="EZ236">
        <v>54.75429629629629</v>
      </c>
      <c r="FA236">
        <v>56.62259259259259</v>
      </c>
      <c r="FB236">
        <v>55.27744444444443</v>
      </c>
      <c r="FC236">
        <v>55.86318518518519</v>
      </c>
      <c r="FD236">
        <v>54.40959259259258</v>
      </c>
      <c r="FE236">
        <v>1955.062222222222</v>
      </c>
      <c r="FF236">
        <v>39.90148148148149</v>
      </c>
      <c r="FG236">
        <v>0</v>
      </c>
      <c r="FH236">
        <v>1687538118.9</v>
      </c>
      <c r="FI236">
        <v>0</v>
      </c>
      <c r="FJ236">
        <v>950.6795000000001</v>
      </c>
      <c r="FK236">
        <v>-4.645641013007732</v>
      </c>
      <c r="FL236">
        <v>-3184.386321786112</v>
      </c>
      <c r="FM236">
        <v>22191.09615384615</v>
      </c>
      <c r="FN236">
        <v>15</v>
      </c>
      <c r="FO236">
        <v>1687536491</v>
      </c>
      <c r="FP236" t="s">
        <v>832</v>
      </c>
      <c r="FQ236">
        <v>1687536490.5</v>
      </c>
      <c r="FR236">
        <v>1687536491</v>
      </c>
      <c r="FS236">
        <v>5</v>
      </c>
      <c r="FT236">
        <v>0.155</v>
      </c>
      <c r="FU236">
        <v>0.035</v>
      </c>
      <c r="FV236">
        <v>-14.575</v>
      </c>
      <c r="FW236">
        <v>-2.512</v>
      </c>
      <c r="FX236">
        <v>420</v>
      </c>
      <c r="FY236">
        <v>19</v>
      </c>
      <c r="FZ236">
        <v>0.23</v>
      </c>
      <c r="GA236">
        <v>0.05</v>
      </c>
      <c r="GB236">
        <v>22.7362925</v>
      </c>
      <c r="GC236">
        <v>8.131865290806786</v>
      </c>
      <c r="GD236">
        <v>0.8170724641632163</v>
      </c>
      <c r="GE236">
        <v>0</v>
      </c>
      <c r="GF236">
        <v>1.97580125</v>
      </c>
      <c r="GG236">
        <v>0.05110480300187695</v>
      </c>
      <c r="GH236">
        <v>0.005281940546569985</v>
      </c>
      <c r="GI236">
        <v>1</v>
      </c>
      <c r="GJ236">
        <v>1</v>
      </c>
      <c r="GK236">
        <v>2</v>
      </c>
      <c r="GL236" t="s">
        <v>443</v>
      </c>
      <c r="GM236">
        <v>3.09969</v>
      </c>
      <c r="GN236">
        <v>2.75775</v>
      </c>
      <c r="GO236">
        <v>0.05063</v>
      </c>
      <c r="GP236">
        <v>0.0423325</v>
      </c>
      <c r="GQ236">
        <v>0.121872</v>
      </c>
      <c r="GR236">
        <v>0.106265</v>
      </c>
      <c r="GS236">
        <v>23803.9</v>
      </c>
      <c r="GT236">
        <v>23213.6</v>
      </c>
      <c r="GU236">
        <v>25658.1</v>
      </c>
      <c r="GV236">
        <v>24625.9</v>
      </c>
      <c r="GW236">
        <v>36205.4</v>
      </c>
      <c r="GX236">
        <v>32459.9</v>
      </c>
      <c r="GY236">
        <v>44874.6</v>
      </c>
      <c r="GZ236">
        <v>39285.1</v>
      </c>
      <c r="HA236">
        <v>1.74428</v>
      </c>
      <c r="HB236">
        <v>1.65698</v>
      </c>
      <c r="HC236">
        <v>-0.104237</v>
      </c>
      <c r="HD236">
        <v>0</v>
      </c>
      <c r="HE236">
        <v>34.2061</v>
      </c>
      <c r="HF236">
        <v>999.9</v>
      </c>
      <c r="HG236">
        <v>48.1</v>
      </c>
      <c r="HH236">
        <v>48</v>
      </c>
      <c r="HI236">
        <v>53.0838</v>
      </c>
      <c r="HJ236">
        <v>62.6556</v>
      </c>
      <c r="HK236">
        <v>21.879</v>
      </c>
      <c r="HL236">
        <v>1</v>
      </c>
      <c r="HM236">
        <v>1.48138</v>
      </c>
      <c r="HN236">
        <v>9.28105</v>
      </c>
      <c r="HO236">
        <v>20.0501</v>
      </c>
      <c r="HP236">
        <v>5.20576</v>
      </c>
      <c r="HQ236">
        <v>11.992</v>
      </c>
      <c r="HR236">
        <v>4.9608</v>
      </c>
      <c r="HS236">
        <v>3.27425</v>
      </c>
      <c r="HT236">
        <v>9999</v>
      </c>
      <c r="HU236">
        <v>9999</v>
      </c>
      <c r="HV236">
        <v>9999</v>
      </c>
      <c r="HW236">
        <v>90.7</v>
      </c>
      <c r="HX236">
        <v>1.86394</v>
      </c>
      <c r="HY236">
        <v>1.86022</v>
      </c>
      <c r="HZ236">
        <v>1.85867</v>
      </c>
      <c r="IA236">
        <v>1.8599</v>
      </c>
      <c r="IB236">
        <v>1.85988</v>
      </c>
      <c r="IC236">
        <v>1.85852</v>
      </c>
      <c r="ID236">
        <v>1.85762</v>
      </c>
      <c r="IE236">
        <v>1.85242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-11.815</v>
      </c>
      <c r="IT236">
        <v>-2.5958</v>
      </c>
      <c r="IU236">
        <v>-9.203381429838435</v>
      </c>
      <c r="IV236">
        <v>-0.01431925071125703</v>
      </c>
      <c r="IW236">
        <v>4.89615414261653E-06</v>
      </c>
      <c r="IX236">
        <v>-8.989459798755491E-10</v>
      </c>
      <c r="IY236">
        <v>-1.324740713936959</v>
      </c>
      <c r="IZ236">
        <v>-0.1043539695207113</v>
      </c>
      <c r="JA236">
        <v>0.003109194328973147</v>
      </c>
      <c r="JB236">
        <v>-3.859871886814269E-05</v>
      </c>
      <c r="JC236">
        <v>3</v>
      </c>
      <c r="JD236">
        <v>1925</v>
      </c>
      <c r="JE236">
        <v>1</v>
      </c>
      <c r="JF236">
        <v>31</v>
      </c>
      <c r="JG236">
        <v>27.1</v>
      </c>
      <c r="JH236">
        <v>27.1</v>
      </c>
      <c r="JI236">
        <v>0.515137</v>
      </c>
      <c r="JJ236">
        <v>2.7356</v>
      </c>
      <c r="JK236">
        <v>1.49658</v>
      </c>
      <c r="JL236">
        <v>2.31812</v>
      </c>
      <c r="JM236">
        <v>1.54785</v>
      </c>
      <c r="JN236">
        <v>2.41699</v>
      </c>
      <c r="JO236">
        <v>51.3981</v>
      </c>
      <c r="JP236">
        <v>15.0251</v>
      </c>
      <c r="JQ236">
        <v>18</v>
      </c>
      <c r="JR236">
        <v>503.16</v>
      </c>
      <c r="JS236">
        <v>456.055</v>
      </c>
      <c r="JT236">
        <v>26.3209</v>
      </c>
      <c r="JU236">
        <v>43.895</v>
      </c>
      <c r="JV236">
        <v>30.001</v>
      </c>
      <c r="JW236">
        <v>43.4604</v>
      </c>
      <c r="JX236">
        <v>43.2677</v>
      </c>
      <c r="JY236">
        <v>10.409</v>
      </c>
      <c r="JZ236">
        <v>52.8575</v>
      </c>
      <c r="KA236">
        <v>0</v>
      </c>
      <c r="KB236">
        <v>20.1146</v>
      </c>
      <c r="KC236">
        <v>132.275</v>
      </c>
      <c r="KD236">
        <v>20.4952</v>
      </c>
      <c r="KE236">
        <v>98.059</v>
      </c>
      <c r="KF236">
        <v>94.43819999999999</v>
      </c>
    </row>
    <row r="237" spans="1:292">
      <c r="A237">
        <v>213</v>
      </c>
      <c r="B237">
        <v>1687538123.6</v>
      </c>
      <c r="C237">
        <v>11995.09999990463</v>
      </c>
      <c r="D237" t="s">
        <v>867</v>
      </c>
      <c r="E237" t="s">
        <v>868</v>
      </c>
      <c r="F237">
        <v>5</v>
      </c>
      <c r="G237" t="s">
        <v>831</v>
      </c>
      <c r="H237">
        <v>1687538115.814285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156.752198351902</v>
      </c>
      <c r="AJ237">
        <v>172.3117696969698</v>
      </c>
      <c r="AK237">
        <v>-3.335598992383421</v>
      </c>
      <c r="AL237">
        <v>66.66656692889333</v>
      </c>
      <c r="AM237">
        <f>(AO237 - AN237 + DX237*1E3/(8.314*(DZ237+273.15)) * AQ237/DW237 * AP237) * DW237/(100*DK237) * 1000/(1000 - AO237)</f>
        <v>0</v>
      </c>
      <c r="AN237">
        <v>20.5305012720567</v>
      </c>
      <c r="AO237">
        <v>22.5189206060606</v>
      </c>
      <c r="AP237">
        <v>4.726308415737986E-06</v>
      </c>
      <c r="AQ237">
        <v>105.2778208574402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4.16</v>
      </c>
      <c r="DL237">
        <v>0.5</v>
      </c>
      <c r="DM237" t="s">
        <v>430</v>
      </c>
      <c r="DN237">
        <v>2</v>
      </c>
      <c r="DO237" t="b">
        <v>1</v>
      </c>
      <c r="DP237">
        <v>1687538115.814285</v>
      </c>
      <c r="DQ237">
        <v>192.1511071428571</v>
      </c>
      <c r="DR237">
        <v>168.62</v>
      </c>
      <c r="DS237">
        <v>22.51118928571429</v>
      </c>
      <c r="DT237">
        <v>20.52937142857143</v>
      </c>
      <c r="DU237">
        <v>204.0794642857143</v>
      </c>
      <c r="DV237">
        <v>25.10689285714286</v>
      </c>
      <c r="DW237">
        <v>500.0112857142857</v>
      </c>
      <c r="DX237">
        <v>101.7816428571429</v>
      </c>
      <c r="DY237">
        <v>0.0999913035714286</v>
      </c>
      <c r="DZ237">
        <v>31.43018928571429</v>
      </c>
      <c r="EA237">
        <v>32.51141428571429</v>
      </c>
      <c r="EB237">
        <v>999.9000000000002</v>
      </c>
      <c r="EC237">
        <v>0</v>
      </c>
      <c r="ED237">
        <v>0</v>
      </c>
      <c r="EE237">
        <v>9995.311428571429</v>
      </c>
      <c r="EF237">
        <v>0</v>
      </c>
      <c r="EG237">
        <v>456.60575</v>
      </c>
      <c r="EH237">
        <v>23.53103214285715</v>
      </c>
      <c r="EI237">
        <v>196.5760714285714</v>
      </c>
      <c r="EJ237">
        <v>172.15425</v>
      </c>
      <c r="EK237">
        <v>1.981812142857143</v>
      </c>
      <c r="EL237">
        <v>168.62</v>
      </c>
      <c r="EM237">
        <v>20.52937142857143</v>
      </c>
      <c r="EN237">
        <v>2.291225357142857</v>
      </c>
      <c r="EO237">
        <v>2.089513928571429</v>
      </c>
      <c r="EP237">
        <v>19.61483928571429</v>
      </c>
      <c r="EQ237">
        <v>18.13947142857143</v>
      </c>
      <c r="ER237">
        <v>1999.9775</v>
      </c>
      <c r="ES237">
        <v>0.9799989285714287</v>
      </c>
      <c r="ET237">
        <v>0.02000105714285714</v>
      </c>
      <c r="EU237">
        <v>0</v>
      </c>
      <c r="EV237">
        <v>950.3845357142857</v>
      </c>
      <c r="EW237">
        <v>5.00078</v>
      </c>
      <c r="EX237">
        <v>22005.23571428571</v>
      </c>
      <c r="EY237">
        <v>16379.43928571428</v>
      </c>
      <c r="EZ237">
        <v>54.76524999999999</v>
      </c>
      <c r="FA237">
        <v>56.63382142857142</v>
      </c>
      <c r="FB237">
        <v>55.30335714285714</v>
      </c>
      <c r="FC237">
        <v>55.88596428571429</v>
      </c>
      <c r="FD237">
        <v>54.42835714285713</v>
      </c>
      <c r="FE237">
        <v>1955.0775</v>
      </c>
      <c r="FF237">
        <v>39.9</v>
      </c>
      <c r="FG237">
        <v>0</v>
      </c>
      <c r="FH237">
        <v>1687538123.7</v>
      </c>
      <c r="FI237">
        <v>0</v>
      </c>
      <c r="FJ237">
        <v>950.3568076923076</v>
      </c>
      <c r="FK237">
        <v>-4.173777766256523</v>
      </c>
      <c r="FL237">
        <v>-548.0581187187851</v>
      </c>
      <c r="FM237">
        <v>22006.32692307692</v>
      </c>
      <c r="FN237">
        <v>15</v>
      </c>
      <c r="FO237">
        <v>1687536491</v>
      </c>
      <c r="FP237" t="s">
        <v>832</v>
      </c>
      <c r="FQ237">
        <v>1687536490.5</v>
      </c>
      <c r="FR237">
        <v>1687536491</v>
      </c>
      <c r="FS237">
        <v>5</v>
      </c>
      <c r="FT237">
        <v>0.155</v>
      </c>
      <c r="FU237">
        <v>0.035</v>
      </c>
      <c r="FV237">
        <v>-14.575</v>
      </c>
      <c r="FW237">
        <v>-2.512</v>
      </c>
      <c r="FX237">
        <v>420</v>
      </c>
      <c r="FY237">
        <v>19</v>
      </c>
      <c r="FZ237">
        <v>0.23</v>
      </c>
      <c r="GA237">
        <v>0.05</v>
      </c>
      <c r="GB237">
        <v>23.215915</v>
      </c>
      <c r="GC237">
        <v>5.068905816135048</v>
      </c>
      <c r="GD237">
        <v>0.5074842749041593</v>
      </c>
      <c r="GE237">
        <v>0</v>
      </c>
      <c r="GF237">
        <v>1.979688</v>
      </c>
      <c r="GG237">
        <v>0.04150086303939607</v>
      </c>
      <c r="GH237">
        <v>0.004189972076279264</v>
      </c>
      <c r="GI237">
        <v>1</v>
      </c>
      <c r="GJ237">
        <v>1</v>
      </c>
      <c r="GK237">
        <v>2</v>
      </c>
      <c r="GL237" t="s">
        <v>443</v>
      </c>
      <c r="GM237">
        <v>3.09977</v>
      </c>
      <c r="GN237">
        <v>2.75821</v>
      </c>
      <c r="GO237">
        <v>0.0468137</v>
      </c>
      <c r="GP237">
        <v>0.0382633</v>
      </c>
      <c r="GQ237">
        <v>0.121885</v>
      </c>
      <c r="GR237">
        <v>0.106277</v>
      </c>
      <c r="GS237">
        <v>23898.9</v>
      </c>
      <c r="GT237">
        <v>23311.4</v>
      </c>
      <c r="GU237">
        <v>25657.8</v>
      </c>
      <c r="GV237">
        <v>24625.5</v>
      </c>
      <c r="GW237">
        <v>36203.8</v>
      </c>
      <c r="GX237">
        <v>32458.3</v>
      </c>
      <c r="GY237">
        <v>44873.7</v>
      </c>
      <c r="GZ237">
        <v>39284.2</v>
      </c>
      <c r="HA237">
        <v>1.74417</v>
      </c>
      <c r="HB237">
        <v>1.65655</v>
      </c>
      <c r="HC237">
        <v>-0.105053</v>
      </c>
      <c r="HD237">
        <v>0</v>
      </c>
      <c r="HE237">
        <v>34.227</v>
      </c>
      <c r="HF237">
        <v>999.9</v>
      </c>
      <c r="HG237">
        <v>48.1</v>
      </c>
      <c r="HH237">
        <v>48</v>
      </c>
      <c r="HI237">
        <v>53.0895</v>
      </c>
      <c r="HJ237">
        <v>62.5756</v>
      </c>
      <c r="HK237">
        <v>21.9151</v>
      </c>
      <c r="HL237">
        <v>1</v>
      </c>
      <c r="HM237">
        <v>1.4823</v>
      </c>
      <c r="HN237">
        <v>9.28105</v>
      </c>
      <c r="HO237">
        <v>20.0503</v>
      </c>
      <c r="HP237">
        <v>5.20591</v>
      </c>
      <c r="HQ237">
        <v>11.992</v>
      </c>
      <c r="HR237">
        <v>4.9607</v>
      </c>
      <c r="HS237">
        <v>3.2744</v>
      </c>
      <c r="HT237">
        <v>9999</v>
      </c>
      <c r="HU237">
        <v>9999</v>
      </c>
      <c r="HV237">
        <v>9999</v>
      </c>
      <c r="HW237">
        <v>90.7</v>
      </c>
      <c r="HX237">
        <v>1.86393</v>
      </c>
      <c r="HY237">
        <v>1.86025</v>
      </c>
      <c r="HZ237">
        <v>1.85867</v>
      </c>
      <c r="IA237">
        <v>1.85994</v>
      </c>
      <c r="IB237">
        <v>1.85989</v>
      </c>
      <c r="IC237">
        <v>1.85852</v>
      </c>
      <c r="ID237">
        <v>1.85761</v>
      </c>
      <c r="IE237">
        <v>1.85242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-11.607</v>
      </c>
      <c r="IT237">
        <v>-2.5959</v>
      </c>
      <c r="IU237">
        <v>-9.203381429838435</v>
      </c>
      <c r="IV237">
        <v>-0.01431925071125703</v>
      </c>
      <c r="IW237">
        <v>4.89615414261653E-06</v>
      </c>
      <c r="IX237">
        <v>-8.989459798755491E-10</v>
      </c>
      <c r="IY237">
        <v>-1.324740713936959</v>
      </c>
      <c r="IZ237">
        <v>-0.1043539695207113</v>
      </c>
      <c r="JA237">
        <v>0.003109194328973147</v>
      </c>
      <c r="JB237">
        <v>-3.859871886814269E-05</v>
      </c>
      <c r="JC237">
        <v>3</v>
      </c>
      <c r="JD237">
        <v>1925</v>
      </c>
      <c r="JE237">
        <v>1</v>
      </c>
      <c r="JF237">
        <v>31</v>
      </c>
      <c r="JG237">
        <v>27.2</v>
      </c>
      <c r="JH237">
        <v>27.2</v>
      </c>
      <c r="JI237">
        <v>0.476074</v>
      </c>
      <c r="JJ237">
        <v>2.73682</v>
      </c>
      <c r="JK237">
        <v>1.49658</v>
      </c>
      <c r="JL237">
        <v>2.31812</v>
      </c>
      <c r="JM237">
        <v>1.54785</v>
      </c>
      <c r="JN237">
        <v>2.46216</v>
      </c>
      <c r="JO237">
        <v>51.3981</v>
      </c>
      <c r="JP237">
        <v>15.0339</v>
      </c>
      <c r="JQ237">
        <v>18</v>
      </c>
      <c r="JR237">
        <v>503.151</v>
      </c>
      <c r="JS237">
        <v>455.816</v>
      </c>
      <c r="JT237">
        <v>26.3443</v>
      </c>
      <c r="JU237">
        <v>43.9066</v>
      </c>
      <c r="JV237">
        <v>30.001</v>
      </c>
      <c r="JW237">
        <v>43.4694</v>
      </c>
      <c r="JX237">
        <v>43.2755</v>
      </c>
      <c r="JY237">
        <v>9.633559999999999</v>
      </c>
      <c r="JZ237">
        <v>52.8575</v>
      </c>
      <c r="KA237">
        <v>0</v>
      </c>
      <c r="KB237">
        <v>20.119</v>
      </c>
      <c r="KC237">
        <v>118.91</v>
      </c>
      <c r="KD237">
        <v>20.4946</v>
      </c>
      <c r="KE237">
        <v>98.0573</v>
      </c>
      <c r="KF237">
        <v>94.4362</v>
      </c>
    </row>
    <row r="238" spans="1:292">
      <c r="A238">
        <v>214</v>
      </c>
      <c r="B238">
        <v>1687538128.6</v>
      </c>
      <c r="C238">
        <v>12000.09999990463</v>
      </c>
      <c r="D238" t="s">
        <v>869</v>
      </c>
      <c r="E238" t="s">
        <v>870</v>
      </c>
      <c r="F238">
        <v>5</v>
      </c>
      <c r="G238" t="s">
        <v>831</v>
      </c>
      <c r="H238">
        <v>1687538121.1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139.6629497715827</v>
      </c>
      <c r="AJ238">
        <v>155.6398848484848</v>
      </c>
      <c r="AK238">
        <v>-3.338263078050073</v>
      </c>
      <c r="AL238">
        <v>66.66656692889333</v>
      </c>
      <c r="AM238">
        <f>(AO238 - AN238 + DX238*1E3/(8.314*(DZ238+273.15)) * AQ238/DW238 * AP238) * DW238/(100*DK238) * 1000/(1000 - AO238)</f>
        <v>0</v>
      </c>
      <c r="AN238">
        <v>20.53571439093097</v>
      </c>
      <c r="AO238">
        <v>22.52715212121213</v>
      </c>
      <c r="AP238">
        <v>1.421240437389892E-05</v>
      </c>
      <c r="AQ238">
        <v>105.2778208574402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4.16</v>
      </c>
      <c r="DL238">
        <v>0.5</v>
      </c>
      <c r="DM238" t="s">
        <v>430</v>
      </c>
      <c r="DN238">
        <v>2</v>
      </c>
      <c r="DO238" t="b">
        <v>1</v>
      </c>
      <c r="DP238">
        <v>1687538121.1</v>
      </c>
      <c r="DQ238">
        <v>174.9405925925926</v>
      </c>
      <c r="DR238">
        <v>151.0576296296296</v>
      </c>
      <c r="DS238">
        <v>22.51815925925926</v>
      </c>
      <c r="DT238">
        <v>20.53264444444444</v>
      </c>
      <c r="DU238">
        <v>186.651037037037</v>
      </c>
      <c r="DV238">
        <v>25.11401481481481</v>
      </c>
      <c r="DW238">
        <v>499.9757037037036</v>
      </c>
      <c r="DX238">
        <v>101.7819259259259</v>
      </c>
      <c r="DY238">
        <v>0.0998949925925926</v>
      </c>
      <c r="DZ238">
        <v>31.44461851851852</v>
      </c>
      <c r="EA238">
        <v>32.52146296296296</v>
      </c>
      <c r="EB238">
        <v>999.9000000000001</v>
      </c>
      <c r="EC238">
        <v>0</v>
      </c>
      <c r="ED238">
        <v>0</v>
      </c>
      <c r="EE238">
        <v>9997.911851851852</v>
      </c>
      <c r="EF238">
        <v>0</v>
      </c>
      <c r="EG238">
        <v>435.542962962963</v>
      </c>
      <c r="EH238">
        <v>23.88290740740741</v>
      </c>
      <c r="EI238">
        <v>178.9705555555556</v>
      </c>
      <c r="EJ238">
        <v>154.2242222222222</v>
      </c>
      <c r="EK238">
        <v>1.985507407407407</v>
      </c>
      <c r="EL238">
        <v>151.0576296296296</v>
      </c>
      <c r="EM238">
        <v>20.53264444444444</v>
      </c>
      <c r="EN238">
        <v>2.29194</v>
      </c>
      <c r="EO238">
        <v>2.089852222222222</v>
      </c>
      <c r="EP238">
        <v>19.61986666666667</v>
      </c>
      <c r="EQ238">
        <v>18.14204074074074</v>
      </c>
      <c r="ER238">
        <v>1999.967407407408</v>
      </c>
      <c r="ES238">
        <v>0.9799991111111112</v>
      </c>
      <c r="ET238">
        <v>0.02000087407407408</v>
      </c>
      <c r="EU238">
        <v>0</v>
      </c>
      <c r="EV238">
        <v>950.0671851851853</v>
      </c>
      <c r="EW238">
        <v>5.00078</v>
      </c>
      <c r="EX238">
        <v>21850.70740740741</v>
      </c>
      <c r="EY238">
        <v>16379.35925925926</v>
      </c>
      <c r="EZ238">
        <v>54.79825925925925</v>
      </c>
      <c r="FA238">
        <v>56.65722222222222</v>
      </c>
      <c r="FB238">
        <v>55.32388888888889</v>
      </c>
      <c r="FC238">
        <v>55.92114814814814</v>
      </c>
      <c r="FD238">
        <v>54.45799999999999</v>
      </c>
      <c r="FE238">
        <v>1955.067407407408</v>
      </c>
      <c r="FF238">
        <v>39.9</v>
      </c>
      <c r="FG238">
        <v>0</v>
      </c>
      <c r="FH238">
        <v>1687538129.1</v>
      </c>
      <c r="FI238">
        <v>0</v>
      </c>
      <c r="FJ238">
        <v>950.0334399999999</v>
      </c>
      <c r="FK238">
        <v>-2.631230766762172</v>
      </c>
      <c r="FL238">
        <v>-2483.661544604358</v>
      </c>
      <c r="FM238">
        <v>21843.336</v>
      </c>
      <c r="FN238">
        <v>15</v>
      </c>
      <c r="FO238">
        <v>1687536491</v>
      </c>
      <c r="FP238" t="s">
        <v>832</v>
      </c>
      <c r="FQ238">
        <v>1687536490.5</v>
      </c>
      <c r="FR238">
        <v>1687536491</v>
      </c>
      <c r="FS238">
        <v>5</v>
      </c>
      <c r="FT238">
        <v>0.155</v>
      </c>
      <c r="FU238">
        <v>0.035</v>
      </c>
      <c r="FV238">
        <v>-14.575</v>
      </c>
      <c r="FW238">
        <v>-2.512</v>
      </c>
      <c r="FX238">
        <v>420</v>
      </c>
      <c r="FY238">
        <v>19</v>
      </c>
      <c r="FZ238">
        <v>0.23</v>
      </c>
      <c r="GA238">
        <v>0.05</v>
      </c>
      <c r="GB238">
        <v>23.64921951219512</v>
      </c>
      <c r="GC238">
        <v>3.994381881533146</v>
      </c>
      <c r="GD238">
        <v>0.3977399856748627</v>
      </c>
      <c r="GE238">
        <v>0</v>
      </c>
      <c r="GF238">
        <v>1.982938292682927</v>
      </c>
      <c r="GG238">
        <v>0.04287470383275477</v>
      </c>
      <c r="GH238">
        <v>0.004387612219363454</v>
      </c>
      <c r="GI238">
        <v>1</v>
      </c>
      <c r="GJ238">
        <v>1</v>
      </c>
      <c r="GK238">
        <v>2</v>
      </c>
      <c r="GL238" t="s">
        <v>443</v>
      </c>
      <c r="GM238">
        <v>3.09969</v>
      </c>
      <c r="GN238">
        <v>2.75798</v>
      </c>
      <c r="GO238">
        <v>0.0429126</v>
      </c>
      <c r="GP238">
        <v>0.034135</v>
      </c>
      <c r="GQ238">
        <v>0.121914</v>
      </c>
      <c r="GR238">
        <v>0.106287</v>
      </c>
      <c r="GS238">
        <v>23995.9</v>
      </c>
      <c r="GT238">
        <v>23410.7</v>
      </c>
      <c r="GU238">
        <v>25657.3</v>
      </c>
      <c r="GV238">
        <v>24625.1</v>
      </c>
      <c r="GW238">
        <v>36201.4</v>
      </c>
      <c r="GX238">
        <v>32457.1</v>
      </c>
      <c r="GY238">
        <v>44872.7</v>
      </c>
      <c r="GZ238">
        <v>39283.7</v>
      </c>
      <c r="HA238">
        <v>1.744</v>
      </c>
      <c r="HB238">
        <v>1.65637</v>
      </c>
      <c r="HC238">
        <v>-0.105392</v>
      </c>
      <c r="HD238">
        <v>0</v>
      </c>
      <c r="HE238">
        <v>34.2425</v>
      </c>
      <c r="HF238">
        <v>999.9</v>
      </c>
      <c r="HG238">
        <v>48.1</v>
      </c>
      <c r="HH238">
        <v>48</v>
      </c>
      <c r="HI238">
        <v>53.0846</v>
      </c>
      <c r="HJ238">
        <v>62.7356</v>
      </c>
      <c r="HK238">
        <v>21.9591</v>
      </c>
      <c r="HL238">
        <v>1</v>
      </c>
      <c r="HM238">
        <v>1.48327</v>
      </c>
      <c r="HN238">
        <v>9.28105</v>
      </c>
      <c r="HO238">
        <v>20.05</v>
      </c>
      <c r="HP238">
        <v>5.20276</v>
      </c>
      <c r="HQ238">
        <v>11.992</v>
      </c>
      <c r="HR238">
        <v>4.9602</v>
      </c>
      <c r="HS238">
        <v>3.27383</v>
      </c>
      <c r="HT238">
        <v>9999</v>
      </c>
      <c r="HU238">
        <v>9999</v>
      </c>
      <c r="HV238">
        <v>9999</v>
      </c>
      <c r="HW238">
        <v>90.7</v>
      </c>
      <c r="HX238">
        <v>1.86395</v>
      </c>
      <c r="HY238">
        <v>1.86024</v>
      </c>
      <c r="HZ238">
        <v>1.85867</v>
      </c>
      <c r="IA238">
        <v>1.85995</v>
      </c>
      <c r="IB238">
        <v>1.85989</v>
      </c>
      <c r="IC238">
        <v>1.85852</v>
      </c>
      <c r="ID238">
        <v>1.85765</v>
      </c>
      <c r="IE238">
        <v>1.85242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-11.398</v>
      </c>
      <c r="IT238">
        <v>-2.5961</v>
      </c>
      <c r="IU238">
        <v>-9.203381429838435</v>
      </c>
      <c r="IV238">
        <v>-0.01431925071125703</v>
      </c>
      <c r="IW238">
        <v>4.89615414261653E-06</v>
      </c>
      <c r="IX238">
        <v>-8.989459798755491E-10</v>
      </c>
      <c r="IY238">
        <v>-1.324740713936959</v>
      </c>
      <c r="IZ238">
        <v>-0.1043539695207113</v>
      </c>
      <c r="JA238">
        <v>0.003109194328973147</v>
      </c>
      <c r="JB238">
        <v>-3.859871886814269E-05</v>
      </c>
      <c r="JC238">
        <v>3</v>
      </c>
      <c r="JD238">
        <v>1925</v>
      </c>
      <c r="JE238">
        <v>1</v>
      </c>
      <c r="JF238">
        <v>31</v>
      </c>
      <c r="JG238">
        <v>27.3</v>
      </c>
      <c r="JH238">
        <v>27.3</v>
      </c>
      <c r="JI238">
        <v>0.43457</v>
      </c>
      <c r="JJ238">
        <v>2.73682</v>
      </c>
      <c r="JK238">
        <v>1.49658</v>
      </c>
      <c r="JL238">
        <v>2.31812</v>
      </c>
      <c r="JM238">
        <v>1.54785</v>
      </c>
      <c r="JN238">
        <v>2.48779</v>
      </c>
      <c r="JO238">
        <v>51.4314</v>
      </c>
      <c r="JP238">
        <v>15.0251</v>
      </c>
      <c r="JQ238">
        <v>18</v>
      </c>
      <c r="JR238">
        <v>503.104</v>
      </c>
      <c r="JS238">
        <v>455.765</v>
      </c>
      <c r="JT238">
        <v>26.371</v>
      </c>
      <c r="JU238">
        <v>43.9202</v>
      </c>
      <c r="JV238">
        <v>30.001</v>
      </c>
      <c r="JW238">
        <v>43.4804</v>
      </c>
      <c r="JX238">
        <v>43.2867</v>
      </c>
      <c r="JY238">
        <v>8.79303</v>
      </c>
      <c r="JZ238">
        <v>52.8575</v>
      </c>
      <c r="KA238">
        <v>0</v>
      </c>
      <c r="KB238">
        <v>20.124</v>
      </c>
      <c r="KC238">
        <v>98.8331</v>
      </c>
      <c r="KD238">
        <v>20.6085</v>
      </c>
      <c r="KE238">
        <v>98.0552</v>
      </c>
      <c r="KF238">
        <v>94.4348</v>
      </c>
    </row>
    <row r="239" spans="1:292">
      <c r="A239">
        <v>215</v>
      </c>
      <c r="B239">
        <v>1687538133.6</v>
      </c>
      <c r="C239">
        <v>12005.09999990463</v>
      </c>
      <c r="D239" t="s">
        <v>871</v>
      </c>
      <c r="E239" t="s">
        <v>872</v>
      </c>
      <c r="F239">
        <v>5</v>
      </c>
      <c r="G239" t="s">
        <v>831</v>
      </c>
      <c r="H239">
        <v>1687538125.814285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122.6492584544806</v>
      </c>
      <c r="AJ239">
        <v>139.0822909090909</v>
      </c>
      <c r="AK239">
        <v>-3.314173811983222</v>
      </c>
      <c r="AL239">
        <v>66.66656692889333</v>
      </c>
      <c r="AM239">
        <f>(AO239 - AN239 + DX239*1E3/(8.314*(DZ239+273.15)) * AQ239/DW239 * AP239) * DW239/(100*DK239) * 1000/(1000 - AO239)</f>
        <v>0</v>
      </c>
      <c r="AN239">
        <v>20.53922433875243</v>
      </c>
      <c r="AO239">
        <v>22.53446363636364</v>
      </c>
      <c r="AP239">
        <v>1.427849278145469E-05</v>
      </c>
      <c r="AQ239">
        <v>105.2778208574402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4.16</v>
      </c>
      <c r="DL239">
        <v>0.5</v>
      </c>
      <c r="DM239" t="s">
        <v>430</v>
      </c>
      <c r="DN239">
        <v>2</v>
      </c>
      <c r="DO239" t="b">
        <v>1</v>
      </c>
      <c r="DP239">
        <v>1687538125.814285</v>
      </c>
      <c r="DQ239">
        <v>159.6142142857143</v>
      </c>
      <c r="DR239">
        <v>135.3882857142857</v>
      </c>
      <c r="DS239">
        <v>22.52432857142857</v>
      </c>
      <c r="DT239">
        <v>20.53519285714286</v>
      </c>
      <c r="DU239">
        <v>171.1281428571428</v>
      </c>
      <c r="DV239">
        <v>25.12032857142857</v>
      </c>
      <c r="DW239">
        <v>499.9982857142857</v>
      </c>
      <c r="DX239">
        <v>101.78275</v>
      </c>
      <c r="DY239">
        <v>0.09999126071428573</v>
      </c>
      <c r="DZ239">
        <v>31.45529285714286</v>
      </c>
      <c r="EA239">
        <v>32.53207142857143</v>
      </c>
      <c r="EB239">
        <v>999.9000000000002</v>
      </c>
      <c r="EC239">
        <v>0</v>
      </c>
      <c r="ED239">
        <v>0</v>
      </c>
      <c r="EE239">
        <v>9998.675357142858</v>
      </c>
      <c r="EF239">
        <v>0</v>
      </c>
      <c r="EG239">
        <v>423.7097142857143</v>
      </c>
      <c r="EH239">
        <v>24.22586785714285</v>
      </c>
      <c r="EI239">
        <v>163.2921785714286</v>
      </c>
      <c r="EJ239">
        <v>138.2267142857143</v>
      </c>
      <c r="EK239">
        <v>1.989131071428572</v>
      </c>
      <c r="EL239">
        <v>135.3882857142857</v>
      </c>
      <c r="EM239">
        <v>20.53519285714286</v>
      </c>
      <c r="EN239">
        <v>2.292587142857143</v>
      </c>
      <c r="EO239">
        <v>2.090129642857143</v>
      </c>
      <c r="EP239">
        <v>19.62441071428572</v>
      </c>
      <c r="EQ239">
        <v>18.14415</v>
      </c>
      <c r="ER239">
        <v>1999.993571428571</v>
      </c>
      <c r="ES239">
        <v>0.9799995714285714</v>
      </c>
      <c r="ET239">
        <v>0.020000425</v>
      </c>
      <c r="EU239">
        <v>0</v>
      </c>
      <c r="EV239">
        <v>949.8666428571429</v>
      </c>
      <c r="EW239">
        <v>5.00078</v>
      </c>
      <c r="EX239">
        <v>21764.35357142857</v>
      </c>
      <c r="EY239">
        <v>16379.575</v>
      </c>
      <c r="EZ239">
        <v>54.81007142857143</v>
      </c>
      <c r="FA239">
        <v>56.67157142857142</v>
      </c>
      <c r="FB239">
        <v>55.35246428571428</v>
      </c>
      <c r="FC239">
        <v>55.96632142857142</v>
      </c>
      <c r="FD239">
        <v>54.50635714285714</v>
      </c>
      <c r="FE239">
        <v>1955.093571428572</v>
      </c>
      <c r="FF239">
        <v>39.9</v>
      </c>
      <c r="FG239">
        <v>0</v>
      </c>
      <c r="FH239">
        <v>1687538133.9</v>
      </c>
      <c r="FI239">
        <v>0</v>
      </c>
      <c r="FJ239">
        <v>949.85472</v>
      </c>
      <c r="FK239">
        <v>-2.051769222971664</v>
      </c>
      <c r="FL239">
        <v>-1726.230765950215</v>
      </c>
      <c r="FM239">
        <v>21745.64</v>
      </c>
      <c r="FN239">
        <v>15</v>
      </c>
      <c r="FO239">
        <v>1687536491</v>
      </c>
      <c r="FP239" t="s">
        <v>832</v>
      </c>
      <c r="FQ239">
        <v>1687536490.5</v>
      </c>
      <c r="FR239">
        <v>1687536491</v>
      </c>
      <c r="FS239">
        <v>5</v>
      </c>
      <c r="FT239">
        <v>0.155</v>
      </c>
      <c r="FU239">
        <v>0.035</v>
      </c>
      <c r="FV239">
        <v>-14.575</v>
      </c>
      <c r="FW239">
        <v>-2.512</v>
      </c>
      <c r="FX239">
        <v>420</v>
      </c>
      <c r="FY239">
        <v>19</v>
      </c>
      <c r="FZ239">
        <v>0.23</v>
      </c>
      <c r="GA239">
        <v>0.05</v>
      </c>
      <c r="GB239">
        <v>24.063085</v>
      </c>
      <c r="GC239">
        <v>4.405904690431471</v>
      </c>
      <c r="GD239">
        <v>0.4299095809295249</v>
      </c>
      <c r="GE239">
        <v>0</v>
      </c>
      <c r="GF239">
        <v>1.9871695</v>
      </c>
      <c r="GG239">
        <v>0.0436865290806806</v>
      </c>
      <c r="GH239">
        <v>0.004358742335812038</v>
      </c>
      <c r="GI239">
        <v>1</v>
      </c>
      <c r="GJ239">
        <v>1</v>
      </c>
      <c r="GK239">
        <v>2</v>
      </c>
      <c r="GL239" t="s">
        <v>443</v>
      </c>
      <c r="GM239">
        <v>3.09979</v>
      </c>
      <c r="GN239">
        <v>2.75833</v>
      </c>
      <c r="GO239">
        <v>0.0389412</v>
      </c>
      <c r="GP239">
        <v>0.0298752</v>
      </c>
      <c r="GQ239">
        <v>0.121938</v>
      </c>
      <c r="GR239">
        <v>0.106302</v>
      </c>
      <c r="GS239">
        <v>24094.9</v>
      </c>
      <c r="GT239">
        <v>23513.2</v>
      </c>
      <c r="GU239">
        <v>25657.1</v>
      </c>
      <c r="GV239">
        <v>24624.8</v>
      </c>
      <c r="GW239">
        <v>36199.2</v>
      </c>
      <c r="GX239">
        <v>32456</v>
      </c>
      <c r="GY239">
        <v>44871.8</v>
      </c>
      <c r="GZ239">
        <v>39283.5</v>
      </c>
      <c r="HA239">
        <v>1.7439</v>
      </c>
      <c r="HB239">
        <v>1.65602</v>
      </c>
      <c r="HC239">
        <v>-0.105236</v>
      </c>
      <c r="HD239">
        <v>0</v>
      </c>
      <c r="HE239">
        <v>34.2553</v>
      </c>
      <c r="HF239">
        <v>999.9</v>
      </c>
      <c r="HG239">
        <v>48.1</v>
      </c>
      <c r="HH239">
        <v>48</v>
      </c>
      <c r="HI239">
        <v>53.0823</v>
      </c>
      <c r="HJ239">
        <v>62.7156</v>
      </c>
      <c r="HK239">
        <v>21.9111</v>
      </c>
      <c r="HL239">
        <v>1</v>
      </c>
      <c r="HM239">
        <v>1.48438</v>
      </c>
      <c r="HN239">
        <v>9.28105</v>
      </c>
      <c r="HO239">
        <v>20.0504</v>
      </c>
      <c r="HP239">
        <v>5.20561</v>
      </c>
      <c r="HQ239">
        <v>11.992</v>
      </c>
      <c r="HR239">
        <v>4.9607</v>
      </c>
      <c r="HS239">
        <v>3.27443</v>
      </c>
      <c r="HT239">
        <v>9999</v>
      </c>
      <c r="HU239">
        <v>9999</v>
      </c>
      <c r="HV239">
        <v>9999</v>
      </c>
      <c r="HW239">
        <v>90.7</v>
      </c>
      <c r="HX239">
        <v>1.86396</v>
      </c>
      <c r="HY239">
        <v>1.86022</v>
      </c>
      <c r="HZ239">
        <v>1.85867</v>
      </c>
      <c r="IA239">
        <v>1.85993</v>
      </c>
      <c r="IB239">
        <v>1.85989</v>
      </c>
      <c r="IC239">
        <v>1.85852</v>
      </c>
      <c r="ID239">
        <v>1.85762</v>
      </c>
      <c r="IE239">
        <v>1.85242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-11.186</v>
      </c>
      <c r="IT239">
        <v>-2.5963</v>
      </c>
      <c r="IU239">
        <v>-9.203381429838435</v>
      </c>
      <c r="IV239">
        <v>-0.01431925071125703</v>
      </c>
      <c r="IW239">
        <v>4.89615414261653E-06</v>
      </c>
      <c r="IX239">
        <v>-8.989459798755491E-10</v>
      </c>
      <c r="IY239">
        <v>-1.324740713936959</v>
      </c>
      <c r="IZ239">
        <v>-0.1043539695207113</v>
      </c>
      <c r="JA239">
        <v>0.003109194328973147</v>
      </c>
      <c r="JB239">
        <v>-3.859871886814269E-05</v>
      </c>
      <c r="JC239">
        <v>3</v>
      </c>
      <c r="JD239">
        <v>1925</v>
      </c>
      <c r="JE239">
        <v>1</v>
      </c>
      <c r="JF239">
        <v>31</v>
      </c>
      <c r="JG239">
        <v>27.4</v>
      </c>
      <c r="JH239">
        <v>27.4</v>
      </c>
      <c r="JI239">
        <v>0.395508</v>
      </c>
      <c r="JJ239">
        <v>2.75024</v>
      </c>
      <c r="JK239">
        <v>1.49658</v>
      </c>
      <c r="JL239">
        <v>2.31812</v>
      </c>
      <c r="JM239">
        <v>1.54785</v>
      </c>
      <c r="JN239">
        <v>2.50366</v>
      </c>
      <c r="JO239">
        <v>51.4314</v>
      </c>
      <c r="JP239">
        <v>15.0251</v>
      </c>
      <c r="JQ239">
        <v>18</v>
      </c>
      <c r="JR239">
        <v>503.109</v>
      </c>
      <c r="JS239">
        <v>455.597</v>
      </c>
      <c r="JT239">
        <v>26.3969</v>
      </c>
      <c r="JU239">
        <v>43.9321</v>
      </c>
      <c r="JV239">
        <v>30.0011</v>
      </c>
      <c r="JW239">
        <v>43.4918</v>
      </c>
      <c r="JX239">
        <v>43.2979</v>
      </c>
      <c r="JY239">
        <v>8.01145</v>
      </c>
      <c r="JZ239">
        <v>52.8575</v>
      </c>
      <c r="KA239">
        <v>0</v>
      </c>
      <c r="KB239">
        <v>20.1292</v>
      </c>
      <c r="KC239">
        <v>85.47499999999999</v>
      </c>
      <c r="KD239">
        <v>20.649</v>
      </c>
      <c r="KE239">
        <v>98.05370000000001</v>
      </c>
      <c r="KF239">
        <v>94.4342</v>
      </c>
    </row>
    <row r="240" spans="1:292">
      <c r="A240">
        <v>216</v>
      </c>
      <c r="B240">
        <v>1687538138.6</v>
      </c>
      <c r="C240">
        <v>12010.09999990463</v>
      </c>
      <c r="D240" t="s">
        <v>873</v>
      </c>
      <c r="E240" t="s">
        <v>874</v>
      </c>
      <c r="F240">
        <v>5</v>
      </c>
      <c r="G240" t="s">
        <v>831</v>
      </c>
      <c r="H240">
        <v>1687538131.1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105.6796971987018</v>
      </c>
      <c r="AJ240">
        <v>122.5400303030303</v>
      </c>
      <c r="AK240">
        <v>-3.309828799058764</v>
      </c>
      <c r="AL240">
        <v>66.66656692889333</v>
      </c>
      <c r="AM240">
        <f>(AO240 - AN240 + DX240*1E3/(8.314*(DZ240+273.15)) * AQ240/DW240 * AP240) * DW240/(100*DK240) * 1000/(1000 - AO240)</f>
        <v>0</v>
      </c>
      <c r="AN240">
        <v>20.54077153035501</v>
      </c>
      <c r="AO240">
        <v>22.54171939393939</v>
      </c>
      <c r="AP240">
        <v>1.441693297413569E-05</v>
      </c>
      <c r="AQ240">
        <v>105.2778208574402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4.16</v>
      </c>
      <c r="DL240">
        <v>0.5</v>
      </c>
      <c r="DM240" t="s">
        <v>430</v>
      </c>
      <c r="DN240">
        <v>2</v>
      </c>
      <c r="DO240" t="b">
        <v>1</v>
      </c>
      <c r="DP240">
        <v>1687538131.1</v>
      </c>
      <c r="DQ240">
        <v>142.4500740740741</v>
      </c>
      <c r="DR240">
        <v>117.7730111111111</v>
      </c>
      <c r="DS240">
        <v>22.53216666666667</v>
      </c>
      <c r="DT240">
        <v>20.53883703703704</v>
      </c>
      <c r="DU240">
        <v>153.7415555555555</v>
      </c>
      <c r="DV240">
        <v>25.12834074074074</v>
      </c>
      <c r="DW240">
        <v>500.029925925926</v>
      </c>
      <c r="DX240">
        <v>101.7838888888889</v>
      </c>
      <c r="DY240">
        <v>0.1001083444444444</v>
      </c>
      <c r="DZ240">
        <v>31.4693962962963</v>
      </c>
      <c r="EA240">
        <v>32.54669999999999</v>
      </c>
      <c r="EB240">
        <v>999.9000000000001</v>
      </c>
      <c r="EC240">
        <v>0</v>
      </c>
      <c r="ED240">
        <v>0</v>
      </c>
      <c r="EE240">
        <v>10000.66296296296</v>
      </c>
      <c r="EF240">
        <v>0</v>
      </c>
      <c r="EG240">
        <v>413.864</v>
      </c>
      <c r="EH240">
        <v>24.67700740740741</v>
      </c>
      <c r="EI240">
        <v>145.7337037037037</v>
      </c>
      <c r="EJ240">
        <v>120.2425851851852</v>
      </c>
      <c r="EK240">
        <v>1.993322222222222</v>
      </c>
      <c r="EL240">
        <v>117.7730111111111</v>
      </c>
      <c r="EM240">
        <v>20.53883703703704</v>
      </c>
      <c r="EN240">
        <v>2.293411111111111</v>
      </c>
      <c r="EO240">
        <v>2.090524814814815</v>
      </c>
      <c r="EP240">
        <v>19.6302037037037</v>
      </c>
      <c r="EQ240">
        <v>18.14715925925926</v>
      </c>
      <c r="ER240">
        <v>1999.998888888889</v>
      </c>
      <c r="ES240">
        <v>0.9799995555555555</v>
      </c>
      <c r="ET240">
        <v>0.02000044074074074</v>
      </c>
      <c r="EU240">
        <v>0</v>
      </c>
      <c r="EV240">
        <v>949.8209629629629</v>
      </c>
      <c r="EW240">
        <v>5.00078</v>
      </c>
      <c r="EX240">
        <v>21805.54814814815</v>
      </c>
      <c r="EY240">
        <v>16379.62222222222</v>
      </c>
      <c r="EZ240">
        <v>54.82855555555555</v>
      </c>
      <c r="FA240">
        <v>56.69174074074073</v>
      </c>
      <c r="FB240">
        <v>55.34696296296296</v>
      </c>
      <c r="FC240">
        <v>55.99044444444444</v>
      </c>
      <c r="FD240">
        <v>54.51825925925926</v>
      </c>
      <c r="FE240">
        <v>1955.098888888889</v>
      </c>
      <c r="FF240">
        <v>39.9</v>
      </c>
      <c r="FG240">
        <v>0</v>
      </c>
      <c r="FH240">
        <v>1687538138.7</v>
      </c>
      <c r="FI240">
        <v>0</v>
      </c>
      <c r="FJ240">
        <v>949.83644</v>
      </c>
      <c r="FK240">
        <v>0.03184615560159062</v>
      </c>
      <c r="FL240">
        <v>3448.199999650308</v>
      </c>
      <c r="FM240">
        <v>21806.476</v>
      </c>
      <c r="FN240">
        <v>15</v>
      </c>
      <c r="FO240">
        <v>1687536491</v>
      </c>
      <c r="FP240" t="s">
        <v>832</v>
      </c>
      <c r="FQ240">
        <v>1687536490.5</v>
      </c>
      <c r="FR240">
        <v>1687536491</v>
      </c>
      <c r="FS240">
        <v>5</v>
      </c>
      <c r="FT240">
        <v>0.155</v>
      </c>
      <c r="FU240">
        <v>0.035</v>
      </c>
      <c r="FV240">
        <v>-14.575</v>
      </c>
      <c r="FW240">
        <v>-2.512</v>
      </c>
      <c r="FX240">
        <v>420</v>
      </c>
      <c r="FY240">
        <v>19</v>
      </c>
      <c r="FZ240">
        <v>0.23</v>
      </c>
      <c r="GA240">
        <v>0.05</v>
      </c>
      <c r="GB240">
        <v>24.3622575</v>
      </c>
      <c r="GC240">
        <v>5.065998123827357</v>
      </c>
      <c r="GD240">
        <v>0.4895071510649768</v>
      </c>
      <c r="GE240">
        <v>0</v>
      </c>
      <c r="GF240">
        <v>1.9905475</v>
      </c>
      <c r="GG240">
        <v>0.04595437148217128</v>
      </c>
      <c r="GH240">
        <v>0.004632830533270151</v>
      </c>
      <c r="GI240">
        <v>1</v>
      </c>
      <c r="GJ240">
        <v>1</v>
      </c>
      <c r="GK240">
        <v>2</v>
      </c>
      <c r="GL240" t="s">
        <v>443</v>
      </c>
      <c r="GM240">
        <v>3.0998</v>
      </c>
      <c r="GN240">
        <v>2.75837</v>
      </c>
      <c r="GO240">
        <v>0.0348848</v>
      </c>
      <c r="GP240">
        <v>0.0255577</v>
      </c>
      <c r="GQ240">
        <v>0.121961</v>
      </c>
      <c r="GR240">
        <v>0.106308</v>
      </c>
      <c r="GS240">
        <v>24195.9</v>
      </c>
      <c r="GT240">
        <v>23616.9</v>
      </c>
      <c r="GU240">
        <v>25656.8</v>
      </c>
      <c r="GV240">
        <v>24624.4</v>
      </c>
      <c r="GW240">
        <v>36197.3</v>
      </c>
      <c r="GX240">
        <v>32454.9</v>
      </c>
      <c r="GY240">
        <v>44871.1</v>
      </c>
      <c r="GZ240">
        <v>39283</v>
      </c>
      <c r="HA240">
        <v>1.74343</v>
      </c>
      <c r="HB240">
        <v>1.6559</v>
      </c>
      <c r="HC240">
        <v>-0.105437</v>
      </c>
      <c r="HD240">
        <v>0</v>
      </c>
      <c r="HE240">
        <v>34.2685</v>
      </c>
      <c r="HF240">
        <v>999.9</v>
      </c>
      <c r="HG240">
        <v>48.1</v>
      </c>
      <c r="HH240">
        <v>48</v>
      </c>
      <c r="HI240">
        <v>53.0838</v>
      </c>
      <c r="HJ240">
        <v>62.4556</v>
      </c>
      <c r="HK240">
        <v>21.851</v>
      </c>
      <c r="HL240">
        <v>1</v>
      </c>
      <c r="HM240">
        <v>1.48547</v>
      </c>
      <c r="HN240">
        <v>9.28105</v>
      </c>
      <c r="HO240">
        <v>20.0504</v>
      </c>
      <c r="HP240">
        <v>5.20591</v>
      </c>
      <c r="HQ240">
        <v>11.992</v>
      </c>
      <c r="HR240">
        <v>4.96025</v>
      </c>
      <c r="HS240">
        <v>3.27415</v>
      </c>
      <c r="HT240">
        <v>9999</v>
      </c>
      <c r="HU240">
        <v>9999</v>
      </c>
      <c r="HV240">
        <v>9999</v>
      </c>
      <c r="HW240">
        <v>90.7</v>
      </c>
      <c r="HX240">
        <v>1.86396</v>
      </c>
      <c r="HY240">
        <v>1.86023</v>
      </c>
      <c r="HZ240">
        <v>1.85867</v>
      </c>
      <c r="IA240">
        <v>1.85991</v>
      </c>
      <c r="IB240">
        <v>1.85988</v>
      </c>
      <c r="IC240">
        <v>1.85852</v>
      </c>
      <c r="ID240">
        <v>1.85762</v>
      </c>
      <c r="IE240">
        <v>1.85242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-10.973</v>
      </c>
      <c r="IT240">
        <v>-2.5964</v>
      </c>
      <c r="IU240">
        <v>-9.203381429838435</v>
      </c>
      <c r="IV240">
        <v>-0.01431925071125703</v>
      </c>
      <c r="IW240">
        <v>4.89615414261653E-06</v>
      </c>
      <c r="IX240">
        <v>-8.989459798755491E-10</v>
      </c>
      <c r="IY240">
        <v>-1.324740713936959</v>
      </c>
      <c r="IZ240">
        <v>-0.1043539695207113</v>
      </c>
      <c r="JA240">
        <v>0.003109194328973147</v>
      </c>
      <c r="JB240">
        <v>-3.859871886814269E-05</v>
      </c>
      <c r="JC240">
        <v>3</v>
      </c>
      <c r="JD240">
        <v>1925</v>
      </c>
      <c r="JE240">
        <v>1</v>
      </c>
      <c r="JF240">
        <v>31</v>
      </c>
      <c r="JG240">
        <v>27.5</v>
      </c>
      <c r="JH240">
        <v>27.5</v>
      </c>
      <c r="JI240">
        <v>0.352783</v>
      </c>
      <c r="JJ240">
        <v>2.75635</v>
      </c>
      <c r="JK240">
        <v>1.49658</v>
      </c>
      <c r="JL240">
        <v>2.31689</v>
      </c>
      <c r="JM240">
        <v>1.54785</v>
      </c>
      <c r="JN240">
        <v>2.42188</v>
      </c>
      <c r="JO240">
        <v>51.4314</v>
      </c>
      <c r="JP240">
        <v>15.0164</v>
      </c>
      <c r="JQ240">
        <v>18</v>
      </c>
      <c r="JR240">
        <v>502.857</v>
      </c>
      <c r="JS240">
        <v>455.567</v>
      </c>
      <c r="JT240">
        <v>26.4212</v>
      </c>
      <c r="JU240">
        <v>43.9438</v>
      </c>
      <c r="JV240">
        <v>30.0011</v>
      </c>
      <c r="JW240">
        <v>43.5012</v>
      </c>
      <c r="JX240">
        <v>43.3069</v>
      </c>
      <c r="JY240">
        <v>7.16725</v>
      </c>
      <c r="JZ240">
        <v>52.8575</v>
      </c>
      <c r="KA240">
        <v>0</v>
      </c>
      <c r="KB240">
        <v>20.1353</v>
      </c>
      <c r="KC240">
        <v>65.4225</v>
      </c>
      <c r="KD240">
        <v>20.6866</v>
      </c>
      <c r="KE240">
        <v>98.05240000000001</v>
      </c>
      <c r="KF240">
        <v>94.4328</v>
      </c>
    </row>
    <row r="241" spans="1:292">
      <c r="A241">
        <v>217</v>
      </c>
      <c r="B241">
        <v>1687538143.6</v>
      </c>
      <c r="C241">
        <v>12015.09999990463</v>
      </c>
      <c r="D241" t="s">
        <v>875</v>
      </c>
      <c r="E241" t="s">
        <v>876</v>
      </c>
      <c r="F241">
        <v>5</v>
      </c>
      <c r="G241" t="s">
        <v>831</v>
      </c>
      <c r="H241">
        <v>1687538135.814285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88.60450821008594</v>
      </c>
      <c r="AJ241">
        <v>105.9303878787878</v>
      </c>
      <c r="AK241">
        <v>-3.324633569279163</v>
      </c>
      <c r="AL241">
        <v>66.66656692889333</v>
      </c>
      <c r="AM241">
        <f>(AO241 - AN241 + DX241*1E3/(8.314*(DZ241+273.15)) * AQ241/DW241 * AP241) * DW241/(100*DK241) * 1000/(1000 - AO241)</f>
        <v>0</v>
      </c>
      <c r="AN241">
        <v>20.54559485195199</v>
      </c>
      <c r="AO241">
        <v>22.55403272727272</v>
      </c>
      <c r="AP241">
        <v>2.484121821039413E-05</v>
      </c>
      <c r="AQ241">
        <v>105.2778208574402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4.16</v>
      </c>
      <c r="DL241">
        <v>0.5</v>
      </c>
      <c r="DM241" t="s">
        <v>430</v>
      </c>
      <c r="DN241">
        <v>2</v>
      </c>
      <c r="DO241" t="b">
        <v>1</v>
      </c>
      <c r="DP241">
        <v>1687538135.814285</v>
      </c>
      <c r="DQ241">
        <v>127.1696428571429</v>
      </c>
      <c r="DR241">
        <v>102.0504607142857</v>
      </c>
      <c r="DS241">
        <v>22.53963214285714</v>
      </c>
      <c r="DT241">
        <v>20.54154285714286</v>
      </c>
      <c r="DU241">
        <v>138.2606428571429</v>
      </c>
      <c r="DV241">
        <v>25.13597142857143</v>
      </c>
      <c r="DW241">
        <v>500.0428928571428</v>
      </c>
      <c r="DX241">
        <v>101.7850357142857</v>
      </c>
      <c r="DY241">
        <v>0.1001210964285714</v>
      </c>
      <c r="DZ241">
        <v>31.48468571428571</v>
      </c>
      <c r="EA241">
        <v>32.55888928571428</v>
      </c>
      <c r="EB241">
        <v>999.9000000000002</v>
      </c>
      <c r="EC241">
        <v>0</v>
      </c>
      <c r="ED241">
        <v>0</v>
      </c>
      <c r="EE241">
        <v>9997.830357142857</v>
      </c>
      <c r="EF241">
        <v>0</v>
      </c>
      <c r="EG241">
        <v>428.8671785714286</v>
      </c>
      <c r="EH241">
        <v>25.11916785714286</v>
      </c>
      <c r="EI241">
        <v>130.1021071428571</v>
      </c>
      <c r="EJ241">
        <v>104.1906714285714</v>
      </c>
      <c r="EK241">
        <v>1.998089285714286</v>
      </c>
      <c r="EL241">
        <v>102.0504607142857</v>
      </c>
      <c r="EM241">
        <v>20.54154285714286</v>
      </c>
      <c r="EN241">
        <v>2.294198928571428</v>
      </c>
      <c r="EO241">
        <v>2.090824642857143</v>
      </c>
      <c r="EP241">
        <v>19.63573214285714</v>
      </c>
      <c r="EQ241">
        <v>18.14943928571429</v>
      </c>
      <c r="ER241">
        <v>2000.038571428572</v>
      </c>
      <c r="ES241">
        <v>0.9799995714285714</v>
      </c>
      <c r="ET241">
        <v>0.02000042857142858</v>
      </c>
      <c r="EU241">
        <v>0</v>
      </c>
      <c r="EV241">
        <v>949.7561785714287</v>
      </c>
      <c r="EW241">
        <v>5.00078</v>
      </c>
      <c r="EX241">
        <v>21976.26071428572</v>
      </c>
      <c r="EY241">
        <v>16379.95</v>
      </c>
      <c r="EZ241">
        <v>54.83467857142857</v>
      </c>
      <c r="FA241">
        <v>56.69374999999998</v>
      </c>
      <c r="FB241">
        <v>55.3590357142857</v>
      </c>
      <c r="FC241">
        <v>55.99299999999999</v>
      </c>
      <c r="FD241">
        <v>54.54442857142856</v>
      </c>
      <c r="FE241">
        <v>1955.138571428571</v>
      </c>
      <c r="FF241">
        <v>39.9</v>
      </c>
      <c r="FG241">
        <v>0</v>
      </c>
      <c r="FH241">
        <v>1687538144.1</v>
      </c>
      <c r="FI241">
        <v>0</v>
      </c>
      <c r="FJ241">
        <v>949.7726923076923</v>
      </c>
      <c r="FK241">
        <v>-0.1625299163286282</v>
      </c>
      <c r="FL241">
        <v>2555.155557252477</v>
      </c>
      <c r="FM241">
        <v>21992.58846153846</v>
      </c>
      <c r="FN241">
        <v>15</v>
      </c>
      <c r="FO241">
        <v>1687536491</v>
      </c>
      <c r="FP241" t="s">
        <v>832</v>
      </c>
      <c r="FQ241">
        <v>1687536490.5</v>
      </c>
      <c r="FR241">
        <v>1687536491</v>
      </c>
      <c r="FS241">
        <v>5</v>
      </c>
      <c r="FT241">
        <v>0.155</v>
      </c>
      <c r="FU241">
        <v>0.035</v>
      </c>
      <c r="FV241">
        <v>-14.575</v>
      </c>
      <c r="FW241">
        <v>-2.512</v>
      </c>
      <c r="FX241">
        <v>420</v>
      </c>
      <c r="FY241">
        <v>19</v>
      </c>
      <c r="FZ241">
        <v>0.23</v>
      </c>
      <c r="GA241">
        <v>0.05</v>
      </c>
      <c r="GB241">
        <v>24.8957625</v>
      </c>
      <c r="GC241">
        <v>5.554175234521567</v>
      </c>
      <c r="GD241">
        <v>0.5362068372780696</v>
      </c>
      <c r="GE241">
        <v>0</v>
      </c>
      <c r="GF241">
        <v>1.99561175</v>
      </c>
      <c r="GG241">
        <v>0.06183298311444646</v>
      </c>
      <c r="GH241">
        <v>0.006150406444902655</v>
      </c>
      <c r="GI241">
        <v>1</v>
      </c>
      <c r="GJ241">
        <v>1</v>
      </c>
      <c r="GK241">
        <v>2</v>
      </c>
      <c r="GL241" t="s">
        <v>443</v>
      </c>
      <c r="GM241">
        <v>3.09959</v>
      </c>
      <c r="GN241">
        <v>2.75808</v>
      </c>
      <c r="GO241">
        <v>0.030719</v>
      </c>
      <c r="GP241">
        <v>0.0211294</v>
      </c>
      <c r="GQ241">
        <v>0.121999</v>
      </c>
      <c r="GR241">
        <v>0.106308</v>
      </c>
      <c r="GS241">
        <v>24299.2</v>
      </c>
      <c r="GT241">
        <v>23723.1</v>
      </c>
      <c r="GU241">
        <v>25656.1</v>
      </c>
      <c r="GV241">
        <v>24623.8</v>
      </c>
      <c r="GW241">
        <v>36194.5</v>
      </c>
      <c r="GX241">
        <v>32453.7</v>
      </c>
      <c r="GY241">
        <v>44870</v>
      </c>
      <c r="GZ241">
        <v>39282.1</v>
      </c>
      <c r="HA241">
        <v>1.74305</v>
      </c>
      <c r="HB241">
        <v>1.65585</v>
      </c>
      <c r="HC241">
        <v>-0.104554</v>
      </c>
      <c r="HD241">
        <v>0</v>
      </c>
      <c r="HE241">
        <v>34.279</v>
      </c>
      <c r="HF241">
        <v>999.9</v>
      </c>
      <c r="HG241">
        <v>48.1</v>
      </c>
      <c r="HH241">
        <v>48</v>
      </c>
      <c r="HI241">
        <v>53.0827</v>
      </c>
      <c r="HJ241">
        <v>62.7356</v>
      </c>
      <c r="HK241">
        <v>21.8109</v>
      </c>
      <c r="HL241">
        <v>1</v>
      </c>
      <c r="HM241">
        <v>1.4867</v>
      </c>
      <c r="HN241">
        <v>9.28105</v>
      </c>
      <c r="HO241">
        <v>20.0502</v>
      </c>
      <c r="HP241">
        <v>5.20576</v>
      </c>
      <c r="HQ241">
        <v>11.992</v>
      </c>
      <c r="HR241">
        <v>4.96065</v>
      </c>
      <c r="HS241">
        <v>3.27445</v>
      </c>
      <c r="HT241">
        <v>9999</v>
      </c>
      <c r="HU241">
        <v>9999</v>
      </c>
      <c r="HV241">
        <v>9999</v>
      </c>
      <c r="HW241">
        <v>90.7</v>
      </c>
      <c r="HX241">
        <v>1.86397</v>
      </c>
      <c r="HY241">
        <v>1.86022</v>
      </c>
      <c r="HZ241">
        <v>1.85867</v>
      </c>
      <c r="IA241">
        <v>1.8599</v>
      </c>
      <c r="IB241">
        <v>1.85989</v>
      </c>
      <c r="IC241">
        <v>1.85852</v>
      </c>
      <c r="ID241">
        <v>1.85762</v>
      </c>
      <c r="IE241">
        <v>1.85242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-10.756</v>
      </c>
      <c r="IT241">
        <v>-2.5967</v>
      </c>
      <c r="IU241">
        <v>-9.203381429838435</v>
      </c>
      <c r="IV241">
        <v>-0.01431925071125703</v>
      </c>
      <c r="IW241">
        <v>4.89615414261653E-06</v>
      </c>
      <c r="IX241">
        <v>-8.989459798755491E-10</v>
      </c>
      <c r="IY241">
        <v>-1.324740713936959</v>
      </c>
      <c r="IZ241">
        <v>-0.1043539695207113</v>
      </c>
      <c r="JA241">
        <v>0.003109194328973147</v>
      </c>
      <c r="JB241">
        <v>-3.859871886814269E-05</v>
      </c>
      <c r="JC241">
        <v>3</v>
      </c>
      <c r="JD241">
        <v>1925</v>
      </c>
      <c r="JE241">
        <v>1</v>
      </c>
      <c r="JF241">
        <v>31</v>
      </c>
      <c r="JG241">
        <v>27.6</v>
      </c>
      <c r="JH241">
        <v>27.5</v>
      </c>
      <c r="JI241">
        <v>0.313721</v>
      </c>
      <c r="JJ241">
        <v>2.76733</v>
      </c>
      <c r="JK241">
        <v>1.49658</v>
      </c>
      <c r="JL241">
        <v>2.31812</v>
      </c>
      <c r="JM241">
        <v>1.54785</v>
      </c>
      <c r="JN241">
        <v>2.41455</v>
      </c>
      <c r="JO241">
        <v>51.4314</v>
      </c>
      <c r="JP241">
        <v>15.0164</v>
      </c>
      <c r="JQ241">
        <v>18</v>
      </c>
      <c r="JR241">
        <v>502.676</v>
      </c>
      <c r="JS241">
        <v>455.594</v>
      </c>
      <c r="JT241">
        <v>26.4416</v>
      </c>
      <c r="JU241">
        <v>43.9566</v>
      </c>
      <c r="JV241">
        <v>30.0012</v>
      </c>
      <c r="JW241">
        <v>43.5115</v>
      </c>
      <c r="JX241">
        <v>43.317</v>
      </c>
      <c r="JY241">
        <v>6.38176</v>
      </c>
      <c r="JZ241">
        <v>52.8575</v>
      </c>
      <c r="KA241">
        <v>0</v>
      </c>
      <c r="KB241">
        <v>20.14</v>
      </c>
      <c r="KC241">
        <v>52.059</v>
      </c>
      <c r="KD241">
        <v>20.718</v>
      </c>
      <c r="KE241">
        <v>98.04989999999999</v>
      </c>
      <c r="KF241">
        <v>94.4306</v>
      </c>
    </row>
    <row r="242" spans="1:292">
      <c r="A242">
        <v>218</v>
      </c>
      <c r="B242">
        <v>1687538148.6</v>
      </c>
      <c r="C242">
        <v>12020.09999990463</v>
      </c>
      <c r="D242" t="s">
        <v>877</v>
      </c>
      <c r="E242" t="s">
        <v>878</v>
      </c>
      <c r="F242">
        <v>5</v>
      </c>
      <c r="G242" t="s">
        <v>831</v>
      </c>
      <c r="H242">
        <v>1687538141.1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71.61421636121784</v>
      </c>
      <c r="AJ242">
        <v>89.37281939393937</v>
      </c>
      <c r="AK242">
        <v>-3.306188631957978</v>
      </c>
      <c r="AL242">
        <v>66.66656692889333</v>
      </c>
      <c r="AM242">
        <f>(AO242 - AN242 + DX242*1E3/(8.314*(DZ242+273.15)) * AQ242/DW242 * AP242) * DW242/(100*DK242) * 1000/(1000 - AO242)</f>
        <v>0</v>
      </c>
      <c r="AN242">
        <v>20.54638553215198</v>
      </c>
      <c r="AO242">
        <v>22.56145515151514</v>
      </c>
      <c r="AP242">
        <v>1.370648614515642E-05</v>
      </c>
      <c r="AQ242">
        <v>105.2778208574402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4.16</v>
      </c>
      <c r="DL242">
        <v>0.5</v>
      </c>
      <c r="DM242" t="s">
        <v>430</v>
      </c>
      <c r="DN242">
        <v>2</v>
      </c>
      <c r="DO242" t="b">
        <v>1</v>
      </c>
      <c r="DP242">
        <v>1687538141.1</v>
      </c>
      <c r="DQ242">
        <v>110.043037037037</v>
      </c>
      <c r="DR242">
        <v>84.42851851851854</v>
      </c>
      <c r="DS242">
        <v>22.54882962962963</v>
      </c>
      <c r="DT242">
        <v>20.5447074074074</v>
      </c>
      <c r="DU242">
        <v>120.9069111111111</v>
      </c>
      <c r="DV242">
        <v>25.14535555555556</v>
      </c>
      <c r="DW242">
        <v>500.027</v>
      </c>
      <c r="DX242">
        <v>101.7855185185185</v>
      </c>
      <c r="DY242">
        <v>0.1000466444444444</v>
      </c>
      <c r="DZ242">
        <v>31.50614814814815</v>
      </c>
      <c r="EA242">
        <v>32.57732222222222</v>
      </c>
      <c r="EB242">
        <v>999.9000000000001</v>
      </c>
      <c r="EC242">
        <v>0</v>
      </c>
      <c r="ED242">
        <v>0</v>
      </c>
      <c r="EE242">
        <v>10000.50555555556</v>
      </c>
      <c r="EF242">
        <v>0</v>
      </c>
      <c r="EG242">
        <v>449.3525925925926</v>
      </c>
      <c r="EH242">
        <v>25.61462592592593</v>
      </c>
      <c r="EI242">
        <v>112.5816</v>
      </c>
      <c r="EJ242">
        <v>86.19940740740739</v>
      </c>
      <c r="EK242">
        <v>2.004115555555556</v>
      </c>
      <c r="EL242">
        <v>84.42851851851854</v>
      </c>
      <c r="EM242">
        <v>20.5447074074074</v>
      </c>
      <c r="EN242">
        <v>2.295145925925925</v>
      </c>
      <c r="EO242">
        <v>2.091156296296297</v>
      </c>
      <c r="EP242">
        <v>19.64237407407407</v>
      </c>
      <c r="EQ242">
        <v>18.15197037037037</v>
      </c>
      <c r="ER242">
        <v>2000.021481481481</v>
      </c>
      <c r="ES242">
        <v>0.9799987777777779</v>
      </c>
      <c r="ET242">
        <v>0.02000122222222222</v>
      </c>
      <c r="EU242">
        <v>0</v>
      </c>
      <c r="EV242">
        <v>949.8138148148149</v>
      </c>
      <c r="EW242">
        <v>5.00078</v>
      </c>
      <c r="EX242">
        <v>22217.2</v>
      </c>
      <c r="EY242">
        <v>16379.80740740741</v>
      </c>
      <c r="EZ242">
        <v>54.84696296296296</v>
      </c>
      <c r="FA242">
        <v>56.69866666666665</v>
      </c>
      <c r="FB242">
        <v>55.35848148148147</v>
      </c>
      <c r="FC242">
        <v>55.98355555555555</v>
      </c>
      <c r="FD242">
        <v>54.54611111111111</v>
      </c>
      <c r="FE242">
        <v>1955.121481481481</v>
      </c>
      <c r="FF242">
        <v>39.9</v>
      </c>
      <c r="FG242">
        <v>0</v>
      </c>
      <c r="FH242">
        <v>1687538148.9</v>
      </c>
      <c r="FI242">
        <v>0</v>
      </c>
      <c r="FJ242">
        <v>949.7820769230768</v>
      </c>
      <c r="FK242">
        <v>-1.532786326102021</v>
      </c>
      <c r="FL242">
        <v>1569.822222938064</v>
      </c>
      <c r="FM242">
        <v>22218.88076923077</v>
      </c>
      <c r="FN242">
        <v>15</v>
      </c>
      <c r="FO242">
        <v>1687536491</v>
      </c>
      <c r="FP242" t="s">
        <v>832</v>
      </c>
      <c r="FQ242">
        <v>1687536490.5</v>
      </c>
      <c r="FR242">
        <v>1687536491</v>
      </c>
      <c r="FS242">
        <v>5</v>
      </c>
      <c r="FT242">
        <v>0.155</v>
      </c>
      <c r="FU242">
        <v>0.035</v>
      </c>
      <c r="FV242">
        <v>-14.575</v>
      </c>
      <c r="FW242">
        <v>-2.512</v>
      </c>
      <c r="FX242">
        <v>420</v>
      </c>
      <c r="FY242">
        <v>19</v>
      </c>
      <c r="FZ242">
        <v>0.23</v>
      </c>
      <c r="GA242">
        <v>0.05</v>
      </c>
      <c r="GB242">
        <v>25.35665</v>
      </c>
      <c r="GC242">
        <v>5.699347091932381</v>
      </c>
      <c r="GD242">
        <v>0.5492503213471978</v>
      </c>
      <c r="GE242">
        <v>0</v>
      </c>
      <c r="GF242">
        <v>2.00106025</v>
      </c>
      <c r="GG242">
        <v>0.06861219512194598</v>
      </c>
      <c r="GH242">
        <v>0.006944028185246656</v>
      </c>
      <c r="GI242">
        <v>1</v>
      </c>
      <c r="GJ242">
        <v>1</v>
      </c>
      <c r="GK242">
        <v>2</v>
      </c>
      <c r="GL242" t="s">
        <v>443</v>
      </c>
      <c r="GM242">
        <v>3.09979</v>
      </c>
      <c r="GN242">
        <v>2.75816</v>
      </c>
      <c r="GO242">
        <v>0.0264739</v>
      </c>
      <c r="GP242">
        <v>0.0165983</v>
      </c>
      <c r="GQ242">
        <v>0.122022</v>
      </c>
      <c r="GR242">
        <v>0.106375</v>
      </c>
      <c r="GS242">
        <v>24404.5</v>
      </c>
      <c r="GT242">
        <v>23831.9</v>
      </c>
      <c r="GU242">
        <v>25655.5</v>
      </c>
      <c r="GV242">
        <v>24623.3</v>
      </c>
      <c r="GW242">
        <v>36192.3</v>
      </c>
      <c r="GX242">
        <v>32450.3</v>
      </c>
      <c r="GY242">
        <v>44869</v>
      </c>
      <c r="GZ242">
        <v>39281.4</v>
      </c>
      <c r="HA242">
        <v>1.74345</v>
      </c>
      <c r="HB242">
        <v>1.65552</v>
      </c>
      <c r="HC242">
        <v>-0.104044</v>
      </c>
      <c r="HD242">
        <v>0</v>
      </c>
      <c r="HE242">
        <v>34.2868</v>
      </c>
      <c r="HF242">
        <v>999.9</v>
      </c>
      <c r="HG242">
        <v>48.1</v>
      </c>
      <c r="HH242">
        <v>48</v>
      </c>
      <c r="HI242">
        <v>53.0832</v>
      </c>
      <c r="HJ242">
        <v>62.8056</v>
      </c>
      <c r="HK242">
        <v>21.7388</v>
      </c>
      <c r="HL242">
        <v>1</v>
      </c>
      <c r="HM242">
        <v>1.48792</v>
      </c>
      <c r="HN242">
        <v>9.28105</v>
      </c>
      <c r="HO242">
        <v>20.0499</v>
      </c>
      <c r="HP242">
        <v>5.20606</v>
      </c>
      <c r="HQ242">
        <v>11.992</v>
      </c>
      <c r="HR242">
        <v>4.9605</v>
      </c>
      <c r="HS242">
        <v>3.27448</v>
      </c>
      <c r="HT242">
        <v>9999</v>
      </c>
      <c r="HU242">
        <v>9999</v>
      </c>
      <c r="HV242">
        <v>9999</v>
      </c>
      <c r="HW242">
        <v>90.7</v>
      </c>
      <c r="HX242">
        <v>1.86398</v>
      </c>
      <c r="HY242">
        <v>1.86022</v>
      </c>
      <c r="HZ242">
        <v>1.85868</v>
      </c>
      <c r="IA242">
        <v>1.8599</v>
      </c>
      <c r="IB242">
        <v>1.85989</v>
      </c>
      <c r="IC242">
        <v>1.85852</v>
      </c>
      <c r="ID242">
        <v>1.85762</v>
      </c>
      <c r="IE242">
        <v>1.85242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-10.537</v>
      </c>
      <c r="IT242">
        <v>-2.5968</v>
      </c>
      <c r="IU242">
        <v>-9.203381429838435</v>
      </c>
      <c r="IV242">
        <v>-0.01431925071125703</v>
      </c>
      <c r="IW242">
        <v>4.89615414261653E-06</v>
      </c>
      <c r="IX242">
        <v>-8.989459798755491E-10</v>
      </c>
      <c r="IY242">
        <v>-1.324740713936959</v>
      </c>
      <c r="IZ242">
        <v>-0.1043539695207113</v>
      </c>
      <c r="JA242">
        <v>0.003109194328973147</v>
      </c>
      <c r="JB242">
        <v>-3.859871886814269E-05</v>
      </c>
      <c r="JC242">
        <v>3</v>
      </c>
      <c r="JD242">
        <v>1925</v>
      </c>
      <c r="JE242">
        <v>1</v>
      </c>
      <c r="JF242">
        <v>31</v>
      </c>
      <c r="JG242">
        <v>27.6</v>
      </c>
      <c r="JH242">
        <v>27.6</v>
      </c>
      <c r="JI242">
        <v>0.272217</v>
      </c>
      <c r="JJ242">
        <v>2.7832</v>
      </c>
      <c r="JK242">
        <v>1.49658</v>
      </c>
      <c r="JL242">
        <v>2.31689</v>
      </c>
      <c r="JM242">
        <v>1.54785</v>
      </c>
      <c r="JN242">
        <v>2.39868</v>
      </c>
      <c r="JO242">
        <v>51.4647</v>
      </c>
      <c r="JP242">
        <v>15.0076</v>
      </c>
      <c r="JQ242">
        <v>18</v>
      </c>
      <c r="JR242">
        <v>502.994</v>
      </c>
      <c r="JS242">
        <v>455.419</v>
      </c>
      <c r="JT242">
        <v>26.4543</v>
      </c>
      <c r="JU242">
        <v>43.967</v>
      </c>
      <c r="JV242">
        <v>30.0012</v>
      </c>
      <c r="JW242">
        <v>43.5205</v>
      </c>
      <c r="JX242">
        <v>43.3243</v>
      </c>
      <c r="JY242">
        <v>5.54093</v>
      </c>
      <c r="JZ242">
        <v>52.5788</v>
      </c>
      <c r="KA242">
        <v>0</v>
      </c>
      <c r="KB242">
        <v>20.1478</v>
      </c>
      <c r="KC242">
        <v>32.0042</v>
      </c>
      <c r="KD242">
        <v>20.7422</v>
      </c>
      <c r="KE242">
        <v>98.0476</v>
      </c>
      <c r="KF242">
        <v>94.4288</v>
      </c>
    </row>
    <row r="243" spans="1:292">
      <c r="A243">
        <v>219</v>
      </c>
      <c r="B243">
        <v>1687538245.6</v>
      </c>
      <c r="C243">
        <v>12117.09999990463</v>
      </c>
      <c r="D243" t="s">
        <v>879</v>
      </c>
      <c r="E243" t="s">
        <v>880</v>
      </c>
      <c r="F243">
        <v>5</v>
      </c>
      <c r="G243" t="s">
        <v>831</v>
      </c>
      <c r="H243">
        <v>1687538237.599999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429.0210112395397</v>
      </c>
      <c r="AJ243">
        <v>421.5450484848486</v>
      </c>
      <c r="AK243">
        <v>-0.0001893271523627578</v>
      </c>
      <c r="AL243">
        <v>66.66656692889333</v>
      </c>
      <c r="AM243">
        <f>(AO243 - AN243 + DX243*1E3/(8.314*(DZ243+273.15)) * AQ243/DW243 * AP243) * DW243/(100*DK243) * 1000/(1000 - AO243)</f>
        <v>0</v>
      </c>
      <c r="AN243">
        <v>20.95764545862724</v>
      </c>
      <c r="AO243">
        <v>23.01446</v>
      </c>
      <c r="AP243">
        <v>0.008867628500201723</v>
      </c>
      <c r="AQ243">
        <v>105.2778208574402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4.16</v>
      </c>
      <c r="DL243">
        <v>0.5</v>
      </c>
      <c r="DM243" t="s">
        <v>430</v>
      </c>
      <c r="DN243">
        <v>2</v>
      </c>
      <c r="DO243" t="b">
        <v>1</v>
      </c>
      <c r="DP243">
        <v>1687538237.599999</v>
      </c>
      <c r="DQ243">
        <v>411.865806451613</v>
      </c>
      <c r="DR243">
        <v>420.0813870967743</v>
      </c>
      <c r="DS243">
        <v>22.96766774193548</v>
      </c>
      <c r="DT243">
        <v>20.88065161290322</v>
      </c>
      <c r="DU243">
        <v>426.3539677419355</v>
      </c>
      <c r="DV243">
        <v>25.57324193548387</v>
      </c>
      <c r="DW243">
        <v>500.0312580645162</v>
      </c>
      <c r="DX243">
        <v>101.7899677419355</v>
      </c>
      <c r="DY243">
        <v>0.1000164322580645</v>
      </c>
      <c r="DZ243">
        <v>31.76780967741935</v>
      </c>
      <c r="EA243">
        <v>32.76585806451613</v>
      </c>
      <c r="EB243">
        <v>999.9000000000003</v>
      </c>
      <c r="EC243">
        <v>0</v>
      </c>
      <c r="ED243">
        <v>0</v>
      </c>
      <c r="EE243">
        <v>9998.326129032257</v>
      </c>
      <c r="EF243">
        <v>0</v>
      </c>
      <c r="EG243">
        <v>461.767</v>
      </c>
      <c r="EH243">
        <v>-8.215566774193549</v>
      </c>
      <c r="EI243">
        <v>421.5478387096774</v>
      </c>
      <c r="EJ243">
        <v>429.0399677419355</v>
      </c>
      <c r="EK243">
        <v>2.08701935483871</v>
      </c>
      <c r="EL243">
        <v>420.0813870967743</v>
      </c>
      <c r="EM243">
        <v>20.88065161290322</v>
      </c>
      <c r="EN243">
        <v>2.337877741935483</v>
      </c>
      <c r="EO243">
        <v>2.12544</v>
      </c>
      <c r="EP243">
        <v>19.93977741935484</v>
      </c>
      <c r="EQ243">
        <v>18.41109354838709</v>
      </c>
      <c r="ER243">
        <v>2000</v>
      </c>
      <c r="ES243">
        <v>0.9799989354838711</v>
      </c>
      <c r="ET243">
        <v>0.02000105483870968</v>
      </c>
      <c r="EU243">
        <v>0</v>
      </c>
      <c r="EV243">
        <v>943.554806451613</v>
      </c>
      <c r="EW243">
        <v>5.000779999999999</v>
      </c>
      <c r="EX243">
        <v>22097.11612903226</v>
      </c>
      <c r="EY243">
        <v>16379.62258064516</v>
      </c>
      <c r="EZ243">
        <v>54.96148387096773</v>
      </c>
      <c r="FA243">
        <v>56.73774193548386</v>
      </c>
      <c r="FB243">
        <v>55.54016129032258</v>
      </c>
      <c r="FC243">
        <v>56.07038709677418</v>
      </c>
      <c r="FD243">
        <v>54.72958064516128</v>
      </c>
      <c r="FE243">
        <v>1955.1</v>
      </c>
      <c r="FF243">
        <v>39.90000000000001</v>
      </c>
      <c r="FG243">
        <v>0</v>
      </c>
      <c r="FH243">
        <v>1687538246.1</v>
      </c>
      <c r="FI243">
        <v>0</v>
      </c>
      <c r="FJ243">
        <v>943.5399615384617</v>
      </c>
      <c r="FK243">
        <v>-0.8329914424425225</v>
      </c>
      <c r="FL243">
        <v>-997.4905983016336</v>
      </c>
      <c r="FM243">
        <v>22089.29230769231</v>
      </c>
      <c r="FN243">
        <v>15</v>
      </c>
      <c r="FO243">
        <v>1687536491</v>
      </c>
      <c r="FP243" t="s">
        <v>832</v>
      </c>
      <c r="FQ243">
        <v>1687536490.5</v>
      </c>
      <c r="FR243">
        <v>1687536491</v>
      </c>
      <c r="FS243">
        <v>5</v>
      </c>
      <c r="FT243">
        <v>0.155</v>
      </c>
      <c r="FU243">
        <v>0.035</v>
      </c>
      <c r="FV243">
        <v>-14.575</v>
      </c>
      <c r="FW243">
        <v>-2.512</v>
      </c>
      <c r="FX243">
        <v>420</v>
      </c>
      <c r="FY243">
        <v>19</v>
      </c>
      <c r="FZ243">
        <v>0.23</v>
      </c>
      <c r="GA243">
        <v>0.05</v>
      </c>
      <c r="GB243">
        <v>-8.222599499999999</v>
      </c>
      <c r="GC243">
        <v>0.2518070544090318</v>
      </c>
      <c r="GD243">
        <v>0.03912808824553021</v>
      </c>
      <c r="GE243">
        <v>0</v>
      </c>
      <c r="GF243">
        <v>2.0892295</v>
      </c>
      <c r="GG243">
        <v>-0.1776288180112595</v>
      </c>
      <c r="GH243">
        <v>0.02625559358974769</v>
      </c>
      <c r="GI243">
        <v>1</v>
      </c>
      <c r="GJ243">
        <v>1</v>
      </c>
      <c r="GK243">
        <v>2</v>
      </c>
      <c r="GL243" t="s">
        <v>443</v>
      </c>
      <c r="GM243">
        <v>3.09959</v>
      </c>
      <c r="GN243">
        <v>2.75786</v>
      </c>
      <c r="GO243">
        <v>0.0962871</v>
      </c>
      <c r="GP243">
        <v>0.0952484</v>
      </c>
      <c r="GQ243">
        <v>0.123561</v>
      </c>
      <c r="GR243">
        <v>0.107832</v>
      </c>
      <c r="GS243">
        <v>22649.5</v>
      </c>
      <c r="GT243">
        <v>21924.2</v>
      </c>
      <c r="GU243">
        <v>25645.6</v>
      </c>
      <c r="GV243">
        <v>24616.1</v>
      </c>
      <c r="GW243">
        <v>36126.8</v>
      </c>
      <c r="GX243">
        <v>32397.4</v>
      </c>
      <c r="GY243">
        <v>44853.3</v>
      </c>
      <c r="GZ243">
        <v>39270.2</v>
      </c>
      <c r="HA243">
        <v>1.7412</v>
      </c>
      <c r="HB243">
        <v>1.65415</v>
      </c>
      <c r="HC243">
        <v>-0.102885</v>
      </c>
      <c r="HD243">
        <v>0</v>
      </c>
      <c r="HE243">
        <v>34.4581</v>
      </c>
      <c r="HF243">
        <v>999.9</v>
      </c>
      <c r="HG243">
        <v>48.2</v>
      </c>
      <c r="HH243">
        <v>48.1</v>
      </c>
      <c r="HI243">
        <v>53.457</v>
      </c>
      <c r="HJ243">
        <v>62.7356</v>
      </c>
      <c r="HK243">
        <v>21.8189</v>
      </c>
      <c r="HL243">
        <v>1</v>
      </c>
      <c r="HM243">
        <v>1.50477</v>
      </c>
      <c r="HN243">
        <v>9.28105</v>
      </c>
      <c r="HO243">
        <v>20.0501</v>
      </c>
      <c r="HP243">
        <v>5.21025</v>
      </c>
      <c r="HQ243">
        <v>11.992</v>
      </c>
      <c r="HR243">
        <v>4.9607</v>
      </c>
      <c r="HS243">
        <v>3.27495</v>
      </c>
      <c r="HT243">
        <v>9999</v>
      </c>
      <c r="HU243">
        <v>9999</v>
      </c>
      <c r="HV243">
        <v>9999</v>
      </c>
      <c r="HW243">
        <v>90.8</v>
      </c>
      <c r="HX243">
        <v>1.86398</v>
      </c>
      <c r="HY243">
        <v>1.86025</v>
      </c>
      <c r="HZ243">
        <v>1.85867</v>
      </c>
      <c r="IA243">
        <v>1.85991</v>
      </c>
      <c r="IB243">
        <v>1.85989</v>
      </c>
      <c r="IC243">
        <v>1.85852</v>
      </c>
      <c r="ID243">
        <v>1.85764</v>
      </c>
      <c r="IE243">
        <v>1.85242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-14.488</v>
      </c>
      <c r="IT243">
        <v>-2.6067</v>
      </c>
      <c r="IU243">
        <v>-9.203381429838435</v>
      </c>
      <c r="IV243">
        <v>-0.01431925071125703</v>
      </c>
      <c r="IW243">
        <v>4.89615414261653E-06</v>
      </c>
      <c r="IX243">
        <v>-8.989459798755491E-10</v>
      </c>
      <c r="IY243">
        <v>-1.324740713936959</v>
      </c>
      <c r="IZ243">
        <v>-0.1043539695207113</v>
      </c>
      <c r="JA243">
        <v>0.003109194328973147</v>
      </c>
      <c r="JB243">
        <v>-3.859871886814269E-05</v>
      </c>
      <c r="JC243">
        <v>3</v>
      </c>
      <c r="JD243">
        <v>1925</v>
      </c>
      <c r="JE243">
        <v>1</v>
      </c>
      <c r="JF243">
        <v>31</v>
      </c>
      <c r="JG243">
        <v>29.3</v>
      </c>
      <c r="JH243">
        <v>29.2</v>
      </c>
      <c r="JI243">
        <v>1.15112</v>
      </c>
      <c r="JJ243">
        <v>2.7417</v>
      </c>
      <c r="JK243">
        <v>1.49658</v>
      </c>
      <c r="JL243">
        <v>2.31812</v>
      </c>
      <c r="JM243">
        <v>1.54785</v>
      </c>
      <c r="JN243">
        <v>2.3645</v>
      </c>
      <c r="JO243">
        <v>51.5984</v>
      </c>
      <c r="JP243">
        <v>14.9814</v>
      </c>
      <c r="JQ243">
        <v>18</v>
      </c>
      <c r="JR243">
        <v>502.566</v>
      </c>
      <c r="JS243">
        <v>455.437</v>
      </c>
      <c r="JT243">
        <v>26.6943</v>
      </c>
      <c r="JU243">
        <v>44.1586</v>
      </c>
      <c r="JV243">
        <v>30.0007</v>
      </c>
      <c r="JW243">
        <v>43.689</v>
      </c>
      <c r="JX243">
        <v>43.4816</v>
      </c>
      <c r="JY243">
        <v>23.1332</v>
      </c>
      <c r="JZ243">
        <v>52.3065</v>
      </c>
      <c r="KA243">
        <v>0</v>
      </c>
      <c r="KB243">
        <v>20.4724</v>
      </c>
      <c r="KC243">
        <v>426.773</v>
      </c>
      <c r="KD243">
        <v>20.9717</v>
      </c>
      <c r="KE243">
        <v>98.012</v>
      </c>
      <c r="KF243">
        <v>94.40170000000001</v>
      </c>
    </row>
    <row r="244" spans="1:292">
      <c r="A244">
        <v>220</v>
      </c>
      <c r="B244">
        <v>1687538250.6</v>
      </c>
      <c r="C244">
        <v>12122.09999990463</v>
      </c>
      <c r="D244" t="s">
        <v>881</v>
      </c>
      <c r="E244" t="s">
        <v>882</v>
      </c>
      <c r="F244">
        <v>5</v>
      </c>
      <c r="G244" t="s">
        <v>831</v>
      </c>
      <c r="H244">
        <v>1687538242.755172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429.0353316410827</v>
      </c>
      <c r="AJ244">
        <v>421.6266787878787</v>
      </c>
      <c r="AK244">
        <v>0.0007606630779356935</v>
      </c>
      <c r="AL244">
        <v>66.66656692889333</v>
      </c>
      <c r="AM244">
        <f>(AO244 - AN244 + DX244*1E3/(8.314*(DZ244+273.15)) * AQ244/DW244 * AP244) * DW244/(100*DK244) * 1000/(1000 - AO244)</f>
        <v>0</v>
      </c>
      <c r="AN244">
        <v>20.97730262954569</v>
      </c>
      <c r="AO244">
        <v>23.06080303030303</v>
      </c>
      <c r="AP244">
        <v>0.009279999328364073</v>
      </c>
      <c r="AQ244">
        <v>105.2778208574402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4.16</v>
      </c>
      <c r="DL244">
        <v>0.5</v>
      </c>
      <c r="DM244" t="s">
        <v>430</v>
      </c>
      <c r="DN244">
        <v>2</v>
      </c>
      <c r="DO244" t="b">
        <v>1</v>
      </c>
      <c r="DP244">
        <v>1687538242.755172</v>
      </c>
      <c r="DQ244">
        <v>411.8676206896552</v>
      </c>
      <c r="DR244">
        <v>420.2092068965516</v>
      </c>
      <c r="DS244">
        <v>22.99866206896552</v>
      </c>
      <c r="DT244">
        <v>20.92513793103448</v>
      </c>
      <c r="DU244">
        <v>426.3557931034483</v>
      </c>
      <c r="DV244">
        <v>25.60490689655172</v>
      </c>
      <c r="DW244">
        <v>499.9757931034482</v>
      </c>
      <c r="DX244">
        <v>101.7903103448276</v>
      </c>
      <c r="DY244">
        <v>0.09986824137931034</v>
      </c>
      <c r="DZ244">
        <v>31.78413793103448</v>
      </c>
      <c r="EA244">
        <v>32.78116206896551</v>
      </c>
      <c r="EB244">
        <v>999.9000000000002</v>
      </c>
      <c r="EC244">
        <v>0</v>
      </c>
      <c r="ED244">
        <v>0</v>
      </c>
      <c r="EE244">
        <v>10001.14793103448</v>
      </c>
      <c r="EF244">
        <v>0</v>
      </c>
      <c r="EG244">
        <v>455.7719655172415</v>
      </c>
      <c r="EH244">
        <v>-8.341516896551724</v>
      </c>
      <c r="EI244">
        <v>421.5632068965517</v>
      </c>
      <c r="EJ244">
        <v>429.1900344827586</v>
      </c>
      <c r="EK244">
        <v>2.073522068965517</v>
      </c>
      <c r="EL244">
        <v>420.2092068965516</v>
      </c>
      <c r="EM244">
        <v>20.92513793103448</v>
      </c>
      <c r="EN244">
        <v>2.341041034482759</v>
      </c>
      <c r="EO244">
        <v>2.129976206896552</v>
      </c>
      <c r="EP244">
        <v>19.96159310344828</v>
      </c>
      <c r="EQ244">
        <v>18.44510344827586</v>
      </c>
      <c r="ER244">
        <v>1999.989655172414</v>
      </c>
      <c r="ES244">
        <v>0.9799987586206897</v>
      </c>
      <c r="ET244">
        <v>0.02000123103448276</v>
      </c>
      <c r="EU244">
        <v>0</v>
      </c>
      <c r="EV244">
        <v>943.5004827586207</v>
      </c>
      <c r="EW244">
        <v>5.00078</v>
      </c>
      <c r="EX244">
        <v>22022.7551724138</v>
      </c>
      <c r="EY244">
        <v>16379.53793103448</v>
      </c>
      <c r="EZ244">
        <v>54.95672413793103</v>
      </c>
      <c r="FA244">
        <v>56.72827586206896</v>
      </c>
      <c r="FB244">
        <v>55.53644827586206</v>
      </c>
      <c r="FC244">
        <v>56.05589655172414</v>
      </c>
      <c r="FD244">
        <v>54.73679310344826</v>
      </c>
      <c r="FE244">
        <v>1955.089655172414</v>
      </c>
      <c r="FF244">
        <v>39.90000000000001</v>
      </c>
      <c r="FG244">
        <v>0</v>
      </c>
      <c r="FH244">
        <v>1687538250.9</v>
      </c>
      <c r="FI244">
        <v>0</v>
      </c>
      <c r="FJ244">
        <v>943.4949230769232</v>
      </c>
      <c r="FK244">
        <v>-1.267008531430897</v>
      </c>
      <c r="FL244">
        <v>-435.4427348424779</v>
      </c>
      <c r="FM244">
        <v>22021.07307692308</v>
      </c>
      <c r="FN244">
        <v>15</v>
      </c>
      <c r="FO244">
        <v>1687536491</v>
      </c>
      <c r="FP244" t="s">
        <v>832</v>
      </c>
      <c r="FQ244">
        <v>1687536490.5</v>
      </c>
      <c r="FR244">
        <v>1687536491</v>
      </c>
      <c r="FS244">
        <v>5</v>
      </c>
      <c r="FT244">
        <v>0.155</v>
      </c>
      <c r="FU244">
        <v>0.035</v>
      </c>
      <c r="FV244">
        <v>-14.575</v>
      </c>
      <c r="FW244">
        <v>-2.512</v>
      </c>
      <c r="FX244">
        <v>420</v>
      </c>
      <c r="FY244">
        <v>19</v>
      </c>
      <c r="FZ244">
        <v>0.23</v>
      </c>
      <c r="GA244">
        <v>0.05</v>
      </c>
      <c r="GB244">
        <v>-8.267308536585366</v>
      </c>
      <c r="GC244">
        <v>-0.713956306620237</v>
      </c>
      <c r="GD244">
        <v>0.2055452041500311</v>
      </c>
      <c r="GE244">
        <v>0</v>
      </c>
      <c r="GF244">
        <v>2.081994390243902</v>
      </c>
      <c r="GG244">
        <v>-0.2112855052264795</v>
      </c>
      <c r="GH244">
        <v>0.02793172957965769</v>
      </c>
      <c r="GI244">
        <v>1</v>
      </c>
      <c r="GJ244">
        <v>1</v>
      </c>
      <c r="GK244">
        <v>2</v>
      </c>
      <c r="GL244" t="s">
        <v>443</v>
      </c>
      <c r="GM244">
        <v>3.09974</v>
      </c>
      <c r="GN244">
        <v>2.75802</v>
      </c>
      <c r="GO244">
        <v>0.0963027</v>
      </c>
      <c r="GP244">
        <v>0.0956577</v>
      </c>
      <c r="GQ244">
        <v>0.123715</v>
      </c>
      <c r="GR244">
        <v>0.107877</v>
      </c>
      <c r="GS244">
        <v>22648.8</v>
      </c>
      <c r="GT244">
        <v>21914</v>
      </c>
      <c r="GU244">
        <v>25645.2</v>
      </c>
      <c r="GV244">
        <v>24615.8</v>
      </c>
      <c r="GW244">
        <v>36120.2</v>
      </c>
      <c r="GX244">
        <v>32395.5</v>
      </c>
      <c r="GY244">
        <v>44852.7</v>
      </c>
      <c r="GZ244">
        <v>39269.8</v>
      </c>
      <c r="HA244">
        <v>1.74135</v>
      </c>
      <c r="HB244">
        <v>1.65383</v>
      </c>
      <c r="HC244">
        <v>-0.10255</v>
      </c>
      <c r="HD244">
        <v>0</v>
      </c>
      <c r="HE244">
        <v>34.4706</v>
      </c>
      <c r="HF244">
        <v>999.9</v>
      </c>
      <c r="HG244">
        <v>48.2</v>
      </c>
      <c r="HH244">
        <v>48.1</v>
      </c>
      <c r="HI244">
        <v>53.4633</v>
      </c>
      <c r="HJ244">
        <v>62.8056</v>
      </c>
      <c r="HK244">
        <v>21.6707</v>
      </c>
      <c r="HL244">
        <v>1</v>
      </c>
      <c r="HM244">
        <v>1.5056</v>
      </c>
      <c r="HN244">
        <v>9.28105</v>
      </c>
      <c r="HO244">
        <v>20.0494</v>
      </c>
      <c r="HP244">
        <v>5.20606</v>
      </c>
      <c r="HQ244">
        <v>11.992</v>
      </c>
      <c r="HR244">
        <v>4.9599</v>
      </c>
      <c r="HS244">
        <v>3.27455</v>
      </c>
      <c r="HT244">
        <v>9999</v>
      </c>
      <c r="HU244">
        <v>9999</v>
      </c>
      <c r="HV244">
        <v>9999</v>
      </c>
      <c r="HW244">
        <v>90.8</v>
      </c>
      <c r="HX244">
        <v>1.86395</v>
      </c>
      <c r="HY244">
        <v>1.86021</v>
      </c>
      <c r="HZ244">
        <v>1.85867</v>
      </c>
      <c r="IA244">
        <v>1.85993</v>
      </c>
      <c r="IB244">
        <v>1.85989</v>
      </c>
      <c r="IC244">
        <v>1.85852</v>
      </c>
      <c r="ID244">
        <v>1.85765</v>
      </c>
      <c r="IE244">
        <v>1.85242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-14.489</v>
      </c>
      <c r="IT244">
        <v>-2.6076</v>
      </c>
      <c r="IU244">
        <v>-9.203381429838435</v>
      </c>
      <c r="IV244">
        <v>-0.01431925071125703</v>
      </c>
      <c r="IW244">
        <v>4.89615414261653E-06</v>
      </c>
      <c r="IX244">
        <v>-8.989459798755491E-10</v>
      </c>
      <c r="IY244">
        <v>-1.324740713936959</v>
      </c>
      <c r="IZ244">
        <v>-0.1043539695207113</v>
      </c>
      <c r="JA244">
        <v>0.003109194328973147</v>
      </c>
      <c r="JB244">
        <v>-3.859871886814269E-05</v>
      </c>
      <c r="JC244">
        <v>3</v>
      </c>
      <c r="JD244">
        <v>1925</v>
      </c>
      <c r="JE244">
        <v>1</v>
      </c>
      <c r="JF244">
        <v>31</v>
      </c>
      <c r="JG244">
        <v>29.3</v>
      </c>
      <c r="JH244">
        <v>29.3</v>
      </c>
      <c r="JI244">
        <v>1.17798</v>
      </c>
      <c r="JJ244">
        <v>2.73804</v>
      </c>
      <c r="JK244">
        <v>1.49658</v>
      </c>
      <c r="JL244">
        <v>2.31812</v>
      </c>
      <c r="JM244">
        <v>1.54785</v>
      </c>
      <c r="JN244">
        <v>2.36938</v>
      </c>
      <c r="JO244">
        <v>51.6318</v>
      </c>
      <c r="JP244">
        <v>14.9814</v>
      </c>
      <c r="JQ244">
        <v>18</v>
      </c>
      <c r="JR244">
        <v>502.716</v>
      </c>
      <c r="JS244">
        <v>455.267</v>
      </c>
      <c r="JT244">
        <v>26.6972</v>
      </c>
      <c r="JU244">
        <v>44.166</v>
      </c>
      <c r="JV244">
        <v>30.0008</v>
      </c>
      <c r="JW244">
        <v>43.6974</v>
      </c>
      <c r="JX244">
        <v>43.4898</v>
      </c>
      <c r="JY244">
        <v>23.682</v>
      </c>
      <c r="JZ244">
        <v>52.3065</v>
      </c>
      <c r="KA244">
        <v>0</v>
      </c>
      <c r="KB244">
        <v>20.5052</v>
      </c>
      <c r="KC244">
        <v>440.136</v>
      </c>
      <c r="KD244">
        <v>20.9717</v>
      </c>
      <c r="KE244">
        <v>98.0106</v>
      </c>
      <c r="KF244">
        <v>94.4006</v>
      </c>
    </row>
    <row r="245" spans="1:292">
      <c r="A245">
        <v>221</v>
      </c>
      <c r="B245">
        <v>1687538255.6</v>
      </c>
      <c r="C245">
        <v>12127.09999990463</v>
      </c>
      <c r="D245" t="s">
        <v>883</v>
      </c>
      <c r="E245" t="s">
        <v>884</v>
      </c>
      <c r="F245">
        <v>5</v>
      </c>
      <c r="G245" t="s">
        <v>831</v>
      </c>
      <c r="H245">
        <v>1687538247.832142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435.1209011456224</v>
      </c>
      <c r="AJ245">
        <v>424.3032363636365</v>
      </c>
      <c r="AK245">
        <v>0.6250145535121463</v>
      </c>
      <c r="AL245">
        <v>66.66656692889333</v>
      </c>
      <c r="AM245">
        <f>(AO245 - AN245 + DX245*1E3/(8.314*(DZ245+273.15)) * AQ245/DW245 * AP245) * DW245/(100*DK245) * 1000/(1000 - AO245)</f>
        <v>0</v>
      </c>
      <c r="AN245">
        <v>20.98403518622337</v>
      </c>
      <c r="AO245">
        <v>23.09270181818182</v>
      </c>
      <c r="AP245">
        <v>0.006107133224250186</v>
      </c>
      <c r="AQ245">
        <v>105.2778208574402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4.16</v>
      </c>
      <c r="DL245">
        <v>0.5</v>
      </c>
      <c r="DM245" t="s">
        <v>430</v>
      </c>
      <c r="DN245">
        <v>2</v>
      </c>
      <c r="DO245" t="b">
        <v>1</v>
      </c>
      <c r="DP245">
        <v>1687538247.832142</v>
      </c>
      <c r="DQ245">
        <v>412.2393928571429</v>
      </c>
      <c r="DR245">
        <v>422.7227857142856</v>
      </c>
      <c r="DS245">
        <v>23.03710714285715</v>
      </c>
      <c r="DT245">
        <v>20.96855</v>
      </c>
      <c r="DU245">
        <v>426.7315714285714</v>
      </c>
      <c r="DV245">
        <v>25.64417142857143</v>
      </c>
      <c r="DW245">
        <v>499.9352499999999</v>
      </c>
      <c r="DX245">
        <v>101.7901428571429</v>
      </c>
      <c r="DY245">
        <v>0.09980555357142859</v>
      </c>
      <c r="DZ245">
        <v>31.80070357142857</v>
      </c>
      <c r="EA245">
        <v>32.79786071428573</v>
      </c>
      <c r="EB245">
        <v>999.9000000000002</v>
      </c>
      <c r="EC245">
        <v>0</v>
      </c>
      <c r="ED245">
        <v>0</v>
      </c>
      <c r="EE245">
        <v>10005.02535714286</v>
      </c>
      <c r="EF245">
        <v>0</v>
      </c>
      <c r="EG245">
        <v>450.7408214285714</v>
      </c>
      <c r="EH245">
        <v>-10.48331535714286</v>
      </c>
      <c r="EI245">
        <v>421.9602857142857</v>
      </c>
      <c r="EJ245">
        <v>431.7766071428572</v>
      </c>
      <c r="EK245">
        <v>2.068558571428572</v>
      </c>
      <c r="EL245">
        <v>422.7227857142856</v>
      </c>
      <c r="EM245">
        <v>20.96855</v>
      </c>
      <c r="EN245">
        <v>2.344951428571429</v>
      </c>
      <c r="EO245">
        <v>2.134391071428571</v>
      </c>
      <c r="EP245">
        <v>19.98853214285715</v>
      </c>
      <c r="EQ245">
        <v>18.47819285714285</v>
      </c>
      <c r="ER245">
        <v>2000.002142857143</v>
      </c>
      <c r="ES245">
        <v>0.9799990357142858</v>
      </c>
      <c r="ET245">
        <v>0.02000096071428572</v>
      </c>
      <c r="EU245">
        <v>0</v>
      </c>
      <c r="EV245">
        <v>943.3526071428571</v>
      </c>
      <c r="EW245">
        <v>5.00078</v>
      </c>
      <c r="EX245">
        <v>21975.45714285715</v>
      </c>
      <c r="EY245">
        <v>16379.64642857143</v>
      </c>
      <c r="EZ245">
        <v>54.97292857142856</v>
      </c>
      <c r="FA245">
        <v>56.72074999999999</v>
      </c>
      <c r="FB245">
        <v>55.54225</v>
      </c>
      <c r="FC245">
        <v>56.05125</v>
      </c>
      <c r="FD245">
        <v>54.75639285714285</v>
      </c>
      <c r="FE245">
        <v>1955.102142857143</v>
      </c>
      <c r="FF245">
        <v>39.9</v>
      </c>
      <c r="FG245">
        <v>0</v>
      </c>
      <c r="FH245">
        <v>1687538255.7</v>
      </c>
      <c r="FI245">
        <v>0</v>
      </c>
      <c r="FJ245">
        <v>943.3468461538462</v>
      </c>
      <c r="FK245">
        <v>-2.025504256438024</v>
      </c>
      <c r="FL245">
        <v>-751.1179492941322</v>
      </c>
      <c r="FM245">
        <v>21973.46153846154</v>
      </c>
      <c r="FN245">
        <v>15</v>
      </c>
      <c r="FO245">
        <v>1687536491</v>
      </c>
      <c r="FP245" t="s">
        <v>832</v>
      </c>
      <c r="FQ245">
        <v>1687536490.5</v>
      </c>
      <c r="FR245">
        <v>1687536491</v>
      </c>
      <c r="FS245">
        <v>5</v>
      </c>
      <c r="FT245">
        <v>0.155</v>
      </c>
      <c r="FU245">
        <v>0.035</v>
      </c>
      <c r="FV245">
        <v>-14.575</v>
      </c>
      <c r="FW245">
        <v>-2.512</v>
      </c>
      <c r="FX245">
        <v>420</v>
      </c>
      <c r="FY245">
        <v>19</v>
      </c>
      <c r="FZ245">
        <v>0.23</v>
      </c>
      <c r="GA245">
        <v>0.05</v>
      </c>
      <c r="GB245">
        <v>-9.570896341463415</v>
      </c>
      <c r="GC245">
        <v>-19.23121902439024</v>
      </c>
      <c r="GD245">
        <v>2.614328345297904</v>
      </c>
      <c r="GE245">
        <v>0</v>
      </c>
      <c r="GF245">
        <v>2.079006341463414</v>
      </c>
      <c r="GG245">
        <v>-0.0574634843205562</v>
      </c>
      <c r="GH245">
        <v>0.02618793212634657</v>
      </c>
      <c r="GI245">
        <v>1</v>
      </c>
      <c r="GJ245">
        <v>1</v>
      </c>
      <c r="GK245">
        <v>2</v>
      </c>
      <c r="GL245" t="s">
        <v>443</v>
      </c>
      <c r="GM245">
        <v>3.09975</v>
      </c>
      <c r="GN245">
        <v>2.75796</v>
      </c>
      <c r="GO245">
        <v>0.09683940000000001</v>
      </c>
      <c r="GP245">
        <v>0.0977519</v>
      </c>
      <c r="GQ245">
        <v>0.123818</v>
      </c>
      <c r="GR245">
        <v>0.107912</v>
      </c>
      <c r="GS245">
        <v>22635.2</v>
      </c>
      <c r="GT245">
        <v>21863</v>
      </c>
      <c r="GU245">
        <v>25645.1</v>
      </c>
      <c r="GV245">
        <v>24615.5</v>
      </c>
      <c r="GW245">
        <v>36115.8</v>
      </c>
      <c r="GX245">
        <v>32394</v>
      </c>
      <c r="GY245">
        <v>44852.2</v>
      </c>
      <c r="GZ245">
        <v>39269.3</v>
      </c>
      <c r="HA245">
        <v>1.74177</v>
      </c>
      <c r="HB245">
        <v>1.65375</v>
      </c>
      <c r="HC245">
        <v>-0.103373</v>
      </c>
      <c r="HD245">
        <v>0</v>
      </c>
      <c r="HE245">
        <v>34.4859</v>
      </c>
      <c r="HF245">
        <v>999.9</v>
      </c>
      <c r="HG245">
        <v>48.2</v>
      </c>
      <c r="HH245">
        <v>48.2</v>
      </c>
      <c r="HI245">
        <v>53.7283</v>
      </c>
      <c r="HJ245">
        <v>62.7256</v>
      </c>
      <c r="HK245">
        <v>21.7788</v>
      </c>
      <c r="HL245">
        <v>1</v>
      </c>
      <c r="HM245">
        <v>1.50614</v>
      </c>
      <c r="HN245">
        <v>9.28105</v>
      </c>
      <c r="HO245">
        <v>20.0494</v>
      </c>
      <c r="HP245">
        <v>5.20726</v>
      </c>
      <c r="HQ245">
        <v>11.992</v>
      </c>
      <c r="HR245">
        <v>4.96005</v>
      </c>
      <c r="HS245">
        <v>3.27435</v>
      </c>
      <c r="HT245">
        <v>9999</v>
      </c>
      <c r="HU245">
        <v>9999</v>
      </c>
      <c r="HV245">
        <v>9999</v>
      </c>
      <c r="HW245">
        <v>90.8</v>
      </c>
      <c r="HX245">
        <v>1.86396</v>
      </c>
      <c r="HY245">
        <v>1.86023</v>
      </c>
      <c r="HZ245">
        <v>1.85867</v>
      </c>
      <c r="IA245">
        <v>1.85992</v>
      </c>
      <c r="IB245">
        <v>1.85989</v>
      </c>
      <c r="IC245">
        <v>1.85852</v>
      </c>
      <c r="ID245">
        <v>1.85766</v>
      </c>
      <c r="IE245">
        <v>1.85242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-14.523</v>
      </c>
      <c r="IT245">
        <v>-2.6084</v>
      </c>
      <c r="IU245">
        <v>-9.203381429838435</v>
      </c>
      <c r="IV245">
        <v>-0.01431925071125703</v>
      </c>
      <c r="IW245">
        <v>4.89615414261653E-06</v>
      </c>
      <c r="IX245">
        <v>-8.989459798755491E-10</v>
      </c>
      <c r="IY245">
        <v>-1.324740713936959</v>
      </c>
      <c r="IZ245">
        <v>-0.1043539695207113</v>
      </c>
      <c r="JA245">
        <v>0.003109194328973147</v>
      </c>
      <c r="JB245">
        <v>-3.859871886814269E-05</v>
      </c>
      <c r="JC245">
        <v>3</v>
      </c>
      <c r="JD245">
        <v>1925</v>
      </c>
      <c r="JE245">
        <v>1</v>
      </c>
      <c r="JF245">
        <v>31</v>
      </c>
      <c r="JG245">
        <v>29.4</v>
      </c>
      <c r="JH245">
        <v>29.4</v>
      </c>
      <c r="JI245">
        <v>1.20972</v>
      </c>
      <c r="JJ245">
        <v>2.73071</v>
      </c>
      <c r="JK245">
        <v>1.49658</v>
      </c>
      <c r="JL245">
        <v>2.31812</v>
      </c>
      <c r="JM245">
        <v>1.54785</v>
      </c>
      <c r="JN245">
        <v>2.41577</v>
      </c>
      <c r="JO245">
        <v>51.6318</v>
      </c>
      <c r="JP245">
        <v>14.9901</v>
      </c>
      <c r="JQ245">
        <v>18</v>
      </c>
      <c r="JR245">
        <v>503.042</v>
      </c>
      <c r="JS245">
        <v>455.25</v>
      </c>
      <c r="JT245">
        <v>26.7017</v>
      </c>
      <c r="JU245">
        <v>44.1739</v>
      </c>
      <c r="JV245">
        <v>30.0006</v>
      </c>
      <c r="JW245">
        <v>43.705</v>
      </c>
      <c r="JX245">
        <v>43.4955</v>
      </c>
      <c r="JY245">
        <v>24.3215</v>
      </c>
      <c r="JZ245">
        <v>52.3065</v>
      </c>
      <c r="KA245">
        <v>0</v>
      </c>
      <c r="KB245">
        <v>20.5275</v>
      </c>
      <c r="KC245">
        <v>460.19</v>
      </c>
      <c r="KD245">
        <v>20.9717</v>
      </c>
      <c r="KE245">
        <v>98.0098</v>
      </c>
      <c r="KF245">
        <v>94.3994</v>
      </c>
    </row>
    <row r="246" spans="1:292">
      <c r="A246">
        <v>222</v>
      </c>
      <c r="B246">
        <v>1687538260.6</v>
      </c>
      <c r="C246">
        <v>12132.09999990463</v>
      </c>
      <c r="D246" t="s">
        <v>885</v>
      </c>
      <c r="E246" t="s">
        <v>886</v>
      </c>
      <c r="F246">
        <v>5</v>
      </c>
      <c r="G246" t="s">
        <v>831</v>
      </c>
      <c r="H246">
        <v>1687538253.1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449.3950043037807</v>
      </c>
      <c r="AJ246">
        <v>432.3780787878786</v>
      </c>
      <c r="AK246">
        <v>1.710864258419662</v>
      </c>
      <c r="AL246">
        <v>66.66656692889333</v>
      </c>
      <c r="AM246">
        <f>(AO246 - AN246 + DX246*1E3/(8.314*(DZ246+273.15)) * AQ246/DW246 * AP246) * DW246/(100*DK246) * 1000/(1000 - AO246)</f>
        <v>0</v>
      </c>
      <c r="AN246">
        <v>20.9967754831226</v>
      </c>
      <c r="AO246">
        <v>23.11508909090909</v>
      </c>
      <c r="AP246">
        <v>0.002907504779637345</v>
      </c>
      <c r="AQ246">
        <v>105.2778208574402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4.16</v>
      </c>
      <c r="DL246">
        <v>0.5</v>
      </c>
      <c r="DM246" t="s">
        <v>430</v>
      </c>
      <c r="DN246">
        <v>2</v>
      </c>
      <c r="DO246" t="b">
        <v>1</v>
      </c>
      <c r="DP246">
        <v>1687538253.1</v>
      </c>
      <c r="DQ246">
        <v>414.572925925926</v>
      </c>
      <c r="DR246">
        <v>430.2138518518518</v>
      </c>
      <c r="DS246">
        <v>23.07716296296296</v>
      </c>
      <c r="DT246">
        <v>20.98648888888889</v>
      </c>
      <c r="DU246">
        <v>429.0901481481483</v>
      </c>
      <c r="DV246">
        <v>25.68508518518518</v>
      </c>
      <c r="DW246">
        <v>499.9665925925926</v>
      </c>
      <c r="DX246">
        <v>101.7897037037037</v>
      </c>
      <c r="DY246">
        <v>0.09983623703703703</v>
      </c>
      <c r="DZ246">
        <v>31.81533703703704</v>
      </c>
      <c r="EA246">
        <v>32.81310370370371</v>
      </c>
      <c r="EB246">
        <v>999.9000000000001</v>
      </c>
      <c r="EC246">
        <v>0</v>
      </c>
      <c r="ED246">
        <v>0</v>
      </c>
      <c r="EE246">
        <v>10005.88740740741</v>
      </c>
      <c r="EF246">
        <v>0</v>
      </c>
      <c r="EG246">
        <v>438.1651111111111</v>
      </c>
      <c r="EH246">
        <v>-15.64080518518518</v>
      </c>
      <c r="EI246">
        <v>424.3662592592592</v>
      </c>
      <c r="EJ246">
        <v>439.4362962962962</v>
      </c>
      <c r="EK246">
        <v>2.090673703703704</v>
      </c>
      <c r="EL246">
        <v>430.2138518518518</v>
      </c>
      <c r="EM246">
        <v>20.98648888888889</v>
      </c>
      <c r="EN246">
        <v>2.349017407407407</v>
      </c>
      <c r="EO246">
        <v>2.136207407407408</v>
      </c>
      <c r="EP246">
        <v>20.01652222222222</v>
      </c>
      <c r="EQ246">
        <v>18.49177777777777</v>
      </c>
      <c r="ER246">
        <v>1999.981851851852</v>
      </c>
      <c r="ES246">
        <v>0.9799992222222222</v>
      </c>
      <c r="ET246">
        <v>0.02000077037037037</v>
      </c>
      <c r="EU246">
        <v>0</v>
      </c>
      <c r="EV246">
        <v>943.2731851851853</v>
      </c>
      <c r="EW246">
        <v>5.00078</v>
      </c>
      <c r="EX246">
        <v>21821.45925925926</v>
      </c>
      <c r="EY246">
        <v>16379.48148148148</v>
      </c>
      <c r="EZ246">
        <v>54.97881481481481</v>
      </c>
      <c r="FA246">
        <v>56.72666666666666</v>
      </c>
      <c r="FB246">
        <v>55.53918518518518</v>
      </c>
      <c r="FC246">
        <v>56.05085185185185</v>
      </c>
      <c r="FD246">
        <v>54.75892592592591</v>
      </c>
      <c r="FE246">
        <v>1955.081851851852</v>
      </c>
      <c r="FF246">
        <v>39.9</v>
      </c>
      <c r="FG246">
        <v>0</v>
      </c>
      <c r="FH246">
        <v>1687538261.1</v>
      </c>
      <c r="FI246">
        <v>0</v>
      </c>
      <c r="FJ246">
        <v>943.28592</v>
      </c>
      <c r="FK246">
        <v>-0.5263846051834496</v>
      </c>
      <c r="FL246">
        <v>-2500.223081566797</v>
      </c>
      <c r="FM246">
        <v>21806.804</v>
      </c>
      <c r="FN246">
        <v>15</v>
      </c>
      <c r="FO246">
        <v>1687536491</v>
      </c>
      <c r="FP246" t="s">
        <v>832</v>
      </c>
      <c r="FQ246">
        <v>1687536490.5</v>
      </c>
      <c r="FR246">
        <v>1687536491</v>
      </c>
      <c r="FS246">
        <v>5</v>
      </c>
      <c r="FT246">
        <v>0.155</v>
      </c>
      <c r="FU246">
        <v>0.035</v>
      </c>
      <c r="FV246">
        <v>-14.575</v>
      </c>
      <c r="FW246">
        <v>-2.512</v>
      </c>
      <c r="FX246">
        <v>420</v>
      </c>
      <c r="FY246">
        <v>19</v>
      </c>
      <c r="FZ246">
        <v>0.23</v>
      </c>
      <c r="GA246">
        <v>0.05</v>
      </c>
      <c r="GB246">
        <v>-12.98910097560976</v>
      </c>
      <c r="GC246">
        <v>-54.59083233449478</v>
      </c>
      <c r="GD246">
        <v>5.928655624192741</v>
      </c>
      <c r="GE246">
        <v>0</v>
      </c>
      <c r="GF246">
        <v>2.078256829268293</v>
      </c>
      <c r="GG246">
        <v>0.2116237630662059</v>
      </c>
      <c r="GH246">
        <v>0.02534985615382525</v>
      </c>
      <c r="GI246">
        <v>1</v>
      </c>
      <c r="GJ246">
        <v>1</v>
      </c>
      <c r="GK246">
        <v>2</v>
      </c>
      <c r="GL246" t="s">
        <v>443</v>
      </c>
      <c r="GM246">
        <v>3.09984</v>
      </c>
      <c r="GN246">
        <v>2.75809</v>
      </c>
      <c r="GO246">
        <v>0.098275</v>
      </c>
      <c r="GP246">
        <v>0.100373</v>
      </c>
      <c r="GQ246">
        <v>0.12389</v>
      </c>
      <c r="GR246">
        <v>0.107941</v>
      </c>
      <c r="GS246">
        <v>22599</v>
      </c>
      <c r="GT246">
        <v>21799.3</v>
      </c>
      <c r="GU246">
        <v>25644.8</v>
      </c>
      <c r="GV246">
        <v>24615.2</v>
      </c>
      <c r="GW246">
        <v>36112.7</v>
      </c>
      <c r="GX246">
        <v>32392.9</v>
      </c>
      <c r="GY246">
        <v>44851.8</v>
      </c>
      <c r="GZ246">
        <v>39268.8</v>
      </c>
      <c r="HA246">
        <v>1.74155</v>
      </c>
      <c r="HB246">
        <v>1.65362</v>
      </c>
      <c r="HC246">
        <v>-0.102911</v>
      </c>
      <c r="HD246">
        <v>0</v>
      </c>
      <c r="HE246">
        <v>34.4984</v>
      </c>
      <c r="HF246">
        <v>999.9</v>
      </c>
      <c r="HG246">
        <v>48.2</v>
      </c>
      <c r="HH246">
        <v>48.2</v>
      </c>
      <c r="HI246">
        <v>53.7319</v>
      </c>
      <c r="HJ246">
        <v>62.5556</v>
      </c>
      <c r="HK246">
        <v>21.8429</v>
      </c>
      <c r="HL246">
        <v>1</v>
      </c>
      <c r="HM246">
        <v>1.50674</v>
      </c>
      <c r="HN246">
        <v>9.28105</v>
      </c>
      <c r="HO246">
        <v>20.0494</v>
      </c>
      <c r="HP246">
        <v>5.20696</v>
      </c>
      <c r="HQ246">
        <v>11.992</v>
      </c>
      <c r="HR246">
        <v>4.96005</v>
      </c>
      <c r="HS246">
        <v>3.27445</v>
      </c>
      <c r="HT246">
        <v>9999</v>
      </c>
      <c r="HU246">
        <v>9999</v>
      </c>
      <c r="HV246">
        <v>9999</v>
      </c>
      <c r="HW246">
        <v>90.8</v>
      </c>
      <c r="HX246">
        <v>1.86395</v>
      </c>
      <c r="HY246">
        <v>1.86021</v>
      </c>
      <c r="HZ246">
        <v>1.85867</v>
      </c>
      <c r="IA246">
        <v>1.85994</v>
      </c>
      <c r="IB246">
        <v>1.85989</v>
      </c>
      <c r="IC246">
        <v>1.85852</v>
      </c>
      <c r="ID246">
        <v>1.85762</v>
      </c>
      <c r="IE246">
        <v>1.85242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-14.611</v>
      </c>
      <c r="IT246">
        <v>-2.6087</v>
      </c>
      <c r="IU246">
        <v>-9.203381429838435</v>
      </c>
      <c r="IV246">
        <v>-0.01431925071125703</v>
      </c>
      <c r="IW246">
        <v>4.89615414261653E-06</v>
      </c>
      <c r="IX246">
        <v>-8.989459798755491E-10</v>
      </c>
      <c r="IY246">
        <v>-1.324740713936959</v>
      </c>
      <c r="IZ246">
        <v>-0.1043539695207113</v>
      </c>
      <c r="JA246">
        <v>0.003109194328973147</v>
      </c>
      <c r="JB246">
        <v>-3.859871886814269E-05</v>
      </c>
      <c r="JC246">
        <v>3</v>
      </c>
      <c r="JD246">
        <v>1925</v>
      </c>
      <c r="JE246">
        <v>1</v>
      </c>
      <c r="JF246">
        <v>31</v>
      </c>
      <c r="JG246">
        <v>29.5</v>
      </c>
      <c r="JH246">
        <v>29.5</v>
      </c>
      <c r="JI246">
        <v>1.24756</v>
      </c>
      <c r="JJ246">
        <v>2.72461</v>
      </c>
      <c r="JK246">
        <v>1.49658</v>
      </c>
      <c r="JL246">
        <v>2.31812</v>
      </c>
      <c r="JM246">
        <v>1.54785</v>
      </c>
      <c r="JN246">
        <v>2.43896</v>
      </c>
      <c r="JO246">
        <v>51.6318</v>
      </c>
      <c r="JP246">
        <v>14.9901</v>
      </c>
      <c r="JQ246">
        <v>18</v>
      </c>
      <c r="JR246">
        <v>502.933</v>
      </c>
      <c r="JS246">
        <v>455.207</v>
      </c>
      <c r="JT246">
        <v>26.7054</v>
      </c>
      <c r="JU246">
        <v>44.1801</v>
      </c>
      <c r="JV246">
        <v>30.0006</v>
      </c>
      <c r="JW246">
        <v>43.7111</v>
      </c>
      <c r="JX246">
        <v>43.5023</v>
      </c>
      <c r="JY246">
        <v>25.0838</v>
      </c>
      <c r="JZ246">
        <v>52.3065</v>
      </c>
      <c r="KA246">
        <v>0</v>
      </c>
      <c r="KB246">
        <v>20.5432</v>
      </c>
      <c r="KC246">
        <v>473.548</v>
      </c>
      <c r="KD246">
        <v>20.9717</v>
      </c>
      <c r="KE246">
        <v>98.00879999999999</v>
      </c>
      <c r="KF246">
        <v>94.3982</v>
      </c>
    </row>
    <row r="247" spans="1:292">
      <c r="A247">
        <v>223</v>
      </c>
      <c r="B247">
        <v>1687538265.6</v>
      </c>
      <c r="C247">
        <v>12137.09999990463</v>
      </c>
      <c r="D247" t="s">
        <v>887</v>
      </c>
      <c r="E247" t="s">
        <v>888</v>
      </c>
      <c r="F247">
        <v>5</v>
      </c>
      <c r="G247" t="s">
        <v>831</v>
      </c>
      <c r="H247">
        <v>1687538257.814285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465.8860489154212</v>
      </c>
      <c r="AJ247">
        <v>444.5028606060605</v>
      </c>
      <c r="AK247">
        <v>2.492953488179936</v>
      </c>
      <c r="AL247">
        <v>66.66656692889333</v>
      </c>
      <c r="AM247">
        <f>(AO247 - AN247 + DX247*1E3/(8.314*(DZ247+273.15)) * AQ247/DW247 * AP247) * DW247/(100*DK247) * 1000/(1000 - AO247)</f>
        <v>0</v>
      </c>
      <c r="AN247">
        <v>21.0071624281452</v>
      </c>
      <c r="AO247">
        <v>23.13562363636363</v>
      </c>
      <c r="AP247">
        <v>0.00104009745136194</v>
      </c>
      <c r="AQ247">
        <v>105.2778208574402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4.16</v>
      </c>
      <c r="DL247">
        <v>0.5</v>
      </c>
      <c r="DM247" t="s">
        <v>430</v>
      </c>
      <c r="DN247">
        <v>2</v>
      </c>
      <c r="DO247" t="b">
        <v>1</v>
      </c>
      <c r="DP247">
        <v>1687538257.814285</v>
      </c>
      <c r="DQ247">
        <v>420.053</v>
      </c>
      <c r="DR247">
        <v>442.1086071428572</v>
      </c>
      <c r="DS247">
        <v>23.10339285714286</v>
      </c>
      <c r="DT247">
        <v>20.99591428571428</v>
      </c>
      <c r="DU247">
        <v>434.6287142857144</v>
      </c>
      <c r="DV247">
        <v>25.71188214285714</v>
      </c>
      <c r="DW247">
        <v>500.0156428571428</v>
      </c>
      <c r="DX247">
        <v>101.7895714285714</v>
      </c>
      <c r="DY247">
        <v>0.09994115714285713</v>
      </c>
      <c r="DZ247">
        <v>31.82175357142857</v>
      </c>
      <c r="EA247">
        <v>32.82298571428571</v>
      </c>
      <c r="EB247">
        <v>999.9000000000002</v>
      </c>
      <c r="EC247">
        <v>0</v>
      </c>
      <c r="ED247">
        <v>0</v>
      </c>
      <c r="EE247">
        <v>10000.22464285714</v>
      </c>
      <c r="EF247">
        <v>0</v>
      </c>
      <c r="EG247">
        <v>421.5115714285715</v>
      </c>
      <c r="EH247">
        <v>-22.05557785714286</v>
      </c>
      <c r="EI247">
        <v>429.9872857142856</v>
      </c>
      <c r="EJ247">
        <v>451.5904642857143</v>
      </c>
      <c r="EK247">
        <v>2.107486428571428</v>
      </c>
      <c r="EL247">
        <v>442.1086071428572</v>
      </c>
      <c r="EM247">
        <v>20.99591428571428</v>
      </c>
      <c r="EN247">
        <v>2.351685714285714</v>
      </c>
      <c r="EO247">
        <v>2.137164285714285</v>
      </c>
      <c r="EP247">
        <v>20.03486428571428</v>
      </c>
      <c r="EQ247">
        <v>18.49892142857143</v>
      </c>
      <c r="ER247">
        <v>1999.988571428572</v>
      </c>
      <c r="ES247">
        <v>0.9799994642857143</v>
      </c>
      <c r="ET247">
        <v>0.02000053214285714</v>
      </c>
      <c r="EU247">
        <v>0</v>
      </c>
      <c r="EV247">
        <v>943.2612500000001</v>
      </c>
      <c r="EW247">
        <v>5.00078</v>
      </c>
      <c r="EX247">
        <v>21691.74285714286</v>
      </c>
      <c r="EY247">
        <v>16379.53214285714</v>
      </c>
      <c r="EZ247">
        <v>54.97735714285714</v>
      </c>
      <c r="FA247">
        <v>56.71625</v>
      </c>
      <c r="FB247">
        <v>55.55342857142858</v>
      </c>
      <c r="FC247">
        <v>56.05575</v>
      </c>
      <c r="FD247">
        <v>54.772</v>
      </c>
      <c r="FE247">
        <v>1955.088571428571</v>
      </c>
      <c r="FF247">
        <v>39.9</v>
      </c>
      <c r="FG247">
        <v>0</v>
      </c>
      <c r="FH247">
        <v>1687538265.9</v>
      </c>
      <c r="FI247">
        <v>0</v>
      </c>
      <c r="FJ247">
        <v>943.2534399999998</v>
      </c>
      <c r="FK247">
        <v>0.7493076893104429</v>
      </c>
      <c r="FL247">
        <v>-1843.084611287799</v>
      </c>
      <c r="FM247">
        <v>21676.876</v>
      </c>
      <c r="FN247">
        <v>15</v>
      </c>
      <c r="FO247">
        <v>1687536491</v>
      </c>
      <c r="FP247" t="s">
        <v>832</v>
      </c>
      <c r="FQ247">
        <v>1687536490.5</v>
      </c>
      <c r="FR247">
        <v>1687536491</v>
      </c>
      <c r="FS247">
        <v>5</v>
      </c>
      <c r="FT247">
        <v>0.155</v>
      </c>
      <c r="FU247">
        <v>0.035</v>
      </c>
      <c r="FV247">
        <v>-14.575</v>
      </c>
      <c r="FW247">
        <v>-2.512</v>
      </c>
      <c r="FX247">
        <v>420</v>
      </c>
      <c r="FY247">
        <v>19</v>
      </c>
      <c r="FZ247">
        <v>0.23</v>
      </c>
      <c r="GA247">
        <v>0.05</v>
      </c>
      <c r="GB247">
        <v>-18.758545</v>
      </c>
      <c r="GC247">
        <v>-82.76235737335831</v>
      </c>
      <c r="GD247">
        <v>8.034276700438253</v>
      </c>
      <c r="GE247">
        <v>0</v>
      </c>
      <c r="GF247">
        <v>2.09681475</v>
      </c>
      <c r="GG247">
        <v>0.2176073921200761</v>
      </c>
      <c r="GH247">
        <v>0.02171586297934074</v>
      </c>
      <c r="GI247">
        <v>1</v>
      </c>
      <c r="GJ247">
        <v>1</v>
      </c>
      <c r="GK247">
        <v>2</v>
      </c>
      <c r="GL247" t="s">
        <v>443</v>
      </c>
      <c r="GM247">
        <v>3.09954</v>
      </c>
      <c r="GN247">
        <v>2.75762</v>
      </c>
      <c r="GO247">
        <v>0.100339</v>
      </c>
      <c r="GP247">
        <v>0.103128</v>
      </c>
      <c r="GQ247">
        <v>0.123958</v>
      </c>
      <c r="GR247">
        <v>0.107973</v>
      </c>
      <c r="GS247">
        <v>22547.1</v>
      </c>
      <c r="GT247">
        <v>21732.4</v>
      </c>
      <c r="GU247">
        <v>25644.7</v>
      </c>
      <c r="GV247">
        <v>24615</v>
      </c>
      <c r="GW247">
        <v>36110</v>
      </c>
      <c r="GX247">
        <v>32391.8</v>
      </c>
      <c r="GY247">
        <v>44851.5</v>
      </c>
      <c r="GZ247">
        <v>39268.5</v>
      </c>
      <c r="HA247">
        <v>1.7411</v>
      </c>
      <c r="HB247">
        <v>1.65383</v>
      </c>
      <c r="HC247">
        <v>-0.103548</v>
      </c>
      <c r="HD247">
        <v>0</v>
      </c>
      <c r="HE247">
        <v>34.509</v>
      </c>
      <c r="HF247">
        <v>999.9</v>
      </c>
      <c r="HG247">
        <v>48.2</v>
      </c>
      <c r="HH247">
        <v>48.2</v>
      </c>
      <c r="HI247">
        <v>53.7316</v>
      </c>
      <c r="HJ247">
        <v>62.6556</v>
      </c>
      <c r="HK247">
        <v>21.9151</v>
      </c>
      <c r="HL247">
        <v>1</v>
      </c>
      <c r="HM247">
        <v>1.50714</v>
      </c>
      <c r="HN247">
        <v>9.28105</v>
      </c>
      <c r="HO247">
        <v>20.0487</v>
      </c>
      <c r="HP247">
        <v>5.20276</v>
      </c>
      <c r="HQ247">
        <v>11.992</v>
      </c>
      <c r="HR247">
        <v>4.9593</v>
      </c>
      <c r="HS247">
        <v>3.27393</v>
      </c>
      <c r="HT247">
        <v>9999</v>
      </c>
      <c r="HU247">
        <v>9999</v>
      </c>
      <c r="HV247">
        <v>9999</v>
      </c>
      <c r="HW247">
        <v>90.8</v>
      </c>
      <c r="HX247">
        <v>1.86392</v>
      </c>
      <c r="HY247">
        <v>1.86023</v>
      </c>
      <c r="HZ247">
        <v>1.85867</v>
      </c>
      <c r="IA247">
        <v>1.85991</v>
      </c>
      <c r="IB247">
        <v>1.85988</v>
      </c>
      <c r="IC247">
        <v>1.85852</v>
      </c>
      <c r="ID247">
        <v>1.85762</v>
      </c>
      <c r="IE247">
        <v>1.85242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-14.741</v>
      </c>
      <c r="IT247">
        <v>-2.6092</v>
      </c>
      <c r="IU247">
        <v>-9.203381429838435</v>
      </c>
      <c r="IV247">
        <v>-0.01431925071125703</v>
      </c>
      <c r="IW247">
        <v>4.89615414261653E-06</v>
      </c>
      <c r="IX247">
        <v>-8.989459798755491E-10</v>
      </c>
      <c r="IY247">
        <v>-1.324740713936959</v>
      </c>
      <c r="IZ247">
        <v>-0.1043539695207113</v>
      </c>
      <c r="JA247">
        <v>0.003109194328973147</v>
      </c>
      <c r="JB247">
        <v>-3.859871886814269E-05</v>
      </c>
      <c r="JC247">
        <v>3</v>
      </c>
      <c r="JD247">
        <v>1925</v>
      </c>
      <c r="JE247">
        <v>1</v>
      </c>
      <c r="JF247">
        <v>31</v>
      </c>
      <c r="JG247">
        <v>29.6</v>
      </c>
      <c r="JH247">
        <v>29.6</v>
      </c>
      <c r="JI247">
        <v>1.28174</v>
      </c>
      <c r="JJ247">
        <v>2.72583</v>
      </c>
      <c r="JK247">
        <v>1.49658</v>
      </c>
      <c r="JL247">
        <v>2.31812</v>
      </c>
      <c r="JM247">
        <v>1.54785</v>
      </c>
      <c r="JN247">
        <v>2.4939</v>
      </c>
      <c r="JO247">
        <v>51.6318</v>
      </c>
      <c r="JP247">
        <v>14.9901</v>
      </c>
      <c r="JQ247">
        <v>18</v>
      </c>
      <c r="JR247">
        <v>502.68</v>
      </c>
      <c r="JS247">
        <v>455.369</v>
      </c>
      <c r="JT247">
        <v>26.7063</v>
      </c>
      <c r="JU247">
        <v>44.1859</v>
      </c>
      <c r="JV247">
        <v>30.0006</v>
      </c>
      <c r="JW247">
        <v>43.718</v>
      </c>
      <c r="JX247">
        <v>43.5068</v>
      </c>
      <c r="JY247">
        <v>25.771</v>
      </c>
      <c r="JZ247">
        <v>52.3065</v>
      </c>
      <c r="KA247">
        <v>0</v>
      </c>
      <c r="KB247">
        <v>20.5572</v>
      </c>
      <c r="KC247">
        <v>493.591</v>
      </c>
      <c r="KD247">
        <v>20.9765</v>
      </c>
      <c r="KE247">
        <v>98.0082</v>
      </c>
      <c r="KF247">
        <v>94.39749999999999</v>
      </c>
    </row>
    <row r="248" spans="1:292">
      <c r="A248">
        <v>224</v>
      </c>
      <c r="B248">
        <v>1687538270.6</v>
      </c>
      <c r="C248">
        <v>12142.09999990463</v>
      </c>
      <c r="D248" t="s">
        <v>889</v>
      </c>
      <c r="E248" t="s">
        <v>890</v>
      </c>
      <c r="F248">
        <v>5</v>
      </c>
      <c r="G248" t="s">
        <v>831</v>
      </c>
      <c r="H248">
        <v>1687538263.1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482.7621394084122</v>
      </c>
      <c r="AJ248">
        <v>458.8541454545454</v>
      </c>
      <c r="AK248">
        <v>2.908131468310009</v>
      </c>
      <c r="AL248">
        <v>66.66656692889333</v>
      </c>
      <c r="AM248">
        <f>(AO248 - AN248 + DX248*1E3/(8.314*(DZ248+273.15)) * AQ248/DW248 * AP248) * DW248/(100*DK248) * 1000/(1000 - AO248)</f>
        <v>0</v>
      </c>
      <c r="AN248">
        <v>21.01622720755887</v>
      </c>
      <c r="AO248">
        <v>23.15562121212122</v>
      </c>
      <c r="AP248">
        <v>0.0006250523704807651</v>
      </c>
      <c r="AQ248">
        <v>105.2778208574402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4.16</v>
      </c>
      <c r="DL248">
        <v>0.5</v>
      </c>
      <c r="DM248" t="s">
        <v>430</v>
      </c>
      <c r="DN248">
        <v>2</v>
      </c>
      <c r="DO248" t="b">
        <v>1</v>
      </c>
      <c r="DP248">
        <v>1687538263.1</v>
      </c>
      <c r="DQ248">
        <v>430.1761481481482</v>
      </c>
      <c r="DR248">
        <v>458.5732962962963</v>
      </c>
      <c r="DS248">
        <v>23.12717407407407</v>
      </c>
      <c r="DT248">
        <v>21.00658888888888</v>
      </c>
      <c r="DU248">
        <v>444.8593703703704</v>
      </c>
      <c r="DV248">
        <v>25.73617777777778</v>
      </c>
      <c r="DW248">
        <v>500.0014444444444</v>
      </c>
      <c r="DX248">
        <v>101.7897407407408</v>
      </c>
      <c r="DY248">
        <v>0.09992608888888889</v>
      </c>
      <c r="DZ248">
        <v>31.82745925925926</v>
      </c>
      <c r="EA248">
        <v>32.82845925925925</v>
      </c>
      <c r="EB248">
        <v>999.9000000000001</v>
      </c>
      <c r="EC248">
        <v>0</v>
      </c>
      <c r="ED248">
        <v>0</v>
      </c>
      <c r="EE248">
        <v>9995.114444444445</v>
      </c>
      <c r="EF248">
        <v>0</v>
      </c>
      <c r="EG248">
        <v>407.9067037037037</v>
      </c>
      <c r="EH248">
        <v>-28.39721111111111</v>
      </c>
      <c r="EI248">
        <v>440.3605555555555</v>
      </c>
      <c r="EJ248">
        <v>468.4133333333334</v>
      </c>
      <c r="EK248">
        <v>2.120586666666667</v>
      </c>
      <c r="EL248">
        <v>458.5732962962963</v>
      </c>
      <c r="EM248">
        <v>21.00658888888888</v>
      </c>
      <c r="EN248">
        <v>2.35411</v>
      </c>
      <c r="EO248">
        <v>2.138255555555556</v>
      </c>
      <c r="EP248">
        <v>20.05151111111111</v>
      </c>
      <c r="EQ248">
        <v>18.50707037037037</v>
      </c>
      <c r="ER248">
        <v>2000.002962962963</v>
      </c>
      <c r="ES248">
        <v>0.9799996666666666</v>
      </c>
      <c r="ET248">
        <v>0.02000033333333333</v>
      </c>
      <c r="EU248">
        <v>0</v>
      </c>
      <c r="EV248">
        <v>943.4999999999999</v>
      </c>
      <c r="EW248">
        <v>5.00078</v>
      </c>
      <c r="EX248">
        <v>21599.38888888889</v>
      </c>
      <c r="EY248">
        <v>16379.64444444445</v>
      </c>
      <c r="EZ248">
        <v>54.96503703703704</v>
      </c>
      <c r="FA248">
        <v>56.70566666666665</v>
      </c>
      <c r="FB248">
        <v>55.54385185185184</v>
      </c>
      <c r="FC248">
        <v>56.05311111111112</v>
      </c>
      <c r="FD248">
        <v>54.75892592592592</v>
      </c>
      <c r="FE248">
        <v>1955.102962962963</v>
      </c>
      <c r="FF248">
        <v>39.9</v>
      </c>
      <c r="FG248">
        <v>0</v>
      </c>
      <c r="FH248">
        <v>1687538270.7</v>
      </c>
      <c r="FI248">
        <v>0</v>
      </c>
      <c r="FJ248">
        <v>943.48292</v>
      </c>
      <c r="FK248">
        <v>2.878384613378975</v>
      </c>
      <c r="FL248">
        <v>543.2000001058241</v>
      </c>
      <c r="FM248">
        <v>21601.208</v>
      </c>
      <c r="FN248">
        <v>15</v>
      </c>
      <c r="FO248">
        <v>1687536491</v>
      </c>
      <c r="FP248" t="s">
        <v>832</v>
      </c>
      <c r="FQ248">
        <v>1687536490.5</v>
      </c>
      <c r="FR248">
        <v>1687536491</v>
      </c>
      <c r="FS248">
        <v>5</v>
      </c>
      <c r="FT248">
        <v>0.155</v>
      </c>
      <c r="FU248">
        <v>0.035</v>
      </c>
      <c r="FV248">
        <v>-14.575</v>
      </c>
      <c r="FW248">
        <v>-2.512</v>
      </c>
      <c r="FX248">
        <v>420</v>
      </c>
      <c r="FY248">
        <v>19</v>
      </c>
      <c r="FZ248">
        <v>0.23</v>
      </c>
      <c r="GA248">
        <v>0.05</v>
      </c>
      <c r="GB248">
        <v>-24.71993</v>
      </c>
      <c r="GC248">
        <v>-71.85735534709193</v>
      </c>
      <c r="GD248">
        <v>7.066966975697566</v>
      </c>
      <c r="GE248">
        <v>0</v>
      </c>
      <c r="GF248">
        <v>2.113543</v>
      </c>
      <c r="GG248">
        <v>0.1472280675422126</v>
      </c>
      <c r="GH248">
        <v>0.01433497649108642</v>
      </c>
      <c r="GI248">
        <v>1</v>
      </c>
      <c r="GJ248">
        <v>1</v>
      </c>
      <c r="GK248">
        <v>2</v>
      </c>
      <c r="GL248" t="s">
        <v>443</v>
      </c>
      <c r="GM248">
        <v>3.09991</v>
      </c>
      <c r="GN248">
        <v>2.75825</v>
      </c>
      <c r="GO248">
        <v>0.102721</v>
      </c>
      <c r="GP248">
        <v>0.105881</v>
      </c>
      <c r="GQ248">
        <v>0.124028</v>
      </c>
      <c r="GR248">
        <v>0.108008</v>
      </c>
      <c r="GS248">
        <v>22487.3</v>
      </c>
      <c r="GT248">
        <v>21665.8</v>
      </c>
      <c r="GU248">
        <v>25644.4</v>
      </c>
      <c r="GV248">
        <v>24615.2</v>
      </c>
      <c r="GW248">
        <v>36107.3</v>
      </c>
      <c r="GX248">
        <v>32390.8</v>
      </c>
      <c r="GY248">
        <v>44851.3</v>
      </c>
      <c r="GZ248">
        <v>39268.5</v>
      </c>
      <c r="HA248">
        <v>1.7415</v>
      </c>
      <c r="HB248">
        <v>1.65333</v>
      </c>
      <c r="HC248">
        <v>-0.104658</v>
      </c>
      <c r="HD248">
        <v>0</v>
      </c>
      <c r="HE248">
        <v>34.5172</v>
      </c>
      <c r="HF248">
        <v>999.9</v>
      </c>
      <c r="HG248">
        <v>48.2</v>
      </c>
      <c r="HH248">
        <v>48.2</v>
      </c>
      <c r="HI248">
        <v>53.7273</v>
      </c>
      <c r="HJ248">
        <v>62.6056</v>
      </c>
      <c r="HK248">
        <v>21.8069</v>
      </c>
      <c r="HL248">
        <v>1</v>
      </c>
      <c r="HM248">
        <v>1.50764</v>
      </c>
      <c r="HN248">
        <v>9.28105</v>
      </c>
      <c r="HO248">
        <v>20.0491</v>
      </c>
      <c r="HP248">
        <v>5.20636</v>
      </c>
      <c r="HQ248">
        <v>11.992</v>
      </c>
      <c r="HR248">
        <v>4.96</v>
      </c>
      <c r="HS248">
        <v>3.2744</v>
      </c>
      <c r="HT248">
        <v>9999</v>
      </c>
      <c r="HU248">
        <v>9999</v>
      </c>
      <c r="HV248">
        <v>9999</v>
      </c>
      <c r="HW248">
        <v>90.8</v>
      </c>
      <c r="HX248">
        <v>1.86399</v>
      </c>
      <c r="HY248">
        <v>1.86026</v>
      </c>
      <c r="HZ248">
        <v>1.85867</v>
      </c>
      <c r="IA248">
        <v>1.85991</v>
      </c>
      <c r="IB248">
        <v>1.85989</v>
      </c>
      <c r="IC248">
        <v>1.85852</v>
      </c>
      <c r="ID248">
        <v>1.85763</v>
      </c>
      <c r="IE248">
        <v>1.85242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-14.889</v>
      </c>
      <c r="IT248">
        <v>-2.6097</v>
      </c>
      <c r="IU248">
        <v>-9.203381429838435</v>
      </c>
      <c r="IV248">
        <v>-0.01431925071125703</v>
      </c>
      <c r="IW248">
        <v>4.89615414261653E-06</v>
      </c>
      <c r="IX248">
        <v>-8.989459798755491E-10</v>
      </c>
      <c r="IY248">
        <v>-1.324740713936959</v>
      </c>
      <c r="IZ248">
        <v>-0.1043539695207113</v>
      </c>
      <c r="JA248">
        <v>0.003109194328973147</v>
      </c>
      <c r="JB248">
        <v>-3.859871886814269E-05</v>
      </c>
      <c r="JC248">
        <v>3</v>
      </c>
      <c r="JD248">
        <v>1925</v>
      </c>
      <c r="JE248">
        <v>1</v>
      </c>
      <c r="JF248">
        <v>31</v>
      </c>
      <c r="JG248">
        <v>29.7</v>
      </c>
      <c r="JH248">
        <v>29.7</v>
      </c>
      <c r="JI248">
        <v>1.31958</v>
      </c>
      <c r="JJ248">
        <v>2.72095</v>
      </c>
      <c r="JK248">
        <v>1.49658</v>
      </c>
      <c r="JL248">
        <v>2.31812</v>
      </c>
      <c r="JM248">
        <v>1.54785</v>
      </c>
      <c r="JN248">
        <v>2.50732</v>
      </c>
      <c r="JO248">
        <v>51.6654</v>
      </c>
      <c r="JP248">
        <v>14.9901</v>
      </c>
      <c r="JQ248">
        <v>18</v>
      </c>
      <c r="JR248">
        <v>502.974</v>
      </c>
      <c r="JS248">
        <v>455.059</v>
      </c>
      <c r="JT248">
        <v>26.7068</v>
      </c>
      <c r="JU248">
        <v>44.1918</v>
      </c>
      <c r="JV248">
        <v>30.0005</v>
      </c>
      <c r="JW248">
        <v>43.7229</v>
      </c>
      <c r="JX248">
        <v>43.5113</v>
      </c>
      <c r="JY248">
        <v>26.5332</v>
      </c>
      <c r="JZ248">
        <v>52.3065</v>
      </c>
      <c r="KA248">
        <v>0</v>
      </c>
      <c r="KB248">
        <v>20.5716</v>
      </c>
      <c r="KC248">
        <v>506.95</v>
      </c>
      <c r="KD248">
        <v>20.9723</v>
      </c>
      <c r="KE248">
        <v>98.0076</v>
      </c>
      <c r="KF248">
        <v>94.3977</v>
      </c>
    </row>
    <row r="249" spans="1:292">
      <c r="A249">
        <v>225</v>
      </c>
      <c r="B249">
        <v>1687538275.6</v>
      </c>
      <c r="C249">
        <v>12147.09999990463</v>
      </c>
      <c r="D249" t="s">
        <v>891</v>
      </c>
      <c r="E249" t="s">
        <v>892</v>
      </c>
      <c r="F249">
        <v>5</v>
      </c>
      <c r="G249" t="s">
        <v>831</v>
      </c>
      <c r="H249">
        <v>1687538267.814285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500.2078558717422</v>
      </c>
      <c r="AJ249">
        <v>474.5333636363634</v>
      </c>
      <c r="AK249">
        <v>3.170560391286048</v>
      </c>
      <c r="AL249">
        <v>66.66656692889333</v>
      </c>
      <c r="AM249">
        <f>(AO249 - AN249 + DX249*1E3/(8.314*(DZ249+273.15)) * AQ249/DW249 * AP249) * DW249/(100*DK249) * 1000/(1000 - AO249)</f>
        <v>0</v>
      </c>
      <c r="AN249">
        <v>21.02538981812279</v>
      </c>
      <c r="AO249">
        <v>23.17796060606061</v>
      </c>
      <c r="AP249">
        <v>0.0005195143431620821</v>
      </c>
      <c r="AQ249">
        <v>105.2778208574402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4.16</v>
      </c>
      <c r="DL249">
        <v>0.5</v>
      </c>
      <c r="DM249" t="s">
        <v>430</v>
      </c>
      <c r="DN249">
        <v>2</v>
      </c>
      <c r="DO249" t="b">
        <v>1</v>
      </c>
      <c r="DP249">
        <v>1687538267.814285</v>
      </c>
      <c r="DQ249">
        <v>442.2591428571428</v>
      </c>
      <c r="DR249">
        <v>474.2423571428571</v>
      </c>
      <c r="DS249">
        <v>23.14637142857143</v>
      </c>
      <c r="DT249">
        <v>21.01542857142857</v>
      </c>
      <c r="DU249">
        <v>457.0697500000001</v>
      </c>
      <c r="DV249">
        <v>25.75578928571429</v>
      </c>
      <c r="DW249">
        <v>500.0084285714287</v>
      </c>
      <c r="DX249">
        <v>101.7901785714286</v>
      </c>
      <c r="DY249">
        <v>0.09997960357142859</v>
      </c>
      <c r="DZ249">
        <v>31.83231071428572</v>
      </c>
      <c r="EA249">
        <v>32.83120714285715</v>
      </c>
      <c r="EB249">
        <v>999.9000000000002</v>
      </c>
      <c r="EC249">
        <v>0</v>
      </c>
      <c r="ED249">
        <v>0</v>
      </c>
      <c r="EE249">
        <v>9994.775357142858</v>
      </c>
      <c r="EF249">
        <v>0</v>
      </c>
      <c r="EG249">
        <v>404.4154285714286</v>
      </c>
      <c r="EH249">
        <v>-31.98333214285715</v>
      </c>
      <c r="EI249">
        <v>452.7385357142857</v>
      </c>
      <c r="EJ249">
        <v>484.4228928571428</v>
      </c>
      <c r="EK249">
        <v>2.130946785714286</v>
      </c>
      <c r="EL249">
        <v>474.2423571428571</v>
      </c>
      <c r="EM249">
        <v>21.01542857142857</v>
      </c>
      <c r="EN249">
        <v>2.356074285714286</v>
      </c>
      <c r="EO249">
        <v>2.139165</v>
      </c>
      <c r="EP249">
        <v>20.06498214285714</v>
      </c>
      <c r="EQ249">
        <v>18.51385357142857</v>
      </c>
      <c r="ER249">
        <v>2000.016785714286</v>
      </c>
      <c r="ES249">
        <v>0.9799997857142857</v>
      </c>
      <c r="ET249">
        <v>0.02000021428571428</v>
      </c>
      <c r="EU249">
        <v>0</v>
      </c>
      <c r="EV249">
        <v>943.8402142857143</v>
      </c>
      <c r="EW249">
        <v>5.00078</v>
      </c>
      <c r="EX249">
        <v>21609.99285714286</v>
      </c>
      <c r="EY249">
        <v>16379.76071428572</v>
      </c>
      <c r="EZ249">
        <v>54.9685</v>
      </c>
      <c r="FA249">
        <v>56.69149999999998</v>
      </c>
      <c r="FB249">
        <v>55.55125</v>
      </c>
      <c r="FC249">
        <v>56.05342857142857</v>
      </c>
      <c r="FD249">
        <v>54.76082142857143</v>
      </c>
      <c r="FE249">
        <v>1955.116785714286</v>
      </c>
      <c r="FF249">
        <v>39.9</v>
      </c>
      <c r="FG249">
        <v>0</v>
      </c>
      <c r="FH249">
        <v>1687538276.1</v>
      </c>
      <c r="FI249">
        <v>0</v>
      </c>
      <c r="FJ249">
        <v>943.866</v>
      </c>
      <c r="FK249">
        <v>6.214222218276151</v>
      </c>
      <c r="FL249">
        <v>269.6888893243201</v>
      </c>
      <c r="FM249">
        <v>21614.46923076923</v>
      </c>
      <c r="FN249">
        <v>15</v>
      </c>
      <c r="FO249">
        <v>1687536491</v>
      </c>
      <c r="FP249" t="s">
        <v>832</v>
      </c>
      <c r="FQ249">
        <v>1687536490.5</v>
      </c>
      <c r="FR249">
        <v>1687536491</v>
      </c>
      <c r="FS249">
        <v>5</v>
      </c>
      <c r="FT249">
        <v>0.155</v>
      </c>
      <c r="FU249">
        <v>0.035</v>
      </c>
      <c r="FV249">
        <v>-14.575</v>
      </c>
      <c r="FW249">
        <v>-2.512</v>
      </c>
      <c r="FX249">
        <v>420</v>
      </c>
      <c r="FY249">
        <v>19</v>
      </c>
      <c r="FZ249">
        <v>0.23</v>
      </c>
      <c r="GA249">
        <v>0.05</v>
      </c>
      <c r="GB249">
        <v>-29.0837243902439</v>
      </c>
      <c r="GC249">
        <v>-50.07018397212545</v>
      </c>
      <c r="GD249">
        <v>5.095479723066869</v>
      </c>
      <c r="GE249">
        <v>0</v>
      </c>
      <c r="GF249">
        <v>2.12391024390244</v>
      </c>
      <c r="GG249">
        <v>0.1353777700348436</v>
      </c>
      <c r="GH249">
        <v>0.01339852658222753</v>
      </c>
      <c r="GI249">
        <v>1</v>
      </c>
      <c r="GJ249">
        <v>1</v>
      </c>
      <c r="GK249">
        <v>2</v>
      </c>
      <c r="GL249" t="s">
        <v>443</v>
      </c>
      <c r="GM249">
        <v>3.0999</v>
      </c>
      <c r="GN249">
        <v>2.75813</v>
      </c>
      <c r="GO249">
        <v>0.105279</v>
      </c>
      <c r="GP249">
        <v>0.108596</v>
      </c>
      <c r="GQ249">
        <v>0.124101</v>
      </c>
      <c r="GR249">
        <v>0.108042</v>
      </c>
      <c r="GS249">
        <v>22423.3</v>
      </c>
      <c r="GT249">
        <v>21599.8</v>
      </c>
      <c r="GU249">
        <v>25644.5</v>
      </c>
      <c r="GV249">
        <v>24614.9</v>
      </c>
      <c r="GW249">
        <v>36104.8</v>
      </c>
      <c r="GX249">
        <v>32389.8</v>
      </c>
      <c r="GY249">
        <v>44851.3</v>
      </c>
      <c r="GZ249">
        <v>39268.4</v>
      </c>
      <c r="HA249">
        <v>1.74168</v>
      </c>
      <c r="HB249">
        <v>1.6533</v>
      </c>
      <c r="HC249">
        <v>-0.104345</v>
      </c>
      <c r="HD249">
        <v>0</v>
      </c>
      <c r="HE249">
        <v>34.524</v>
      </c>
      <c r="HF249">
        <v>999.9</v>
      </c>
      <c r="HG249">
        <v>48.2</v>
      </c>
      <c r="HH249">
        <v>48.2</v>
      </c>
      <c r="HI249">
        <v>53.7322</v>
      </c>
      <c r="HJ249">
        <v>62.6456</v>
      </c>
      <c r="HK249">
        <v>21.863</v>
      </c>
      <c r="HL249">
        <v>1</v>
      </c>
      <c r="HM249">
        <v>1.5079</v>
      </c>
      <c r="HN249">
        <v>9.28105</v>
      </c>
      <c r="HO249">
        <v>20.0492</v>
      </c>
      <c r="HP249">
        <v>5.20606</v>
      </c>
      <c r="HQ249">
        <v>11.992</v>
      </c>
      <c r="HR249">
        <v>4.96045</v>
      </c>
      <c r="HS249">
        <v>3.27445</v>
      </c>
      <c r="HT249">
        <v>9999</v>
      </c>
      <c r="HU249">
        <v>9999</v>
      </c>
      <c r="HV249">
        <v>9999</v>
      </c>
      <c r="HW249">
        <v>90.8</v>
      </c>
      <c r="HX249">
        <v>1.86399</v>
      </c>
      <c r="HY249">
        <v>1.86023</v>
      </c>
      <c r="HZ249">
        <v>1.85867</v>
      </c>
      <c r="IA249">
        <v>1.85994</v>
      </c>
      <c r="IB249">
        <v>1.85989</v>
      </c>
      <c r="IC249">
        <v>1.85852</v>
      </c>
      <c r="ID249">
        <v>1.85761</v>
      </c>
      <c r="IE249">
        <v>1.85242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-15.05</v>
      </c>
      <c r="IT249">
        <v>-2.6101</v>
      </c>
      <c r="IU249">
        <v>-9.203381429838435</v>
      </c>
      <c r="IV249">
        <v>-0.01431925071125703</v>
      </c>
      <c r="IW249">
        <v>4.89615414261653E-06</v>
      </c>
      <c r="IX249">
        <v>-8.989459798755491E-10</v>
      </c>
      <c r="IY249">
        <v>-1.324740713936959</v>
      </c>
      <c r="IZ249">
        <v>-0.1043539695207113</v>
      </c>
      <c r="JA249">
        <v>0.003109194328973147</v>
      </c>
      <c r="JB249">
        <v>-3.859871886814269E-05</v>
      </c>
      <c r="JC249">
        <v>3</v>
      </c>
      <c r="JD249">
        <v>1925</v>
      </c>
      <c r="JE249">
        <v>1</v>
      </c>
      <c r="JF249">
        <v>31</v>
      </c>
      <c r="JG249">
        <v>29.8</v>
      </c>
      <c r="JH249">
        <v>29.7</v>
      </c>
      <c r="JI249">
        <v>1.35376</v>
      </c>
      <c r="JJ249">
        <v>2.72705</v>
      </c>
      <c r="JK249">
        <v>1.49658</v>
      </c>
      <c r="JL249">
        <v>2.31812</v>
      </c>
      <c r="JM249">
        <v>1.54785</v>
      </c>
      <c r="JN249">
        <v>2.50366</v>
      </c>
      <c r="JO249">
        <v>51.6654</v>
      </c>
      <c r="JP249">
        <v>14.9989</v>
      </c>
      <c r="JQ249">
        <v>18</v>
      </c>
      <c r="JR249">
        <v>503.128</v>
      </c>
      <c r="JS249">
        <v>455.081</v>
      </c>
      <c r="JT249">
        <v>26.7091</v>
      </c>
      <c r="JU249">
        <v>44.1963</v>
      </c>
      <c r="JV249">
        <v>30.0005</v>
      </c>
      <c r="JW249">
        <v>43.7292</v>
      </c>
      <c r="JX249">
        <v>43.5179</v>
      </c>
      <c r="JY249">
        <v>27.2083</v>
      </c>
      <c r="JZ249">
        <v>52.3065</v>
      </c>
      <c r="KA249">
        <v>0</v>
      </c>
      <c r="KB249">
        <v>20.5869</v>
      </c>
      <c r="KC249">
        <v>527.003</v>
      </c>
      <c r="KD249">
        <v>20.9723</v>
      </c>
      <c r="KE249">
        <v>98.0078</v>
      </c>
      <c r="KF249">
        <v>94.3972</v>
      </c>
    </row>
    <row r="250" spans="1:292">
      <c r="A250">
        <v>226</v>
      </c>
      <c r="B250">
        <v>1687538280.6</v>
      </c>
      <c r="C250">
        <v>12152.09999990463</v>
      </c>
      <c r="D250" t="s">
        <v>893</v>
      </c>
      <c r="E250" t="s">
        <v>894</v>
      </c>
      <c r="F250">
        <v>5</v>
      </c>
      <c r="G250" t="s">
        <v>831</v>
      </c>
      <c r="H250">
        <v>1687538273.1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517.3147649391815</v>
      </c>
      <c r="AJ250">
        <v>490.8108303030301</v>
      </c>
      <c r="AK250">
        <v>3.25304627651484</v>
      </c>
      <c r="AL250">
        <v>66.66656692889333</v>
      </c>
      <c r="AM250">
        <f>(AO250 - AN250 + DX250*1E3/(8.314*(DZ250+273.15)) * AQ250/DW250 * AP250) * DW250/(100*DK250) * 1000/(1000 - AO250)</f>
        <v>0</v>
      </c>
      <c r="AN250">
        <v>21.03490063901354</v>
      </c>
      <c r="AO250">
        <v>23.1921612121212</v>
      </c>
      <c r="AP250">
        <v>0.0002187594100589447</v>
      </c>
      <c r="AQ250">
        <v>105.2778208574402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4.16</v>
      </c>
      <c r="DL250">
        <v>0.5</v>
      </c>
      <c r="DM250" t="s">
        <v>430</v>
      </c>
      <c r="DN250">
        <v>2</v>
      </c>
      <c r="DO250" t="b">
        <v>1</v>
      </c>
      <c r="DP250">
        <v>1687538273.1</v>
      </c>
      <c r="DQ250">
        <v>457.6048888888889</v>
      </c>
      <c r="DR250">
        <v>491.9751851851852</v>
      </c>
      <c r="DS250">
        <v>23.16759259259259</v>
      </c>
      <c r="DT250">
        <v>21.02537407407407</v>
      </c>
      <c r="DU250">
        <v>472.5759259259258</v>
      </c>
      <c r="DV250">
        <v>25.77746296296296</v>
      </c>
      <c r="DW250">
        <v>500.0196666666666</v>
      </c>
      <c r="DX250">
        <v>101.7907407407408</v>
      </c>
      <c r="DY250">
        <v>0.1000504185185185</v>
      </c>
      <c r="DZ250">
        <v>31.83907037037037</v>
      </c>
      <c r="EA250">
        <v>32.83048888888889</v>
      </c>
      <c r="EB250">
        <v>999.9000000000001</v>
      </c>
      <c r="EC250">
        <v>0</v>
      </c>
      <c r="ED250">
        <v>0</v>
      </c>
      <c r="EE250">
        <v>9993.586296296295</v>
      </c>
      <c r="EF250">
        <v>0</v>
      </c>
      <c r="EG250">
        <v>406.9081851851852</v>
      </c>
      <c r="EH250">
        <v>-34.37045555555556</v>
      </c>
      <c r="EI250">
        <v>468.4580740740741</v>
      </c>
      <c r="EJ250">
        <v>502.5415555555555</v>
      </c>
      <c r="EK250">
        <v>2.142215185185185</v>
      </c>
      <c r="EL250">
        <v>491.9751851851852</v>
      </c>
      <c r="EM250">
        <v>21.02537407407407</v>
      </c>
      <c r="EN250">
        <v>2.358245925925926</v>
      </c>
      <c r="EO250">
        <v>2.140188888888888</v>
      </c>
      <c r="EP250">
        <v>20.07987037037037</v>
      </c>
      <c r="EQ250">
        <v>18.5215037037037</v>
      </c>
      <c r="ER250">
        <v>2000.014074074074</v>
      </c>
      <c r="ES250">
        <v>0.9799998888888888</v>
      </c>
      <c r="ET250">
        <v>0.02000011111111111</v>
      </c>
      <c r="EU250">
        <v>0</v>
      </c>
      <c r="EV250">
        <v>944.3821481481483</v>
      </c>
      <c r="EW250">
        <v>5.00078</v>
      </c>
      <c r="EX250">
        <v>21650.07407407408</v>
      </c>
      <c r="EY250">
        <v>16379.74074074074</v>
      </c>
      <c r="EZ250">
        <v>54.9811111111111</v>
      </c>
      <c r="FA250">
        <v>56.69166666666666</v>
      </c>
      <c r="FB250">
        <v>55.53692592592592</v>
      </c>
      <c r="FC250">
        <v>56.05311111111112</v>
      </c>
      <c r="FD250">
        <v>54.76825925925926</v>
      </c>
      <c r="FE250">
        <v>1955.114074074074</v>
      </c>
      <c r="FF250">
        <v>39.9</v>
      </c>
      <c r="FG250">
        <v>0</v>
      </c>
      <c r="FH250">
        <v>1687538280.9</v>
      </c>
      <c r="FI250">
        <v>0</v>
      </c>
      <c r="FJ250">
        <v>944.3743846153847</v>
      </c>
      <c r="FK250">
        <v>6.938529913807544</v>
      </c>
      <c r="FL250">
        <v>43.55897508136459</v>
      </c>
      <c r="FM250">
        <v>21653.68076923077</v>
      </c>
      <c r="FN250">
        <v>15</v>
      </c>
      <c r="FO250">
        <v>1687536491</v>
      </c>
      <c r="FP250" t="s">
        <v>832</v>
      </c>
      <c r="FQ250">
        <v>1687536490.5</v>
      </c>
      <c r="FR250">
        <v>1687536491</v>
      </c>
      <c r="FS250">
        <v>5</v>
      </c>
      <c r="FT250">
        <v>0.155</v>
      </c>
      <c r="FU250">
        <v>0.035</v>
      </c>
      <c r="FV250">
        <v>-14.575</v>
      </c>
      <c r="FW250">
        <v>-2.512</v>
      </c>
      <c r="FX250">
        <v>420</v>
      </c>
      <c r="FY250">
        <v>19</v>
      </c>
      <c r="FZ250">
        <v>0.23</v>
      </c>
      <c r="GA250">
        <v>0.05</v>
      </c>
      <c r="GB250">
        <v>-32.53291219512195</v>
      </c>
      <c r="GC250">
        <v>-29.57770871080144</v>
      </c>
      <c r="GD250">
        <v>3.035876206479901</v>
      </c>
      <c r="GE250">
        <v>0</v>
      </c>
      <c r="GF250">
        <v>2.134641463414634</v>
      </c>
      <c r="GG250">
        <v>0.1292857839721238</v>
      </c>
      <c r="GH250">
        <v>0.01281479205525367</v>
      </c>
      <c r="GI250">
        <v>1</v>
      </c>
      <c r="GJ250">
        <v>1</v>
      </c>
      <c r="GK250">
        <v>2</v>
      </c>
      <c r="GL250" t="s">
        <v>443</v>
      </c>
      <c r="GM250">
        <v>3.10003</v>
      </c>
      <c r="GN250">
        <v>2.75808</v>
      </c>
      <c r="GO250">
        <v>0.10787</v>
      </c>
      <c r="GP250">
        <v>0.111233</v>
      </c>
      <c r="GQ250">
        <v>0.124146</v>
      </c>
      <c r="GR250">
        <v>0.108075</v>
      </c>
      <c r="GS250">
        <v>22358</v>
      </c>
      <c r="GT250">
        <v>21535.9</v>
      </c>
      <c r="GU250">
        <v>25644.2</v>
      </c>
      <c r="GV250">
        <v>24614.9</v>
      </c>
      <c r="GW250">
        <v>36102.8</v>
      </c>
      <c r="GX250">
        <v>32389</v>
      </c>
      <c r="GY250">
        <v>44850.7</v>
      </c>
      <c r="GZ250">
        <v>39268.5</v>
      </c>
      <c r="HA250">
        <v>1.74135</v>
      </c>
      <c r="HB250">
        <v>1.65333</v>
      </c>
      <c r="HC250">
        <v>-0.105225</v>
      </c>
      <c r="HD250">
        <v>0</v>
      </c>
      <c r="HE250">
        <v>34.5306</v>
      </c>
      <c r="HF250">
        <v>999.9</v>
      </c>
      <c r="HG250">
        <v>48.2</v>
      </c>
      <c r="HH250">
        <v>48.2</v>
      </c>
      <c r="HI250">
        <v>53.7287</v>
      </c>
      <c r="HJ250">
        <v>62.5956</v>
      </c>
      <c r="HK250">
        <v>21.5144</v>
      </c>
      <c r="HL250">
        <v>1</v>
      </c>
      <c r="HM250">
        <v>1.50829</v>
      </c>
      <c r="HN250">
        <v>9.28105</v>
      </c>
      <c r="HO250">
        <v>20.0493</v>
      </c>
      <c r="HP250">
        <v>5.20576</v>
      </c>
      <c r="HQ250">
        <v>11.9918</v>
      </c>
      <c r="HR250">
        <v>4.9604</v>
      </c>
      <c r="HS250">
        <v>3.27435</v>
      </c>
      <c r="HT250">
        <v>9999</v>
      </c>
      <c r="HU250">
        <v>9999</v>
      </c>
      <c r="HV250">
        <v>9999</v>
      </c>
      <c r="HW250">
        <v>90.8</v>
      </c>
      <c r="HX250">
        <v>1.86397</v>
      </c>
      <c r="HY250">
        <v>1.86026</v>
      </c>
      <c r="HZ250">
        <v>1.85867</v>
      </c>
      <c r="IA250">
        <v>1.8599</v>
      </c>
      <c r="IB250">
        <v>1.85989</v>
      </c>
      <c r="IC250">
        <v>1.85852</v>
      </c>
      <c r="ID250">
        <v>1.85762</v>
      </c>
      <c r="IE250">
        <v>1.85242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-15.214</v>
      </c>
      <c r="IT250">
        <v>-2.6105</v>
      </c>
      <c r="IU250">
        <v>-9.203381429838435</v>
      </c>
      <c r="IV250">
        <v>-0.01431925071125703</v>
      </c>
      <c r="IW250">
        <v>4.89615414261653E-06</v>
      </c>
      <c r="IX250">
        <v>-8.989459798755491E-10</v>
      </c>
      <c r="IY250">
        <v>-1.324740713936959</v>
      </c>
      <c r="IZ250">
        <v>-0.1043539695207113</v>
      </c>
      <c r="JA250">
        <v>0.003109194328973147</v>
      </c>
      <c r="JB250">
        <v>-3.859871886814269E-05</v>
      </c>
      <c r="JC250">
        <v>3</v>
      </c>
      <c r="JD250">
        <v>1925</v>
      </c>
      <c r="JE250">
        <v>1</v>
      </c>
      <c r="JF250">
        <v>31</v>
      </c>
      <c r="JG250">
        <v>29.8</v>
      </c>
      <c r="JH250">
        <v>29.8</v>
      </c>
      <c r="JI250">
        <v>1.3916</v>
      </c>
      <c r="JJ250">
        <v>2.72827</v>
      </c>
      <c r="JK250">
        <v>1.49658</v>
      </c>
      <c r="JL250">
        <v>2.31812</v>
      </c>
      <c r="JM250">
        <v>1.54785</v>
      </c>
      <c r="JN250">
        <v>2.4939</v>
      </c>
      <c r="JO250">
        <v>51.6654</v>
      </c>
      <c r="JP250">
        <v>14.9814</v>
      </c>
      <c r="JQ250">
        <v>18</v>
      </c>
      <c r="JR250">
        <v>502.951</v>
      </c>
      <c r="JS250">
        <v>455.133</v>
      </c>
      <c r="JT250">
        <v>26.7117</v>
      </c>
      <c r="JU250">
        <v>44.2016</v>
      </c>
      <c r="JV250">
        <v>30.0004</v>
      </c>
      <c r="JW250">
        <v>43.7352</v>
      </c>
      <c r="JX250">
        <v>43.5238</v>
      </c>
      <c r="JY250">
        <v>27.9654</v>
      </c>
      <c r="JZ250">
        <v>52.3065</v>
      </c>
      <c r="KA250">
        <v>0</v>
      </c>
      <c r="KB250">
        <v>20.597</v>
      </c>
      <c r="KC250">
        <v>540.378</v>
      </c>
      <c r="KD250">
        <v>20.9723</v>
      </c>
      <c r="KE250">
        <v>98.0064</v>
      </c>
      <c r="KF250">
        <v>94.3974</v>
      </c>
    </row>
    <row r="251" spans="1:292">
      <c r="A251">
        <v>227</v>
      </c>
      <c r="B251">
        <v>1687538285.6</v>
      </c>
      <c r="C251">
        <v>12157.09999990463</v>
      </c>
      <c r="D251" t="s">
        <v>895</v>
      </c>
      <c r="E251" t="s">
        <v>896</v>
      </c>
      <c r="F251">
        <v>5</v>
      </c>
      <c r="G251" t="s">
        <v>831</v>
      </c>
      <c r="H251">
        <v>1687538277.814285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534.3942843834825</v>
      </c>
      <c r="AJ251">
        <v>507.3218727272726</v>
      </c>
      <c r="AK251">
        <v>3.303596555328637</v>
      </c>
      <c r="AL251">
        <v>66.66656692889333</v>
      </c>
      <c r="AM251">
        <f>(AO251 - AN251 + DX251*1E3/(8.314*(DZ251+273.15)) * AQ251/DW251 * AP251) * DW251/(100*DK251) * 1000/(1000 - AO251)</f>
        <v>0</v>
      </c>
      <c r="AN251">
        <v>21.04664918043075</v>
      </c>
      <c r="AO251">
        <v>23.20698363636363</v>
      </c>
      <c r="AP251">
        <v>0.0002143347968778576</v>
      </c>
      <c r="AQ251">
        <v>105.2778208574402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4.16</v>
      </c>
      <c r="DL251">
        <v>0.5</v>
      </c>
      <c r="DM251" t="s">
        <v>430</v>
      </c>
      <c r="DN251">
        <v>2</v>
      </c>
      <c r="DO251" t="b">
        <v>1</v>
      </c>
      <c r="DP251">
        <v>1687538277.814285</v>
      </c>
      <c r="DQ251">
        <v>472.252</v>
      </c>
      <c r="DR251">
        <v>507.8584642857144</v>
      </c>
      <c r="DS251">
        <v>23.18443928571428</v>
      </c>
      <c r="DT251">
        <v>21.03489285714286</v>
      </c>
      <c r="DU251">
        <v>487.3745</v>
      </c>
      <c r="DV251">
        <v>25.79466785714286</v>
      </c>
      <c r="DW251">
        <v>500.045</v>
      </c>
      <c r="DX251">
        <v>101.7906428571429</v>
      </c>
      <c r="DY251">
        <v>0.1000636678571429</v>
      </c>
      <c r="DZ251">
        <v>31.84457857142857</v>
      </c>
      <c r="EA251">
        <v>32.82845714285714</v>
      </c>
      <c r="EB251">
        <v>999.9000000000002</v>
      </c>
      <c r="EC251">
        <v>0</v>
      </c>
      <c r="ED251">
        <v>0</v>
      </c>
      <c r="EE251">
        <v>9993.572142857141</v>
      </c>
      <c r="EF251">
        <v>0</v>
      </c>
      <c r="EG251">
        <v>409.5659285714286</v>
      </c>
      <c r="EH251">
        <v>-35.60661428571429</v>
      </c>
      <c r="EI251">
        <v>483.4609642857144</v>
      </c>
      <c r="EJ251">
        <v>518.7710000000001</v>
      </c>
      <c r="EK251">
        <v>2.149544642857143</v>
      </c>
      <c r="EL251">
        <v>507.8584642857144</v>
      </c>
      <c r="EM251">
        <v>21.03489285714286</v>
      </c>
      <c r="EN251">
        <v>2.3599575</v>
      </c>
      <c r="EO251">
        <v>2.141154642857143</v>
      </c>
      <c r="EP251">
        <v>20.0916</v>
      </c>
      <c r="EQ251">
        <v>18.52870714285714</v>
      </c>
      <c r="ER251">
        <v>1999.993571428571</v>
      </c>
      <c r="ES251">
        <v>0.9799997857142857</v>
      </c>
      <c r="ET251">
        <v>0.02000021428571428</v>
      </c>
      <c r="EU251">
        <v>0</v>
      </c>
      <c r="EV251">
        <v>944.9795357142858</v>
      </c>
      <c r="EW251">
        <v>5.00078</v>
      </c>
      <c r="EX251">
        <v>21685.38928571429</v>
      </c>
      <c r="EY251">
        <v>16379.57857142857</v>
      </c>
      <c r="EZ251">
        <v>54.99292857142856</v>
      </c>
      <c r="FA251">
        <v>56.69149999999998</v>
      </c>
      <c r="FB251">
        <v>55.54007142857143</v>
      </c>
      <c r="FC251">
        <v>56.05125</v>
      </c>
      <c r="FD251">
        <v>54.78103571428571</v>
      </c>
      <c r="FE251">
        <v>1955.093571428571</v>
      </c>
      <c r="FF251">
        <v>39.9</v>
      </c>
      <c r="FG251">
        <v>0</v>
      </c>
      <c r="FH251">
        <v>1687538285.7</v>
      </c>
      <c r="FI251">
        <v>0</v>
      </c>
      <c r="FJ251">
        <v>944.9949230769232</v>
      </c>
      <c r="FK251">
        <v>8.07158974721165</v>
      </c>
      <c r="FL251">
        <v>840.4786334427794</v>
      </c>
      <c r="FM251">
        <v>21686.09230769231</v>
      </c>
      <c r="FN251">
        <v>15</v>
      </c>
      <c r="FO251">
        <v>1687536491</v>
      </c>
      <c r="FP251" t="s">
        <v>832</v>
      </c>
      <c r="FQ251">
        <v>1687536490.5</v>
      </c>
      <c r="FR251">
        <v>1687536491</v>
      </c>
      <c r="FS251">
        <v>5</v>
      </c>
      <c r="FT251">
        <v>0.155</v>
      </c>
      <c r="FU251">
        <v>0.035</v>
      </c>
      <c r="FV251">
        <v>-14.575</v>
      </c>
      <c r="FW251">
        <v>-2.512</v>
      </c>
      <c r="FX251">
        <v>420</v>
      </c>
      <c r="FY251">
        <v>19</v>
      </c>
      <c r="FZ251">
        <v>0.23</v>
      </c>
      <c r="GA251">
        <v>0.05</v>
      </c>
      <c r="GB251">
        <v>-34.82288</v>
      </c>
      <c r="GC251">
        <v>-15.81088705440903</v>
      </c>
      <c r="GD251">
        <v>1.587267854868863</v>
      </c>
      <c r="GE251">
        <v>0</v>
      </c>
      <c r="GF251">
        <v>2.14510075</v>
      </c>
      <c r="GG251">
        <v>0.09577294559099707</v>
      </c>
      <c r="GH251">
        <v>0.009477039724381232</v>
      </c>
      <c r="GI251">
        <v>1</v>
      </c>
      <c r="GJ251">
        <v>1</v>
      </c>
      <c r="GK251">
        <v>2</v>
      </c>
      <c r="GL251" t="s">
        <v>443</v>
      </c>
      <c r="GM251">
        <v>3.09988</v>
      </c>
      <c r="GN251">
        <v>2.7579</v>
      </c>
      <c r="GO251">
        <v>0.110465</v>
      </c>
      <c r="GP251">
        <v>0.113887</v>
      </c>
      <c r="GQ251">
        <v>0.124199</v>
      </c>
      <c r="GR251">
        <v>0.108118</v>
      </c>
      <c r="GS251">
        <v>22293</v>
      </c>
      <c r="GT251">
        <v>21471.4</v>
      </c>
      <c r="GU251">
        <v>25644.2</v>
      </c>
      <c r="GV251">
        <v>24614.8</v>
      </c>
      <c r="GW251">
        <v>36100.7</v>
      </c>
      <c r="GX251">
        <v>32387.6</v>
      </c>
      <c r="GY251">
        <v>44850.4</v>
      </c>
      <c r="GZ251">
        <v>39268.3</v>
      </c>
      <c r="HA251">
        <v>1.74098</v>
      </c>
      <c r="HB251">
        <v>1.6535</v>
      </c>
      <c r="HC251">
        <v>-0.105258</v>
      </c>
      <c r="HD251">
        <v>0</v>
      </c>
      <c r="HE251">
        <v>34.5355</v>
      </c>
      <c r="HF251">
        <v>999.9</v>
      </c>
      <c r="HG251">
        <v>48.2</v>
      </c>
      <c r="HH251">
        <v>48.2</v>
      </c>
      <c r="HI251">
        <v>53.7372</v>
      </c>
      <c r="HJ251">
        <v>62.6056</v>
      </c>
      <c r="HK251">
        <v>21.5345</v>
      </c>
      <c r="HL251">
        <v>1</v>
      </c>
      <c r="HM251">
        <v>1.50842</v>
      </c>
      <c r="HN251">
        <v>9.28105</v>
      </c>
      <c r="HO251">
        <v>20.0494</v>
      </c>
      <c r="HP251">
        <v>5.20621</v>
      </c>
      <c r="HQ251">
        <v>11.992</v>
      </c>
      <c r="HR251">
        <v>4.9604</v>
      </c>
      <c r="HS251">
        <v>3.27433</v>
      </c>
      <c r="HT251">
        <v>9999</v>
      </c>
      <c r="HU251">
        <v>9999</v>
      </c>
      <c r="HV251">
        <v>9999</v>
      </c>
      <c r="HW251">
        <v>90.8</v>
      </c>
      <c r="HX251">
        <v>1.86397</v>
      </c>
      <c r="HY251">
        <v>1.86024</v>
      </c>
      <c r="HZ251">
        <v>1.85867</v>
      </c>
      <c r="IA251">
        <v>1.85993</v>
      </c>
      <c r="IB251">
        <v>1.85988</v>
      </c>
      <c r="IC251">
        <v>1.85852</v>
      </c>
      <c r="ID251">
        <v>1.85761</v>
      </c>
      <c r="IE251">
        <v>1.85242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-15.377</v>
      </c>
      <c r="IT251">
        <v>-2.6108</v>
      </c>
      <c r="IU251">
        <v>-9.203381429838435</v>
      </c>
      <c r="IV251">
        <v>-0.01431925071125703</v>
      </c>
      <c r="IW251">
        <v>4.89615414261653E-06</v>
      </c>
      <c r="IX251">
        <v>-8.989459798755491E-10</v>
      </c>
      <c r="IY251">
        <v>-1.324740713936959</v>
      </c>
      <c r="IZ251">
        <v>-0.1043539695207113</v>
      </c>
      <c r="JA251">
        <v>0.003109194328973147</v>
      </c>
      <c r="JB251">
        <v>-3.859871886814269E-05</v>
      </c>
      <c r="JC251">
        <v>3</v>
      </c>
      <c r="JD251">
        <v>1925</v>
      </c>
      <c r="JE251">
        <v>1</v>
      </c>
      <c r="JF251">
        <v>31</v>
      </c>
      <c r="JG251">
        <v>29.9</v>
      </c>
      <c r="JH251">
        <v>29.9</v>
      </c>
      <c r="JI251">
        <v>1.42578</v>
      </c>
      <c r="JJ251">
        <v>2.73315</v>
      </c>
      <c r="JK251">
        <v>1.49658</v>
      </c>
      <c r="JL251">
        <v>2.31812</v>
      </c>
      <c r="JM251">
        <v>1.54785</v>
      </c>
      <c r="JN251">
        <v>2.45239</v>
      </c>
      <c r="JO251">
        <v>51.6654</v>
      </c>
      <c r="JP251">
        <v>14.9901</v>
      </c>
      <c r="JQ251">
        <v>18</v>
      </c>
      <c r="JR251">
        <v>502.732</v>
      </c>
      <c r="JS251">
        <v>455.27</v>
      </c>
      <c r="JT251">
        <v>26.715</v>
      </c>
      <c r="JU251">
        <v>44.2063</v>
      </c>
      <c r="JV251">
        <v>30.0004</v>
      </c>
      <c r="JW251">
        <v>43.7395</v>
      </c>
      <c r="JX251">
        <v>43.527</v>
      </c>
      <c r="JY251">
        <v>28.6294</v>
      </c>
      <c r="JZ251">
        <v>52.3065</v>
      </c>
      <c r="KA251">
        <v>0</v>
      </c>
      <c r="KB251">
        <v>20.6074</v>
      </c>
      <c r="KC251">
        <v>560.418</v>
      </c>
      <c r="KD251">
        <v>20.9723</v>
      </c>
      <c r="KE251">
        <v>98.006</v>
      </c>
      <c r="KF251">
        <v>94.3969</v>
      </c>
    </row>
    <row r="252" spans="1:292">
      <c r="A252">
        <v>228</v>
      </c>
      <c r="B252">
        <v>1687538290.6</v>
      </c>
      <c r="C252">
        <v>12162.09999990463</v>
      </c>
      <c r="D252" t="s">
        <v>897</v>
      </c>
      <c r="E252" t="s">
        <v>898</v>
      </c>
      <c r="F252">
        <v>5</v>
      </c>
      <c r="G252" t="s">
        <v>831</v>
      </c>
      <c r="H252">
        <v>1687538283.1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551.595376356005</v>
      </c>
      <c r="AJ252">
        <v>523.9434</v>
      </c>
      <c r="AK252">
        <v>3.324391209327379</v>
      </c>
      <c r="AL252">
        <v>66.66656692889333</v>
      </c>
      <c r="AM252">
        <f>(AO252 - AN252 + DX252*1E3/(8.314*(DZ252+273.15)) * AQ252/DW252 * AP252) * DW252/(100*DK252) * 1000/(1000 - AO252)</f>
        <v>0</v>
      </c>
      <c r="AN252">
        <v>21.0539699706191</v>
      </c>
      <c r="AO252">
        <v>23.22412424242424</v>
      </c>
      <c r="AP252">
        <v>0.0002179970507533119</v>
      </c>
      <c r="AQ252">
        <v>105.2778208574402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4.16</v>
      </c>
      <c r="DL252">
        <v>0.5</v>
      </c>
      <c r="DM252" t="s">
        <v>430</v>
      </c>
      <c r="DN252">
        <v>2</v>
      </c>
      <c r="DO252" t="b">
        <v>1</v>
      </c>
      <c r="DP252">
        <v>1687538283.1</v>
      </c>
      <c r="DQ252">
        <v>489.1431111111111</v>
      </c>
      <c r="DR252">
        <v>525.594074074074</v>
      </c>
      <c r="DS252">
        <v>23.20189629629629</v>
      </c>
      <c r="DT252">
        <v>21.0451</v>
      </c>
      <c r="DU252">
        <v>504.4384444444444</v>
      </c>
      <c r="DV252">
        <v>25.8124962962963</v>
      </c>
      <c r="DW252">
        <v>500.0062592592593</v>
      </c>
      <c r="DX252">
        <v>101.7907037037037</v>
      </c>
      <c r="DY252">
        <v>0.1000090333333333</v>
      </c>
      <c r="DZ252">
        <v>31.84962592592592</v>
      </c>
      <c r="EA252">
        <v>32.82824074074075</v>
      </c>
      <c r="EB252">
        <v>999.9000000000001</v>
      </c>
      <c r="EC252">
        <v>0</v>
      </c>
      <c r="ED252">
        <v>0</v>
      </c>
      <c r="EE252">
        <v>9990.115185185185</v>
      </c>
      <c r="EF252">
        <v>0</v>
      </c>
      <c r="EG252">
        <v>411.8452592592591</v>
      </c>
      <c r="EH252">
        <v>-36.45114444444445</v>
      </c>
      <c r="EI252">
        <v>500.7618888888889</v>
      </c>
      <c r="EJ252">
        <v>536.8932962962963</v>
      </c>
      <c r="EK252">
        <v>2.156790740740741</v>
      </c>
      <c r="EL252">
        <v>525.594074074074</v>
      </c>
      <c r="EM252">
        <v>21.0451</v>
      </c>
      <c r="EN252">
        <v>2.361736296296296</v>
      </c>
      <c r="EO252">
        <v>2.142194444444444</v>
      </c>
      <c r="EP252">
        <v>20.10378148148148</v>
      </c>
      <c r="EQ252">
        <v>18.53645555555556</v>
      </c>
      <c r="ER252">
        <v>1999.984814814815</v>
      </c>
      <c r="ES252">
        <v>0.9799997777777777</v>
      </c>
      <c r="ET252">
        <v>0.02000022222222222</v>
      </c>
      <c r="EU252">
        <v>0</v>
      </c>
      <c r="EV252">
        <v>945.7592962962963</v>
      </c>
      <c r="EW252">
        <v>5.00078</v>
      </c>
      <c r="EX252">
        <v>21719.98518518518</v>
      </c>
      <c r="EY252">
        <v>16379.5</v>
      </c>
      <c r="EZ252">
        <v>54.99266666666666</v>
      </c>
      <c r="FA252">
        <v>56.69166666666665</v>
      </c>
      <c r="FB252">
        <v>55.52766666666667</v>
      </c>
      <c r="FC252">
        <v>56.04618518518518</v>
      </c>
      <c r="FD252">
        <v>54.79155555555556</v>
      </c>
      <c r="FE252">
        <v>1955.084814814815</v>
      </c>
      <c r="FF252">
        <v>39.9</v>
      </c>
      <c r="FG252">
        <v>0</v>
      </c>
      <c r="FH252">
        <v>1687538291.1</v>
      </c>
      <c r="FI252">
        <v>0</v>
      </c>
      <c r="FJ252">
        <v>945.8496</v>
      </c>
      <c r="FK252">
        <v>10.60938462544484</v>
      </c>
      <c r="FL252">
        <v>208.0999997820874</v>
      </c>
      <c r="FM252">
        <v>21725.248</v>
      </c>
      <c r="FN252">
        <v>15</v>
      </c>
      <c r="FO252">
        <v>1687536491</v>
      </c>
      <c r="FP252" t="s">
        <v>832</v>
      </c>
      <c r="FQ252">
        <v>1687536490.5</v>
      </c>
      <c r="FR252">
        <v>1687536491</v>
      </c>
      <c r="FS252">
        <v>5</v>
      </c>
      <c r="FT252">
        <v>0.155</v>
      </c>
      <c r="FU252">
        <v>0.035</v>
      </c>
      <c r="FV252">
        <v>-14.575</v>
      </c>
      <c r="FW252">
        <v>-2.512</v>
      </c>
      <c r="FX252">
        <v>420</v>
      </c>
      <c r="FY252">
        <v>19</v>
      </c>
      <c r="FZ252">
        <v>0.23</v>
      </c>
      <c r="GA252">
        <v>0.05</v>
      </c>
      <c r="GB252">
        <v>-35.79591749999999</v>
      </c>
      <c r="GC252">
        <v>-10.48299174484044</v>
      </c>
      <c r="GD252">
        <v>1.031799545184892</v>
      </c>
      <c r="GE252">
        <v>0</v>
      </c>
      <c r="GF252">
        <v>2.1514235</v>
      </c>
      <c r="GG252">
        <v>0.08013861163226331</v>
      </c>
      <c r="GH252">
        <v>0.007916131488928179</v>
      </c>
      <c r="GI252">
        <v>1</v>
      </c>
      <c r="GJ252">
        <v>1</v>
      </c>
      <c r="GK252">
        <v>2</v>
      </c>
      <c r="GL252" t="s">
        <v>443</v>
      </c>
      <c r="GM252">
        <v>3.09994</v>
      </c>
      <c r="GN252">
        <v>2.75818</v>
      </c>
      <c r="GO252">
        <v>0.113036</v>
      </c>
      <c r="GP252">
        <v>0.11646</v>
      </c>
      <c r="GQ252">
        <v>0.124255</v>
      </c>
      <c r="GR252">
        <v>0.108141</v>
      </c>
      <c r="GS252">
        <v>22228.5</v>
      </c>
      <c r="GT252">
        <v>21409.1</v>
      </c>
      <c r="GU252">
        <v>25644.2</v>
      </c>
      <c r="GV252">
        <v>24614.8</v>
      </c>
      <c r="GW252">
        <v>36098.8</v>
      </c>
      <c r="GX252">
        <v>32386.8</v>
      </c>
      <c r="GY252">
        <v>44850.4</v>
      </c>
      <c r="GZ252">
        <v>39268</v>
      </c>
      <c r="HA252">
        <v>1.74107</v>
      </c>
      <c r="HB252">
        <v>1.65327</v>
      </c>
      <c r="HC252">
        <v>-0.106405</v>
      </c>
      <c r="HD252">
        <v>0</v>
      </c>
      <c r="HE252">
        <v>34.5388</v>
      </c>
      <c r="HF252">
        <v>999.9</v>
      </c>
      <c r="HG252">
        <v>48.2</v>
      </c>
      <c r="HH252">
        <v>48.2</v>
      </c>
      <c r="HI252">
        <v>53.732</v>
      </c>
      <c r="HJ252">
        <v>62.5856</v>
      </c>
      <c r="HK252">
        <v>21.4704</v>
      </c>
      <c r="HL252">
        <v>1</v>
      </c>
      <c r="HM252">
        <v>1.50878</v>
      </c>
      <c r="HN252">
        <v>9.28105</v>
      </c>
      <c r="HO252">
        <v>20.0493</v>
      </c>
      <c r="HP252">
        <v>5.20651</v>
      </c>
      <c r="HQ252">
        <v>11.992</v>
      </c>
      <c r="HR252">
        <v>4.96075</v>
      </c>
      <c r="HS252">
        <v>3.27455</v>
      </c>
      <c r="HT252">
        <v>9999</v>
      </c>
      <c r="HU252">
        <v>9999</v>
      </c>
      <c r="HV252">
        <v>9999</v>
      </c>
      <c r="HW252">
        <v>90.8</v>
      </c>
      <c r="HX252">
        <v>1.86398</v>
      </c>
      <c r="HY252">
        <v>1.86029</v>
      </c>
      <c r="HZ252">
        <v>1.85867</v>
      </c>
      <c r="IA252">
        <v>1.85995</v>
      </c>
      <c r="IB252">
        <v>1.85989</v>
      </c>
      <c r="IC252">
        <v>1.85852</v>
      </c>
      <c r="ID252">
        <v>1.85762</v>
      </c>
      <c r="IE252">
        <v>1.85242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-15.541</v>
      </c>
      <c r="IT252">
        <v>-2.6111</v>
      </c>
      <c r="IU252">
        <v>-9.203381429838435</v>
      </c>
      <c r="IV252">
        <v>-0.01431925071125703</v>
      </c>
      <c r="IW252">
        <v>4.89615414261653E-06</v>
      </c>
      <c r="IX252">
        <v>-8.989459798755491E-10</v>
      </c>
      <c r="IY252">
        <v>-1.324740713936959</v>
      </c>
      <c r="IZ252">
        <v>-0.1043539695207113</v>
      </c>
      <c r="JA252">
        <v>0.003109194328973147</v>
      </c>
      <c r="JB252">
        <v>-3.859871886814269E-05</v>
      </c>
      <c r="JC252">
        <v>3</v>
      </c>
      <c r="JD252">
        <v>1925</v>
      </c>
      <c r="JE252">
        <v>1</v>
      </c>
      <c r="JF252">
        <v>31</v>
      </c>
      <c r="JG252">
        <v>30</v>
      </c>
      <c r="JH252">
        <v>30</v>
      </c>
      <c r="JI252">
        <v>1.4624</v>
      </c>
      <c r="JJ252">
        <v>2.73438</v>
      </c>
      <c r="JK252">
        <v>1.49658</v>
      </c>
      <c r="JL252">
        <v>2.31812</v>
      </c>
      <c r="JM252">
        <v>1.54785</v>
      </c>
      <c r="JN252">
        <v>2.41089</v>
      </c>
      <c r="JO252">
        <v>51.6989</v>
      </c>
      <c r="JP252">
        <v>14.9814</v>
      </c>
      <c r="JQ252">
        <v>18</v>
      </c>
      <c r="JR252">
        <v>502.828</v>
      </c>
      <c r="JS252">
        <v>455.147</v>
      </c>
      <c r="JT252">
        <v>26.7191</v>
      </c>
      <c r="JU252">
        <v>44.211</v>
      </c>
      <c r="JV252">
        <v>30.0003</v>
      </c>
      <c r="JW252">
        <v>43.7444</v>
      </c>
      <c r="JX252">
        <v>43.5317</v>
      </c>
      <c r="JY252">
        <v>29.3737</v>
      </c>
      <c r="JZ252">
        <v>52.3065</v>
      </c>
      <c r="KA252">
        <v>0</v>
      </c>
      <c r="KB252">
        <v>20.6193</v>
      </c>
      <c r="KC252">
        <v>573.776</v>
      </c>
      <c r="KD252">
        <v>20.9723</v>
      </c>
      <c r="KE252">
        <v>98.0061</v>
      </c>
      <c r="KF252">
        <v>94.3965</v>
      </c>
    </row>
    <row r="253" spans="1:292">
      <c r="A253">
        <v>229</v>
      </c>
      <c r="B253">
        <v>1687538295.6</v>
      </c>
      <c r="C253">
        <v>12167.09999990463</v>
      </c>
      <c r="D253" t="s">
        <v>899</v>
      </c>
      <c r="E253" t="s">
        <v>900</v>
      </c>
      <c r="F253">
        <v>5</v>
      </c>
      <c r="G253" t="s">
        <v>831</v>
      </c>
      <c r="H253">
        <v>1687538287.814285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568.8249399643237</v>
      </c>
      <c r="AJ253">
        <v>540.7736424242422</v>
      </c>
      <c r="AK253">
        <v>3.367037147881745</v>
      </c>
      <c r="AL253">
        <v>66.66656692889333</v>
      </c>
      <c r="AM253">
        <f>(AO253 - AN253 + DX253*1E3/(8.314*(DZ253+273.15)) * AQ253/DW253 * AP253) * DW253/(100*DK253) * 1000/(1000 - AO253)</f>
        <v>0</v>
      </c>
      <c r="AN253">
        <v>21.06564393830876</v>
      </c>
      <c r="AO253">
        <v>23.23866303030303</v>
      </c>
      <c r="AP253">
        <v>0.0001593542427631246</v>
      </c>
      <c r="AQ253">
        <v>105.2778208574402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4.16</v>
      </c>
      <c r="DL253">
        <v>0.5</v>
      </c>
      <c r="DM253" t="s">
        <v>430</v>
      </c>
      <c r="DN253">
        <v>2</v>
      </c>
      <c r="DO253" t="b">
        <v>1</v>
      </c>
      <c r="DP253">
        <v>1687538287.814285</v>
      </c>
      <c r="DQ253">
        <v>504.4122857142858</v>
      </c>
      <c r="DR253">
        <v>541.4408928571428</v>
      </c>
      <c r="DS253">
        <v>23.21616785714286</v>
      </c>
      <c r="DT253">
        <v>21.05471785714285</v>
      </c>
      <c r="DU253">
        <v>519.862</v>
      </c>
      <c r="DV253">
        <v>25.827075</v>
      </c>
      <c r="DW253">
        <v>500.0000357142857</v>
      </c>
      <c r="DX253">
        <v>101.7906785714286</v>
      </c>
      <c r="DY253">
        <v>0.09997235</v>
      </c>
      <c r="DZ253">
        <v>31.85202857142857</v>
      </c>
      <c r="EA253">
        <v>32.82428214285714</v>
      </c>
      <c r="EB253">
        <v>999.9000000000002</v>
      </c>
      <c r="EC253">
        <v>0</v>
      </c>
      <c r="ED253">
        <v>0</v>
      </c>
      <c r="EE253">
        <v>9995.508214285715</v>
      </c>
      <c r="EF253">
        <v>0</v>
      </c>
      <c r="EG253">
        <v>415.1611428571429</v>
      </c>
      <c r="EH253">
        <v>-37.02872142857143</v>
      </c>
      <c r="EI253">
        <v>516.4013571428571</v>
      </c>
      <c r="EJ253">
        <v>553.086107142857</v>
      </c>
      <c r="EK253">
        <v>2.161456785714285</v>
      </c>
      <c r="EL253">
        <v>541.4408928571428</v>
      </c>
      <c r="EM253">
        <v>21.05471785714285</v>
      </c>
      <c r="EN253">
        <v>2.36319</v>
      </c>
      <c r="EO253">
        <v>2.143172857142857</v>
      </c>
      <c r="EP253">
        <v>20.113725</v>
      </c>
      <c r="EQ253">
        <v>18.54373928571428</v>
      </c>
      <c r="ER253">
        <v>1999.9825</v>
      </c>
      <c r="ES253">
        <v>0.9799997857142857</v>
      </c>
      <c r="ET253">
        <v>0.02000021428571428</v>
      </c>
      <c r="EU253">
        <v>0</v>
      </c>
      <c r="EV253">
        <v>946.5124285714285</v>
      </c>
      <c r="EW253">
        <v>5.00078</v>
      </c>
      <c r="EX253">
        <v>21762.00357142857</v>
      </c>
      <c r="EY253">
        <v>16379.48571428571</v>
      </c>
      <c r="EZ253">
        <v>54.99514285714285</v>
      </c>
      <c r="FA253">
        <v>56.68699999999998</v>
      </c>
      <c r="FB253">
        <v>55.52889285714285</v>
      </c>
      <c r="FC253">
        <v>56.04225</v>
      </c>
      <c r="FD253">
        <v>54.7922857142857</v>
      </c>
      <c r="FE253">
        <v>1955.0825</v>
      </c>
      <c r="FF253">
        <v>39.9</v>
      </c>
      <c r="FG253">
        <v>0</v>
      </c>
      <c r="FH253">
        <v>1687538295.9</v>
      </c>
      <c r="FI253">
        <v>0</v>
      </c>
      <c r="FJ253">
        <v>946.6092399999999</v>
      </c>
      <c r="FK253">
        <v>9.688461507172516</v>
      </c>
      <c r="FL253">
        <v>135.3692304973635</v>
      </c>
      <c r="FM253">
        <v>21763.872</v>
      </c>
      <c r="FN253">
        <v>15</v>
      </c>
      <c r="FO253">
        <v>1687536491</v>
      </c>
      <c r="FP253" t="s">
        <v>832</v>
      </c>
      <c r="FQ253">
        <v>1687536490.5</v>
      </c>
      <c r="FR253">
        <v>1687536491</v>
      </c>
      <c r="FS253">
        <v>5</v>
      </c>
      <c r="FT253">
        <v>0.155</v>
      </c>
      <c r="FU253">
        <v>0.035</v>
      </c>
      <c r="FV253">
        <v>-14.575</v>
      </c>
      <c r="FW253">
        <v>-2.512</v>
      </c>
      <c r="FX253">
        <v>420</v>
      </c>
      <c r="FY253">
        <v>19</v>
      </c>
      <c r="FZ253">
        <v>0.23</v>
      </c>
      <c r="GA253">
        <v>0.05</v>
      </c>
      <c r="GB253">
        <v>-36.7061625</v>
      </c>
      <c r="GC253">
        <v>-7.514103939962445</v>
      </c>
      <c r="GD253">
        <v>0.7300815604052396</v>
      </c>
      <c r="GE253">
        <v>0</v>
      </c>
      <c r="GF253">
        <v>2.1589635</v>
      </c>
      <c r="GG253">
        <v>0.06356983114445762</v>
      </c>
      <c r="GH253">
        <v>0.006314115357672864</v>
      </c>
      <c r="GI253">
        <v>1</v>
      </c>
      <c r="GJ253">
        <v>1</v>
      </c>
      <c r="GK253">
        <v>2</v>
      </c>
      <c r="GL253" t="s">
        <v>443</v>
      </c>
      <c r="GM253">
        <v>3.0999</v>
      </c>
      <c r="GN253">
        <v>2.7582</v>
      </c>
      <c r="GO253">
        <v>0.115592</v>
      </c>
      <c r="GP253">
        <v>0.118993</v>
      </c>
      <c r="GQ253">
        <v>0.124304</v>
      </c>
      <c r="GR253">
        <v>0.108191</v>
      </c>
      <c r="GS253">
        <v>22164.4</v>
      </c>
      <c r="GT253">
        <v>21347.5</v>
      </c>
      <c r="GU253">
        <v>25644.2</v>
      </c>
      <c r="GV253">
        <v>24614.6</v>
      </c>
      <c r="GW253">
        <v>36097.1</v>
      </c>
      <c r="GX253">
        <v>32385.4</v>
      </c>
      <c r="GY253">
        <v>44850.3</v>
      </c>
      <c r="GZ253">
        <v>39268.2</v>
      </c>
      <c r="HA253">
        <v>1.74137</v>
      </c>
      <c r="HB253">
        <v>1.6532</v>
      </c>
      <c r="HC253">
        <v>-0.105817</v>
      </c>
      <c r="HD253">
        <v>0</v>
      </c>
      <c r="HE253">
        <v>34.5424</v>
      </c>
      <c r="HF253">
        <v>999.9</v>
      </c>
      <c r="HG253">
        <v>48.2</v>
      </c>
      <c r="HH253">
        <v>48.2</v>
      </c>
      <c r="HI253">
        <v>53.733</v>
      </c>
      <c r="HJ253">
        <v>62.5056</v>
      </c>
      <c r="HK253">
        <v>21.6426</v>
      </c>
      <c r="HL253">
        <v>1</v>
      </c>
      <c r="HM253">
        <v>1.50885</v>
      </c>
      <c r="HN253">
        <v>9.28105</v>
      </c>
      <c r="HO253">
        <v>20.0495</v>
      </c>
      <c r="HP253">
        <v>5.20756</v>
      </c>
      <c r="HQ253">
        <v>11.992</v>
      </c>
      <c r="HR253">
        <v>4.9609</v>
      </c>
      <c r="HS253">
        <v>3.2746</v>
      </c>
      <c r="HT253">
        <v>9999</v>
      </c>
      <c r="HU253">
        <v>9999</v>
      </c>
      <c r="HV253">
        <v>9999</v>
      </c>
      <c r="HW253">
        <v>90.8</v>
      </c>
      <c r="HX253">
        <v>1.86394</v>
      </c>
      <c r="HY253">
        <v>1.86025</v>
      </c>
      <c r="HZ253">
        <v>1.85867</v>
      </c>
      <c r="IA253">
        <v>1.85994</v>
      </c>
      <c r="IB253">
        <v>1.85989</v>
      </c>
      <c r="IC253">
        <v>1.85852</v>
      </c>
      <c r="ID253">
        <v>1.85766</v>
      </c>
      <c r="IE253">
        <v>1.85242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-15.704</v>
      </c>
      <c r="IT253">
        <v>-2.6114</v>
      </c>
      <c r="IU253">
        <v>-9.203381429838435</v>
      </c>
      <c r="IV253">
        <v>-0.01431925071125703</v>
      </c>
      <c r="IW253">
        <v>4.89615414261653E-06</v>
      </c>
      <c r="IX253">
        <v>-8.989459798755491E-10</v>
      </c>
      <c r="IY253">
        <v>-1.324740713936959</v>
      </c>
      <c r="IZ253">
        <v>-0.1043539695207113</v>
      </c>
      <c r="JA253">
        <v>0.003109194328973147</v>
      </c>
      <c r="JB253">
        <v>-3.859871886814269E-05</v>
      </c>
      <c r="JC253">
        <v>3</v>
      </c>
      <c r="JD253">
        <v>1925</v>
      </c>
      <c r="JE253">
        <v>1</v>
      </c>
      <c r="JF253">
        <v>31</v>
      </c>
      <c r="JG253">
        <v>30.1</v>
      </c>
      <c r="JH253">
        <v>30.1</v>
      </c>
      <c r="JI253">
        <v>1.49536</v>
      </c>
      <c r="JJ253">
        <v>2.73071</v>
      </c>
      <c r="JK253">
        <v>1.49658</v>
      </c>
      <c r="JL253">
        <v>2.31934</v>
      </c>
      <c r="JM253">
        <v>1.54785</v>
      </c>
      <c r="JN253">
        <v>2.36816</v>
      </c>
      <c r="JO253">
        <v>51.6989</v>
      </c>
      <c r="JP253">
        <v>14.9726</v>
      </c>
      <c r="JQ253">
        <v>18</v>
      </c>
      <c r="JR253">
        <v>503.052</v>
      </c>
      <c r="JS253">
        <v>455.115</v>
      </c>
      <c r="JT253">
        <v>26.7228</v>
      </c>
      <c r="JU253">
        <v>44.2151</v>
      </c>
      <c r="JV253">
        <v>30.0003</v>
      </c>
      <c r="JW253">
        <v>43.7487</v>
      </c>
      <c r="JX253">
        <v>43.5349</v>
      </c>
      <c r="JY253">
        <v>30.0383</v>
      </c>
      <c r="JZ253">
        <v>52.3065</v>
      </c>
      <c r="KA253">
        <v>0</v>
      </c>
      <c r="KB253">
        <v>20.6294</v>
      </c>
      <c r="KC253">
        <v>593.811</v>
      </c>
      <c r="KD253">
        <v>20.9723</v>
      </c>
      <c r="KE253">
        <v>98.0059</v>
      </c>
      <c r="KF253">
        <v>94.3964</v>
      </c>
    </row>
    <row r="254" spans="1:292">
      <c r="A254">
        <v>230</v>
      </c>
      <c r="B254">
        <v>1687538300.6</v>
      </c>
      <c r="C254">
        <v>12172.09999990463</v>
      </c>
      <c r="D254" t="s">
        <v>901</v>
      </c>
      <c r="E254" t="s">
        <v>902</v>
      </c>
      <c r="F254">
        <v>5</v>
      </c>
      <c r="G254" t="s">
        <v>831</v>
      </c>
      <c r="H254">
        <v>1687538293.1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585.9550109209115</v>
      </c>
      <c r="AJ254">
        <v>557.6213090909088</v>
      </c>
      <c r="AK254">
        <v>3.371289727944403</v>
      </c>
      <c r="AL254">
        <v>66.66656692889333</v>
      </c>
      <c r="AM254">
        <f>(AO254 - AN254 + DX254*1E3/(8.314*(DZ254+273.15)) * AQ254/DW254 * AP254) * DW254/(100*DK254) * 1000/(1000 - AO254)</f>
        <v>0</v>
      </c>
      <c r="AN254">
        <v>21.07373752376049</v>
      </c>
      <c r="AO254">
        <v>23.25491151515151</v>
      </c>
      <c r="AP254">
        <v>0.0001431979151072869</v>
      </c>
      <c r="AQ254">
        <v>105.2778208574402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4.16</v>
      </c>
      <c r="DL254">
        <v>0.5</v>
      </c>
      <c r="DM254" t="s">
        <v>430</v>
      </c>
      <c r="DN254">
        <v>2</v>
      </c>
      <c r="DO254" t="b">
        <v>1</v>
      </c>
      <c r="DP254">
        <v>1687538293.1</v>
      </c>
      <c r="DQ254">
        <v>521.6606296296296</v>
      </c>
      <c r="DR254">
        <v>559.2094814814815</v>
      </c>
      <c r="DS254">
        <v>23.23275185185185</v>
      </c>
      <c r="DT254">
        <v>21.06467037037037</v>
      </c>
      <c r="DU254">
        <v>537.2828148148149</v>
      </c>
      <c r="DV254">
        <v>25.84401481481482</v>
      </c>
      <c r="DW254">
        <v>499.9936666666667</v>
      </c>
      <c r="DX254">
        <v>101.7910740740741</v>
      </c>
      <c r="DY254">
        <v>0.09999682592592594</v>
      </c>
      <c r="DZ254">
        <v>31.85554444444444</v>
      </c>
      <c r="EA254">
        <v>32.82993333333333</v>
      </c>
      <c r="EB254">
        <v>999.9000000000001</v>
      </c>
      <c r="EC254">
        <v>0</v>
      </c>
      <c r="ED254">
        <v>0</v>
      </c>
      <c r="EE254">
        <v>9996.127407407408</v>
      </c>
      <c r="EF254">
        <v>0</v>
      </c>
      <c r="EG254">
        <v>416.0572962962964</v>
      </c>
      <c r="EH254">
        <v>-37.54894074074074</v>
      </c>
      <c r="EI254">
        <v>534.0686666666667</v>
      </c>
      <c r="EJ254">
        <v>571.2426666666668</v>
      </c>
      <c r="EK254">
        <v>2.168084814814815</v>
      </c>
      <c r="EL254">
        <v>559.2094814814815</v>
      </c>
      <c r="EM254">
        <v>21.06467037037037</v>
      </c>
      <c r="EN254">
        <v>2.364887407407407</v>
      </c>
      <c r="EO254">
        <v>2.144195185185185</v>
      </c>
      <c r="EP254">
        <v>20.12532962962963</v>
      </c>
      <c r="EQ254">
        <v>18.55134814814815</v>
      </c>
      <c r="ER254">
        <v>2000.000370370371</v>
      </c>
      <c r="ES254">
        <v>0.98</v>
      </c>
      <c r="ET254">
        <v>0.02</v>
      </c>
      <c r="EU254">
        <v>0</v>
      </c>
      <c r="EV254">
        <v>947.3858148148148</v>
      </c>
      <c r="EW254">
        <v>5.00078</v>
      </c>
      <c r="EX254">
        <v>21788.97407407407</v>
      </c>
      <c r="EY254">
        <v>16379.63703703704</v>
      </c>
      <c r="EZ254">
        <v>54.99725925925924</v>
      </c>
      <c r="FA254">
        <v>56.68699999999998</v>
      </c>
      <c r="FB254">
        <v>55.54148148148148</v>
      </c>
      <c r="FC254">
        <v>56.03218518518517</v>
      </c>
      <c r="FD254">
        <v>54.79385185185184</v>
      </c>
      <c r="FE254">
        <v>1955.10037037037</v>
      </c>
      <c r="FF254">
        <v>39.9</v>
      </c>
      <c r="FG254">
        <v>0</v>
      </c>
      <c r="FH254">
        <v>1687538300.7</v>
      </c>
      <c r="FI254">
        <v>0</v>
      </c>
      <c r="FJ254">
        <v>947.3883199999999</v>
      </c>
      <c r="FK254">
        <v>9.396615361770252</v>
      </c>
      <c r="FL254">
        <v>829.8615385325265</v>
      </c>
      <c r="FM254">
        <v>21789.512</v>
      </c>
      <c r="FN254">
        <v>15</v>
      </c>
      <c r="FO254">
        <v>1687536491</v>
      </c>
      <c r="FP254" t="s">
        <v>832</v>
      </c>
      <c r="FQ254">
        <v>1687536490.5</v>
      </c>
      <c r="FR254">
        <v>1687536491</v>
      </c>
      <c r="FS254">
        <v>5</v>
      </c>
      <c r="FT254">
        <v>0.155</v>
      </c>
      <c r="FU254">
        <v>0.035</v>
      </c>
      <c r="FV254">
        <v>-14.575</v>
      </c>
      <c r="FW254">
        <v>-2.512</v>
      </c>
      <c r="FX254">
        <v>420</v>
      </c>
      <c r="FY254">
        <v>19</v>
      </c>
      <c r="FZ254">
        <v>0.23</v>
      </c>
      <c r="GA254">
        <v>0.05</v>
      </c>
      <c r="GB254">
        <v>-37.18038780487805</v>
      </c>
      <c r="GC254">
        <v>-6.173280836237</v>
      </c>
      <c r="GD254">
        <v>0.6187087770727746</v>
      </c>
      <c r="GE254">
        <v>0</v>
      </c>
      <c r="GF254">
        <v>2.16364731707317</v>
      </c>
      <c r="GG254">
        <v>0.06997860627178104</v>
      </c>
      <c r="GH254">
        <v>0.007151346461788724</v>
      </c>
      <c r="GI254">
        <v>1</v>
      </c>
      <c r="GJ254">
        <v>1</v>
      </c>
      <c r="GK254">
        <v>2</v>
      </c>
      <c r="GL254" t="s">
        <v>443</v>
      </c>
      <c r="GM254">
        <v>3.09972</v>
      </c>
      <c r="GN254">
        <v>2.75801</v>
      </c>
      <c r="GO254">
        <v>0.118125</v>
      </c>
      <c r="GP254">
        <v>0.1215</v>
      </c>
      <c r="GQ254">
        <v>0.12436</v>
      </c>
      <c r="GR254">
        <v>0.108211</v>
      </c>
      <c r="GS254">
        <v>22101</v>
      </c>
      <c r="GT254">
        <v>21286.7</v>
      </c>
      <c r="GU254">
        <v>25644.3</v>
      </c>
      <c r="GV254">
        <v>24614.6</v>
      </c>
      <c r="GW254">
        <v>36095</v>
      </c>
      <c r="GX254">
        <v>32384.8</v>
      </c>
      <c r="GY254">
        <v>44850.1</v>
      </c>
      <c r="GZ254">
        <v>39268</v>
      </c>
      <c r="HA254">
        <v>1.74102</v>
      </c>
      <c r="HB254">
        <v>1.65305</v>
      </c>
      <c r="HC254">
        <v>-0.105079</v>
      </c>
      <c r="HD254">
        <v>0</v>
      </c>
      <c r="HE254">
        <v>34.5451</v>
      </c>
      <c r="HF254">
        <v>999.9</v>
      </c>
      <c r="HG254">
        <v>48.2</v>
      </c>
      <c r="HH254">
        <v>48.2</v>
      </c>
      <c r="HI254">
        <v>53.7306</v>
      </c>
      <c r="HJ254">
        <v>62.6056</v>
      </c>
      <c r="HK254">
        <v>21.891</v>
      </c>
      <c r="HL254">
        <v>1</v>
      </c>
      <c r="HM254">
        <v>1.50897</v>
      </c>
      <c r="HN254">
        <v>9.28105</v>
      </c>
      <c r="HO254">
        <v>20.0495</v>
      </c>
      <c r="HP254">
        <v>5.20711</v>
      </c>
      <c r="HQ254">
        <v>11.9918</v>
      </c>
      <c r="HR254">
        <v>4.96115</v>
      </c>
      <c r="HS254">
        <v>3.2746</v>
      </c>
      <c r="HT254">
        <v>9999</v>
      </c>
      <c r="HU254">
        <v>9999</v>
      </c>
      <c r="HV254">
        <v>9999</v>
      </c>
      <c r="HW254">
        <v>90.8</v>
      </c>
      <c r="HX254">
        <v>1.86395</v>
      </c>
      <c r="HY254">
        <v>1.86028</v>
      </c>
      <c r="HZ254">
        <v>1.85867</v>
      </c>
      <c r="IA254">
        <v>1.85994</v>
      </c>
      <c r="IB254">
        <v>1.85987</v>
      </c>
      <c r="IC254">
        <v>1.85852</v>
      </c>
      <c r="ID254">
        <v>1.85762</v>
      </c>
      <c r="IE254">
        <v>1.85241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-15.866</v>
      </c>
      <c r="IT254">
        <v>-2.6118</v>
      </c>
      <c r="IU254">
        <v>-9.203381429838435</v>
      </c>
      <c r="IV254">
        <v>-0.01431925071125703</v>
      </c>
      <c r="IW254">
        <v>4.89615414261653E-06</v>
      </c>
      <c r="IX254">
        <v>-8.989459798755491E-10</v>
      </c>
      <c r="IY254">
        <v>-1.324740713936959</v>
      </c>
      <c r="IZ254">
        <v>-0.1043539695207113</v>
      </c>
      <c r="JA254">
        <v>0.003109194328973147</v>
      </c>
      <c r="JB254">
        <v>-3.859871886814269E-05</v>
      </c>
      <c r="JC254">
        <v>3</v>
      </c>
      <c r="JD254">
        <v>1925</v>
      </c>
      <c r="JE254">
        <v>1</v>
      </c>
      <c r="JF254">
        <v>31</v>
      </c>
      <c r="JG254">
        <v>30.2</v>
      </c>
      <c r="JH254">
        <v>30.2</v>
      </c>
      <c r="JI254">
        <v>1.53198</v>
      </c>
      <c r="JJ254">
        <v>2.71729</v>
      </c>
      <c r="JK254">
        <v>1.49658</v>
      </c>
      <c r="JL254">
        <v>2.31934</v>
      </c>
      <c r="JM254">
        <v>1.54785</v>
      </c>
      <c r="JN254">
        <v>2.43164</v>
      </c>
      <c r="JO254">
        <v>51.6989</v>
      </c>
      <c r="JP254">
        <v>14.9814</v>
      </c>
      <c r="JQ254">
        <v>18</v>
      </c>
      <c r="JR254">
        <v>502.852</v>
      </c>
      <c r="JS254">
        <v>455.043</v>
      </c>
      <c r="JT254">
        <v>26.7272</v>
      </c>
      <c r="JU254">
        <v>44.2189</v>
      </c>
      <c r="JV254">
        <v>30.0002</v>
      </c>
      <c r="JW254">
        <v>43.7535</v>
      </c>
      <c r="JX254">
        <v>43.5396</v>
      </c>
      <c r="JY254">
        <v>30.7753</v>
      </c>
      <c r="JZ254">
        <v>52.3065</v>
      </c>
      <c r="KA254">
        <v>0</v>
      </c>
      <c r="KB254">
        <v>20.6409</v>
      </c>
      <c r="KC254">
        <v>607.17</v>
      </c>
      <c r="KD254">
        <v>20.9723</v>
      </c>
      <c r="KE254">
        <v>98.00579999999999</v>
      </c>
      <c r="KF254">
        <v>94.39619999999999</v>
      </c>
    </row>
    <row r="255" spans="1:292">
      <c r="A255">
        <v>231</v>
      </c>
      <c r="B255">
        <v>1687538305.6</v>
      </c>
      <c r="C255">
        <v>12177.09999990463</v>
      </c>
      <c r="D255" t="s">
        <v>903</v>
      </c>
      <c r="E255" t="s">
        <v>904</v>
      </c>
      <c r="F255">
        <v>5</v>
      </c>
      <c r="G255" t="s">
        <v>831</v>
      </c>
      <c r="H255">
        <v>1687538297.814285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603.0848844543675</v>
      </c>
      <c r="AJ255">
        <v>574.3564</v>
      </c>
      <c r="AK255">
        <v>3.341366256733673</v>
      </c>
      <c r="AL255">
        <v>66.66656692889333</v>
      </c>
      <c r="AM255">
        <f>(AO255 - AN255 + DX255*1E3/(8.314*(DZ255+273.15)) * AQ255/DW255 * AP255) * DW255/(100*DK255) * 1000/(1000 - AO255)</f>
        <v>0</v>
      </c>
      <c r="AN255">
        <v>21.08600317336336</v>
      </c>
      <c r="AO255">
        <v>23.26916545454546</v>
      </c>
      <c r="AP255">
        <v>0.0001164267120139115</v>
      </c>
      <c r="AQ255">
        <v>105.2778208574402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4.16</v>
      </c>
      <c r="DL255">
        <v>0.5</v>
      </c>
      <c r="DM255" t="s">
        <v>430</v>
      </c>
      <c r="DN255">
        <v>2</v>
      </c>
      <c r="DO255" t="b">
        <v>1</v>
      </c>
      <c r="DP255">
        <v>1687538297.814285</v>
      </c>
      <c r="DQ255">
        <v>537.1228571428571</v>
      </c>
      <c r="DR255">
        <v>575.0427142857143</v>
      </c>
      <c r="DS255">
        <v>23.24723571428571</v>
      </c>
      <c r="DT255">
        <v>21.07437142857142</v>
      </c>
      <c r="DU255">
        <v>552.8977499999999</v>
      </c>
      <c r="DV255">
        <v>25.85881071428571</v>
      </c>
      <c r="DW255">
        <v>500.0053928571428</v>
      </c>
      <c r="DX255">
        <v>101.7914642857143</v>
      </c>
      <c r="DY255">
        <v>0.1000009428571429</v>
      </c>
      <c r="DZ255">
        <v>31.86075357142857</v>
      </c>
      <c r="EA255">
        <v>32.83333928571428</v>
      </c>
      <c r="EB255">
        <v>999.9000000000002</v>
      </c>
      <c r="EC255">
        <v>0</v>
      </c>
      <c r="ED255">
        <v>0</v>
      </c>
      <c r="EE255">
        <v>9998.699999999999</v>
      </c>
      <c r="EF255">
        <v>0</v>
      </c>
      <c r="EG255">
        <v>417.8323571428571</v>
      </c>
      <c r="EH255">
        <v>-37.91981785714286</v>
      </c>
      <c r="EI255">
        <v>549.9068571428571</v>
      </c>
      <c r="EJ255">
        <v>587.4224285714287</v>
      </c>
      <c r="EK255">
        <v>2.172870714285714</v>
      </c>
      <c r="EL255">
        <v>575.0427142857143</v>
      </c>
      <c r="EM255">
        <v>21.07437142857142</v>
      </c>
      <c r="EN255">
        <v>2.36637</v>
      </c>
      <c r="EO255">
        <v>2.145190357142857</v>
      </c>
      <c r="EP255">
        <v>20.13545714285715</v>
      </c>
      <c r="EQ255">
        <v>18.55875714285714</v>
      </c>
      <c r="ER255">
        <v>1999.979285714286</v>
      </c>
      <c r="ES255">
        <v>0.9800000000000001</v>
      </c>
      <c r="ET255">
        <v>0.02</v>
      </c>
      <c r="EU255">
        <v>0</v>
      </c>
      <c r="EV255">
        <v>948.1308214285715</v>
      </c>
      <c r="EW255">
        <v>5.00078</v>
      </c>
      <c r="EX255">
        <v>21822.075</v>
      </c>
      <c r="EY255">
        <v>16379.475</v>
      </c>
      <c r="EZ255">
        <v>55.00632142857142</v>
      </c>
      <c r="FA255">
        <v>56.69149999999998</v>
      </c>
      <c r="FB255">
        <v>55.55324999999998</v>
      </c>
      <c r="FC255">
        <v>56.02874999999999</v>
      </c>
      <c r="FD255">
        <v>54.79</v>
      </c>
      <c r="FE255">
        <v>1955.079285714286</v>
      </c>
      <c r="FF255">
        <v>39.9</v>
      </c>
      <c r="FG255">
        <v>0</v>
      </c>
      <c r="FH255">
        <v>1687538306.1</v>
      </c>
      <c r="FI255">
        <v>0</v>
      </c>
      <c r="FJ255">
        <v>948.1619615384615</v>
      </c>
      <c r="FK255">
        <v>9.01890596626856</v>
      </c>
      <c r="FL255">
        <v>53.59316319264732</v>
      </c>
      <c r="FM255">
        <v>21821.41538461538</v>
      </c>
      <c r="FN255">
        <v>15</v>
      </c>
      <c r="FO255">
        <v>1687536491</v>
      </c>
      <c r="FP255" t="s">
        <v>832</v>
      </c>
      <c r="FQ255">
        <v>1687536490.5</v>
      </c>
      <c r="FR255">
        <v>1687536491</v>
      </c>
      <c r="FS255">
        <v>5</v>
      </c>
      <c r="FT255">
        <v>0.155</v>
      </c>
      <c r="FU255">
        <v>0.035</v>
      </c>
      <c r="FV255">
        <v>-14.575</v>
      </c>
      <c r="FW255">
        <v>-2.512</v>
      </c>
      <c r="FX255">
        <v>420</v>
      </c>
      <c r="FY255">
        <v>19</v>
      </c>
      <c r="FZ255">
        <v>0.23</v>
      </c>
      <c r="GA255">
        <v>0.05</v>
      </c>
      <c r="GB255">
        <v>-37.65113414634146</v>
      </c>
      <c r="GC255">
        <v>-4.686823693379824</v>
      </c>
      <c r="GD255">
        <v>0.4653053980647265</v>
      </c>
      <c r="GE255">
        <v>0</v>
      </c>
      <c r="GF255">
        <v>2.169489268292683</v>
      </c>
      <c r="GG255">
        <v>0.067912264808363</v>
      </c>
      <c r="GH255">
        <v>0.006974433586668388</v>
      </c>
      <c r="GI255">
        <v>1</v>
      </c>
      <c r="GJ255">
        <v>1</v>
      </c>
      <c r="GK255">
        <v>2</v>
      </c>
      <c r="GL255" t="s">
        <v>443</v>
      </c>
      <c r="GM255">
        <v>3.09984</v>
      </c>
      <c r="GN255">
        <v>2.7583</v>
      </c>
      <c r="GO255">
        <v>0.120596</v>
      </c>
      <c r="GP255">
        <v>0.123968</v>
      </c>
      <c r="GQ255">
        <v>0.124408</v>
      </c>
      <c r="GR255">
        <v>0.10825</v>
      </c>
      <c r="GS255">
        <v>22039.2</v>
      </c>
      <c r="GT255">
        <v>21227.1</v>
      </c>
      <c r="GU255">
        <v>25644.4</v>
      </c>
      <c r="GV255">
        <v>24614.9</v>
      </c>
      <c r="GW255">
        <v>36093.6</v>
      </c>
      <c r="GX255">
        <v>32384</v>
      </c>
      <c r="GY255">
        <v>44850.3</v>
      </c>
      <c r="GZ255">
        <v>39268.4</v>
      </c>
      <c r="HA255">
        <v>1.7411</v>
      </c>
      <c r="HB255">
        <v>1.65303</v>
      </c>
      <c r="HC255">
        <v>-0.106245</v>
      </c>
      <c r="HD255">
        <v>0</v>
      </c>
      <c r="HE255">
        <v>34.5505</v>
      </c>
      <c r="HF255">
        <v>999.9</v>
      </c>
      <c r="HG255">
        <v>48.2</v>
      </c>
      <c r="HH255">
        <v>48.2</v>
      </c>
      <c r="HI255">
        <v>53.7364</v>
      </c>
      <c r="HJ255">
        <v>62.6756</v>
      </c>
      <c r="HK255">
        <v>21.6747</v>
      </c>
      <c r="HL255">
        <v>1</v>
      </c>
      <c r="HM255">
        <v>1.50924</v>
      </c>
      <c r="HN255">
        <v>9.28105</v>
      </c>
      <c r="HO255">
        <v>20.0495</v>
      </c>
      <c r="HP255">
        <v>5.20726</v>
      </c>
      <c r="HQ255">
        <v>11.992</v>
      </c>
      <c r="HR255">
        <v>4.96085</v>
      </c>
      <c r="HS255">
        <v>3.27458</v>
      </c>
      <c r="HT255">
        <v>9999</v>
      </c>
      <c r="HU255">
        <v>9999</v>
      </c>
      <c r="HV255">
        <v>9999</v>
      </c>
      <c r="HW255">
        <v>90.8</v>
      </c>
      <c r="HX255">
        <v>1.86396</v>
      </c>
      <c r="HY255">
        <v>1.86027</v>
      </c>
      <c r="HZ255">
        <v>1.85867</v>
      </c>
      <c r="IA255">
        <v>1.85995</v>
      </c>
      <c r="IB255">
        <v>1.85989</v>
      </c>
      <c r="IC255">
        <v>1.85852</v>
      </c>
      <c r="ID255">
        <v>1.85767</v>
      </c>
      <c r="IE255">
        <v>1.85242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-16.024</v>
      </c>
      <c r="IT255">
        <v>-2.6121</v>
      </c>
      <c r="IU255">
        <v>-9.203381429838435</v>
      </c>
      <c r="IV255">
        <v>-0.01431925071125703</v>
      </c>
      <c r="IW255">
        <v>4.89615414261653E-06</v>
      </c>
      <c r="IX255">
        <v>-8.989459798755491E-10</v>
      </c>
      <c r="IY255">
        <v>-1.324740713936959</v>
      </c>
      <c r="IZ255">
        <v>-0.1043539695207113</v>
      </c>
      <c r="JA255">
        <v>0.003109194328973147</v>
      </c>
      <c r="JB255">
        <v>-3.859871886814269E-05</v>
      </c>
      <c r="JC255">
        <v>3</v>
      </c>
      <c r="JD255">
        <v>1925</v>
      </c>
      <c r="JE255">
        <v>1</v>
      </c>
      <c r="JF255">
        <v>31</v>
      </c>
      <c r="JG255">
        <v>30.3</v>
      </c>
      <c r="JH255">
        <v>30.2</v>
      </c>
      <c r="JI255">
        <v>1.56494</v>
      </c>
      <c r="JJ255">
        <v>2.71851</v>
      </c>
      <c r="JK255">
        <v>1.49658</v>
      </c>
      <c r="JL255">
        <v>2.31934</v>
      </c>
      <c r="JM255">
        <v>1.54785</v>
      </c>
      <c r="JN255">
        <v>2.52441</v>
      </c>
      <c r="JO255">
        <v>51.6989</v>
      </c>
      <c r="JP255">
        <v>14.9901</v>
      </c>
      <c r="JQ255">
        <v>18</v>
      </c>
      <c r="JR255">
        <v>502.928</v>
      </c>
      <c r="JS255">
        <v>455.059</v>
      </c>
      <c r="JT255">
        <v>26.7315</v>
      </c>
      <c r="JU255">
        <v>44.2221</v>
      </c>
      <c r="JV255">
        <v>30.0003</v>
      </c>
      <c r="JW255">
        <v>43.7579</v>
      </c>
      <c r="JX255">
        <v>43.5451</v>
      </c>
      <c r="JY255">
        <v>31.4297</v>
      </c>
      <c r="JZ255">
        <v>52.3065</v>
      </c>
      <c r="KA255">
        <v>0</v>
      </c>
      <c r="KB255">
        <v>20.6508</v>
      </c>
      <c r="KC255">
        <v>627.207</v>
      </c>
      <c r="KD255">
        <v>20.9697</v>
      </c>
      <c r="KE255">
        <v>98.0063</v>
      </c>
      <c r="KF255">
        <v>94.3973</v>
      </c>
    </row>
    <row r="256" spans="1:292">
      <c r="A256">
        <v>232</v>
      </c>
      <c r="B256">
        <v>1687538310.6</v>
      </c>
      <c r="C256">
        <v>12182.09999990463</v>
      </c>
      <c r="D256" t="s">
        <v>905</v>
      </c>
      <c r="E256" t="s">
        <v>906</v>
      </c>
      <c r="F256">
        <v>5</v>
      </c>
      <c r="G256" t="s">
        <v>831</v>
      </c>
      <c r="H256">
        <v>1687538303.1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620.1592972442512</v>
      </c>
      <c r="AJ256">
        <v>591.153193939394</v>
      </c>
      <c r="AK256">
        <v>3.361693316561144</v>
      </c>
      <c r="AL256">
        <v>66.66656692889333</v>
      </c>
      <c r="AM256">
        <f>(AO256 - AN256 + DX256*1E3/(8.314*(DZ256+273.15)) * AQ256/DW256 * AP256) * DW256/(100*DK256) * 1000/(1000 - AO256)</f>
        <v>0</v>
      </c>
      <c r="AN256">
        <v>21.093275903995</v>
      </c>
      <c r="AO256">
        <v>23.27815878787878</v>
      </c>
      <c r="AP256">
        <v>4.834154452553076E-05</v>
      </c>
      <c r="AQ256">
        <v>105.2778208574402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4.16</v>
      </c>
      <c r="DL256">
        <v>0.5</v>
      </c>
      <c r="DM256" t="s">
        <v>430</v>
      </c>
      <c r="DN256">
        <v>2</v>
      </c>
      <c r="DO256" t="b">
        <v>1</v>
      </c>
      <c r="DP256">
        <v>1687538303.1</v>
      </c>
      <c r="DQ256">
        <v>554.4577037037037</v>
      </c>
      <c r="DR256">
        <v>592.7467777777778</v>
      </c>
      <c r="DS256">
        <v>23.26244074074074</v>
      </c>
      <c r="DT256">
        <v>21.08414074074074</v>
      </c>
      <c r="DU256">
        <v>570.401925925926</v>
      </c>
      <c r="DV256">
        <v>25.87434074074074</v>
      </c>
      <c r="DW256">
        <v>500.0115185185185</v>
      </c>
      <c r="DX256">
        <v>101.7917407407407</v>
      </c>
      <c r="DY256">
        <v>0.1000206518518519</v>
      </c>
      <c r="DZ256">
        <v>31.86737407407407</v>
      </c>
      <c r="EA256">
        <v>32.83755185185185</v>
      </c>
      <c r="EB256">
        <v>999.9000000000001</v>
      </c>
      <c r="EC256">
        <v>0</v>
      </c>
      <c r="ED256">
        <v>0</v>
      </c>
      <c r="EE256">
        <v>10000.25296296296</v>
      </c>
      <c r="EF256">
        <v>0</v>
      </c>
      <c r="EG256">
        <v>416.5063333333333</v>
      </c>
      <c r="EH256">
        <v>-38.28906296296297</v>
      </c>
      <c r="EI256">
        <v>567.6630740740741</v>
      </c>
      <c r="EJ256">
        <v>605.5136666666667</v>
      </c>
      <c r="EK256">
        <v>2.178303333333333</v>
      </c>
      <c r="EL256">
        <v>592.7467777777778</v>
      </c>
      <c r="EM256">
        <v>21.08414074074074</v>
      </c>
      <c r="EN256">
        <v>2.367922962962963</v>
      </c>
      <c r="EO256">
        <v>2.14619</v>
      </c>
      <c r="EP256">
        <v>20.14606296296297</v>
      </c>
      <c r="EQ256">
        <v>18.5662037037037</v>
      </c>
      <c r="ER256">
        <v>1999.994814814815</v>
      </c>
      <c r="ES256">
        <v>0.9800002222222224</v>
      </c>
      <c r="ET256">
        <v>0.01999977777777778</v>
      </c>
      <c r="EU256">
        <v>0</v>
      </c>
      <c r="EV256">
        <v>948.9678148148147</v>
      </c>
      <c r="EW256">
        <v>5.00078</v>
      </c>
      <c r="EX256">
        <v>21819.4962962963</v>
      </c>
      <c r="EY256">
        <v>16379.60370370371</v>
      </c>
      <c r="EZ256">
        <v>55.00199999999999</v>
      </c>
      <c r="FA256">
        <v>56.69166666666665</v>
      </c>
      <c r="FB256">
        <v>55.55759259259258</v>
      </c>
      <c r="FC256">
        <v>56.01825925925926</v>
      </c>
      <c r="FD256">
        <v>54.78681481481481</v>
      </c>
      <c r="FE256">
        <v>1955.094814814815</v>
      </c>
      <c r="FF256">
        <v>39.9</v>
      </c>
      <c r="FG256">
        <v>0</v>
      </c>
      <c r="FH256">
        <v>1687538310.9</v>
      </c>
      <c r="FI256">
        <v>0</v>
      </c>
      <c r="FJ256">
        <v>948.9247307692307</v>
      </c>
      <c r="FK256">
        <v>9.152854694067308</v>
      </c>
      <c r="FL256">
        <v>-315.7470085757371</v>
      </c>
      <c r="FM256">
        <v>21818.29230769231</v>
      </c>
      <c r="FN256">
        <v>15</v>
      </c>
      <c r="FO256">
        <v>1687536491</v>
      </c>
      <c r="FP256" t="s">
        <v>832</v>
      </c>
      <c r="FQ256">
        <v>1687536490.5</v>
      </c>
      <c r="FR256">
        <v>1687536491</v>
      </c>
      <c r="FS256">
        <v>5</v>
      </c>
      <c r="FT256">
        <v>0.155</v>
      </c>
      <c r="FU256">
        <v>0.035</v>
      </c>
      <c r="FV256">
        <v>-14.575</v>
      </c>
      <c r="FW256">
        <v>-2.512</v>
      </c>
      <c r="FX256">
        <v>420</v>
      </c>
      <c r="FY256">
        <v>19</v>
      </c>
      <c r="FZ256">
        <v>0.23</v>
      </c>
      <c r="GA256">
        <v>0.05</v>
      </c>
      <c r="GB256">
        <v>-38.0439487804878</v>
      </c>
      <c r="GC256">
        <v>-4.244592334494905</v>
      </c>
      <c r="GD256">
        <v>0.4199348881712393</v>
      </c>
      <c r="GE256">
        <v>0</v>
      </c>
      <c r="GF256">
        <v>2.174600243902439</v>
      </c>
      <c r="GG256">
        <v>0.0601108013937354</v>
      </c>
      <c r="GH256">
        <v>0.006245293442618545</v>
      </c>
      <c r="GI256">
        <v>1</v>
      </c>
      <c r="GJ256">
        <v>1</v>
      </c>
      <c r="GK256">
        <v>2</v>
      </c>
      <c r="GL256" t="s">
        <v>443</v>
      </c>
      <c r="GM256">
        <v>3.10004</v>
      </c>
      <c r="GN256">
        <v>2.75823</v>
      </c>
      <c r="GO256">
        <v>0.123045</v>
      </c>
      <c r="GP256">
        <v>0.126387</v>
      </c>
      <c r="GQ256">
        <v>0.124434</v>
      </c>
      <c r="GR256">
        <v>0.10828</v>
      </c>
      <c r="GS256">
        <v>21977.8</v>
      </c>
      <c r="GT256">
        <v>21168.3</v>
      </c>
      <c r="GU256">
        <v>25644.5</v>
      </c>
      <c r="GV256">
        <v>24614.8</v>
      </c>
      <c r="GW256">
        <v>36092.7</v>
      </c>
      <c r="GX256">
        <v>32383.2</v>
      </c>
      <c r="GY256">
        <v>44850.1</v>
      </c>
      <c r="GZ256">
        <v>39268.4</v>
      </c>
      <c r="HA256">
        <v>1.74118</v>
      </c>
      <c r="HB256">
        <v>1.65298</v>
      </c>
      <c r="HC256">
        <v>-0.107199</v>
      </c>
      <c r="HD256">
        <v>0</v>
      </c>
      <c r="HE256">
        <v>34.555</v>
      </c>
      <c r="HF256">
        <v>999.9</v>
      </c>
      <c r="HG256">
        <v>48.2</v>
      </c>
      <c r="HH256">
        <v>48.2</v>
      </c>
      <c r="HI256">
        <v>53.7294</v>
      </c>
      <c r="HJ256">
        <v>62.6556</v>
      </c>
      <c r="HK256">
        <v>21.4463</v>
      </c>
      <c r="HL256">
        <v>1</v>
      </c>
      <c r="HM256">
        <v>1.50929</v>
      </c>
      <c r="HN256">
        <v>9.28105</v>
      </c>
      <c r="HO256">
        <v>20.0495</v>
      </c>
      <c r="HP256">
        <v>5.20576</v>
      </c>
      <c r="HQ256">
        <v>11.992</v>
      </c>
      <c r="HR256">
        <v>4.96075</v>
      </c>
      <c r="HS256">
        <v>3.27443</v>
      </c>
      <c r="HT256">
        <v>9999</v>
      </c>
      <c r="HU256">
        <v>9999</v>
      </c>
      <c r="HV256">
        <v>9999</v>
      </c>
      <c r="HW256">
        <v>90.8</v>
      </c>
      <c r="HX256">
        <v>1.86393</v>
      </c>
      <c r="HY256">
        <v>1.86023</v>
      </c>
      <c r="HZ256">
        <v>1.85867</v>
      </c>
      <c r="IA256">
        <v>1.85993</v>
      </c>
      <c r="IB256">
        <v>1.85989</v>
      </c>
      <c r="IC256">
        <v>1.85852</v>
      </c>
      <c r="ID256">
        <v>1.85762</v>
      </c>
      <c r="IE256">
        <v>1.85242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-16.182</v>
      </c>
      <c r="IT256">
        <v>-2.6123</v>
      </c>
      <c r="IU256">
        <v>-9.203381429838435</v>
      </c>
      <c r="IV256">
        <v>-0.01431925071125703</v>
      </c>
      <c r="IW256">
        <v>4.89615414261653E-06</v>
      </c>
      <c r="IX256">
        <v>-8.989459798755491E-10</v>
      </c>
      <c r="IY256">
        <v>-1.324740713936959</v>
      </c>
      <c r="IZ256">
        <v>-0.1043539695207113</v>
      </c>
      <c r="JA256">
        <v>0.003109194328973147</v>
      </c>
      <c r="JB256">
        <v>-3.859871886814269E-05</v>
      </c>
      <c r="JC256">
        <v>3</v>
      </c>
      <c r="JD256">
        <v>1925</v>
      </c>
      <c r="JE256">
        <v>1</v>
      </c>
      <c r="JF256">
        <v>31</v>
      </c>
      <c r="JG256">
        <v>30.3</v>
      </c>
      <c r="JH256">
        <v>30.3</v>
      </c>
      <c r="JI256">
        <v>1.60156</v>
      </c>
      <c r="JJ256">
        <v>2.72949</v>
      </c>
      <c r="JK256">
        <v>1.49658</v>
      </c>
      <c r="JL256">
        <v>2.31934</v>
      </c>
      <c r="JM256">
        <v>1.54785</v>
      </c>
      <c r="JN256">
        <v>2.41699</v>
      </c>
      <c r="JO256">
        <v>51.7325</v>
      </c>
      <c r="JP256">
        <v>14.9638</v>
      </c>
      <c r="JQ256">
        <v>18</v>
      </c>
      <c r="JR256">
        <v>503.007</v>
      </c>
      <c r="JS256">
        <v>455.037</v>
      </c>
      <c r="JT256">
        <v>26.7333</v>
      </c>
      <c r="JU256">
        <v>44.2251</v>
      </c>
      <c r="JV256">
        <v>30.0001</v>
      </c>
      <c r="JW256">
        <v>43.7627</v>
      </c>
      <c r="JX256">
        <v>43.547</v>
      </c>
      <c r="JY256">
        <v>32.169</v>
      </c>
      <c r="JZ256">
        <v>52.3065</v>
      </c>
      <c r="KA256">
        <v>0</v>
      </c>
      <c r="KB256">
        <v>20.657</v>
      </c>
      <c r="KC256">
        <v>640.595</v>
      </c>
      <c r="KD256">
        <v>20.9582</v>
      </c>
      <c r="KE256">
        <v>98.0061</v>
      </c>
      <c r="KF256">
        <v>94.39700000000001</v>
      </c>
    </row>
    <row r="257" spans="1:292">
      <c r="A257">
        <v>233</v>
      </c>
      <c r="B257">
        <v>1687538315.6</v>
      </c>
      <c r="C257">
        <v>12187.09999990463</v>
      </c>
      <c r="D257" t="s">
        <v>907</v>
      </c>
      <c r="E257" t="s">
        <v>908</v>
      </c>
      <c r="F257">
        <v>5</v>
      </c>
      <c r="G257" t="s">
        <v>831</v>
      </c>
      <c r="H257">
        <v>1687538307.814285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637.2661676434385</v>
      </c>
      <c r="AJ257">
        <v>607.9563393939393</v>
      </c>
      <c r="AK257">
        <v>3.361905100041468</v>
      </c>
      <c r="AL257">
        <v>66.66656692889333</v>
      </c>
      <c r="AM257">
        <f>(AO257 - AN257 + DX257*1E3/(8.314*(DZ257+273.15)) * AQ257/DW257 * AP257) * DW257/(100*DK257) * 1000/(1000 - AO257)</f>
        <v>0</v>
      </c>
      <c r="AN257">
        <v>21.10199747770814</v>
      </c>
      <c r="AO257">
        <v>23.29314666666666</v>
      </c>
      <c r="AP257">
        <v>0.000109458833374032</v>
      </c>
      <c r="AQ257">
        <v>105.2778208574402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4.16</v>
      </c>
      <c r="DL257">
        <v>0.5</v>
      </c>
      <c r="DM257" t="s">
        <v>430</v>
      </c>
      <c r="DN257">
        <v>2</v>
      </c>
      <c r="DO257" t="b">
        <v>1</v>
      </c>
      <c r="DP257">
        <v>1687538307.814285</v>
      </c>
      <c r="DQ257">
        <v>569.9144642857143</v>
      </c>
      <c r="DR257">
        <v>608.5358214285716</v>
      </c>
      <c r="DS257">
        <v>23.27448928571429</v>
      </c>
      <c r="DT257">
        <v>21.09308214285714</v>
      </c>
      <c r="DU257">
        <v>586.0078928571428</v>
      </c>
      <c r="DV257">
        <v>25.88663928571428</v>
      </c>
      <c r="DW257">
        <v>500.0160357142857</v>
      </c>
      <c r="DX257">
        <v>101.7919642857143</v>
      </c>
      <c r="DY257">
        <v>0.1000311214285714</v>
      </c>
      <c r="DZ257">
        <v>31.86888928571429</v>
      </c>
      <c r="EA257">
        <v>32.83103571428571</v>
      </c>
      <c r="EB257">
        <v>999.9000000000002</v>
      </c>
      <c r="EC257">
        <v>0</v>
      </c>
      <c r="ED257">
        <v>0</v>
      </c>
      <c r="EE257">
        <v>10000.28821428571</v>
      </c>
      <c r="EF257">
        <v>0</v>
      </c>
      <c r="EG257">
        <v>414.1138928571428</v>
      </c>
      <c r="EH257">
        <v>-38.62126071428572</v>
      </c>
      <c r="EI257">
        <v>583.4952142857143</v>
      </c>
      <c r="EJ257">
        <v>621.6485</v>
      </c>
      <c r="EK257">
        <v>2.181399642857143</v>
      </c>
      <c r="EL257">
        <v>608.5358214285716</v>
      </c>
      <c r="EM257">
        <v>21.09308214285714</v>
      </c>
      <c r="EN257">
        <v>2.369154285714286</v>
      </c>
      <c r="EO257">
        <v>2.147105</v>
      </c>
      <c r="EP257">
        <v>20.15447142857142</v>
      </c>
      <c r="EQ257">
        <v>18.57301071428572</v>
      </c>
      <c r="ER257">
        <v>1999.995714285714</v>
      </c>
      <c r="ES257">
        <v>0.9800002142857144</v>
      </c>
      <c r="ET257">
        <v>0.01999978571428572</v>
      </c>
      <c r="EU257">
        <v>0</v>
      </c>
      <c r="EV257">
        <v>949.7388214285713</v>
      </c>
      <c r="EW257">
        <v>5.00078</v>
      </c>
      <c r="EX257">
        <v>21814.925</v>
      </c>
      <c r="EY257">
        <v>16379.60357142857</v>
      </c>
      <c r="EZ257">
        <v>54.99074999999999</v>
      </c>
      <c r="FA257">
        <v>56.69149999999998</v>
      </c>
      <c r="FB257">
        <v>55.54889285714285</v>
      </c>
      <c r="FC257">
        <v>56.01089285714285</v>
      </c>
      <c r="FD257">
        <v>54.78103571428571</v>
      </c>
      <c r="FE257">
        <v>1955.095714285714</v>
      </c>
      <c r="FF257">
        <v>39.9</v>
      </c>
      <c r="FG257">
        <v>0</v>
      </c>
      <c r="FH257">
        <v>1687538316.3</v>
      </c>
      <c r="FI257">
        <v>0</v>
      </c>
      <c r="FJ257">
        <v>949.86144</v>
      </c>
      <c r="FK257">
        <v>10.62369233057979</v>
      </c>
      <c r="FL257">
        <v>154.2769238798868</v>
      </c>
      <c r="FM257">
        <v>21810.372</v>
      </c>
      <c r="FN257">
        <v>15</v>
      </c>
      <c r="FO257">
        <v>1687536491</v>
      </c>
      <c r="FP257" t="s">
        <v>832</v>
      </c>
      <c r="FQ257">
        <v>1687536490.5</v>
      </c>
      <c r="FR257">
        <v>1687536491</v>
      </c>
      <c r="FS257">
        <v>5</v>
      </c>
      <c r="FT257">
        <v>0.155</v>
      </c>
      <c r="FU257">
        <v>0.035</v>
      </c>
      <c r="FV257">
        <v>-14.575</v>
      </c>
      <c r="FW257">
        <v>-2.512</v>
      </c>
      <c r="FX257">
        <v>420</v>
      </c>
      <c r="FY257">
        <v>19</v>
      </c>
      <c r="FZ257">
        <v>0.23</v>
      </c>
      <c r="GA257">
        <v>0.05</v>
      </c>
      <c r="GB257">
        <v>-38.44916</v>
      </c>
      <c r="GC257">
        <v>-4.277335834896784</v>
      </c>
      <c r="GD257">
        <v>0.4132247686187267</v>
      </c>
      <c r="GE257">
        <v>0</v>
      </c>
      <c r="GF257">
        <v>2.17949525</v>
      </c>
      <c r="GG257">
        <v>0.0407789493433342</v>
      </c>
      <c r="GH257">
        <v>0.004395462425900176</v>
      </c>
      <c r="GI257">
        <v>1</v>
      </c>
      <c r="GJ257">
        <v>1</v>
      </c>
      <c r="GK257">
        <v>2</v>
      </c>
      <c r="GL257" t="s">
        <v>443</v>
      </c>
      <c r="GM257">
        <v>3.10002</v>
      </c>
      <c r="GN257">
        <v>2.75807</v>
      </c>
      <c r="GO257">
        <v>0.125457</v>
      </c>
      <c r="GP257">
        <v>0.128804</v>
      </c>
      <c r="GQ257">
        <v>0.124485</v>
      </c>
      <c r="GR257">
        <v>0.108324</v>
      </c>
      <c r="GS257">
        <v>21917.2</v>
      </c>
      <c r="GT257">
        <v>21109.8</v>
      </c>
      <c r="GU257">
        <v>25644.4</v>
      </c>
      <c r="GV257">
        <v>24614.9</v>
      </c>
      <c r="GW257">
        <v>36091.2</v>
      </c>
      <c r="GX257">
        <v>32381.9</v>
      </c>
      <c r="GY257">
        <v>44850.5</v>
      </c>
      <c r="GZ257">
        <v>39268.4</v>
      </c>
      <c r="HA257">
        <v>1.7411</v>
      </c>
      <c r="HB257">
        <v>1.65263</v>
      </c>
      <c r="HC257">
        <v>-0.106484</v>
      </c>
      <c r="HD257">
        <v>0</v>
      </c>
      <c r="HE257">
        <v>34.5539</v>
      </c>
      <c r="HF257">
        <v>999.9</v>
      </c>
      <c r="HG257">
        <v>48.2</v>
      </c>
      <c r="HH257">
        <v>48.2</v>
      </c>
      <c r="HI257">
        <v>53.7273</v>
      </c>
      <c r="HJ257">
        <v>62.5756</v>
      </c>
      <c r="HK257">
        <v>21.3942</v>
      </c>
      <c r="HL257">
        <v>1</v>
      </c>
      <c r="HM257">
        <v>1.50928</v>
      </c>
      <c r="HN257">
        <v>9.28105</v>
      </c>
      <c r="HO257">
        <v>20.0494</v>
      </c>
      <c r="HP257">
        <v>5.20651</v>
      </c>
      <c r="HQ257">
        <v>11.992</v>
      </c>
      <c r="HR257">
        <v>4.9608</v>
      </c>
      <c r="HS257">
        <v>3.2744</v>
      </c>
      <c r="HT257">
        <v>9999</v>
      </c>
      <c r="HU257">
        <v>9999</v>
      </c>
      <c r="HV257">
        <v>9999</v>
      </c>
      <c r="HW257">
        <v>90.8</v>
      </c>
      <c r="HX257">
        <v>1.86392</v>
      </c>
      <c r="HY257">
        <v>1.86024</v>
      </c>
      <c r="HZ257">
        <v>1.85867</v>
      </c>
      <c r="IA257">
        <v>1.85991</v>
      </c>
      <c r="IB257">
        <v>1.85989</v>
      </c>
      <c r="IC257">
        <v>1.85852</v>
      </c>
      <c r="ID257">
        <v>1.85762</v>
      </c>
      <c r="IE257">
        <v>1.85242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-16.337</v>
      </c>
      <c r="IT257">
        <v>-2.6126</v>
      </c>
      <c r="IU257">
        <v>-9.203381429838435</v>
      </c>
      <c r="IV257">
        <v>-0.01431925071125703</v>
      </c>
      <c r="IW257">
        <v>4.89615414261653E-06</v>
      </c>
      <c r="IX257">
        <v>-8.989459798755491E-10</v>
      </c>
      <c r="IY257">
        <v>-1.324740713936959</v>
      </c>
      <c r="IZ257">
        <v>-0.1043539695207113</v>
      </c>
      <c r="JA257">
        <v>0.003109194328973147</v>
      </c>
      <c r="JB257">
        <v>-3.859871886814269E-05</v>
      </c>
      <c r="JC257">
        <v>3</v>
      </c>
      <c r="JD257">
        <v>1925</v>
      </c>
      <c r="JE257">
        <v>1</v>
      </c>
      <c r="JF257">
        <v>31</v>
      </c>
      <c r="JG257">
        <v>30.4</v>
      </c>
      <c r="JH257">
        <v>30.4</v>
      </c>
      <c r="JI257">
        <v>1.6333</v>
      </c>
      <c r="JJ257">
        <v>2.72217</v>
      </c>
      <c r="JK257">
        <v>1.49658</v>
      </c>
      <c r="JL257">
        <v>2.31934</v>
      </c>
      <c r="JM257">
        <v>1.54785</v>
      </c>
      <c r="JN257">
        <v>2.40112</v>
      </c>
      <c r="JO257">
        <v>51.7325</v>
      </c>
      <c r="JP257">
        <v>14.9726</v>
      </c>
      <c r="JQ257">
        <v>18</v>
      </c>
      <c r="JR257">
        <v>502.972</v>
      </c>
      <c r="JS257">
        <v>454.828</v>
      </c>
      <c r="JT257">
        <v>26.7333</v>
      </c>
      <c r="JU257">
        <v>44.2298</v>
      </c>
      <c r="JV257">
        <v>30.0001</v>
      </c>
      <c r="JW257">
        <v>43.7649</v>
      </c>
      <c r="JX257">
        <v>43.5516</v>
      </c>
      <c r="JY257">
        <v>32.8162</v>
      </c>
      <c r="JZ257">
        <v>52.3065</v>
      </c>
      <c r="KA257">
        <v>0</v>
      </c>
      <c r="KB257">
        <v>20.6672</v>
      </c>
      <c r="KC257">
        <v>660.633</v>
      </c>
      <c r="KD257">
        <v>20.9409</v>
      </c>
      <c r="KE257">
        <v>98.0065</v>
      </c>
      <c r="KF257">
        <v>94.39709999999999</v>
      </c>
    </row>
    <row r="258" spans="1:292">
      <c r="A258">
        <v>234</v>
      </c>
      <c r="B258">
        <v>1687538320.6</v>
      </c>
      <c r="C258">
        <v>12192.09999990463</v>
      </c>
      <c r="D258" t="s">
        <v>909</v>
      </c>
      <c r="E258" t="s">
        <v>910</v>
      </c>
      <c r="F258">
        <v>5</v>
      </c>
      <c r="G258" t="s">
        <v>831</v>
      </c>
      <c r="H258">
        <v>1687538313.1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654.5222969258724</v>
      </c>
      <c r="AJ258">
        <v>624.8113454545451</v>
      </c>
      <c r="AK258">
        <v>3.38023973889577</v>
      </c>
      <c r="AL258">
        <v>66.66656692889333</v>
      </c>
      <c r="AM258">
        <f>(AO258 - AN258 + DX258*1E3/(8.314*(DZ258+273.15)) * AQ258/DW258 * AP258) * DW258/(100*DK258) * 1000/(1000 - AO258)</f>
        <v>0</v>
      </c>
      <c r="AN258">
        <v>21.11000143629389</v>
      </c>
      <c r="AO258">
        <v>23.3072496969697</v>
      </c>
      <c r="AP258">
        <v>8.931343024382837E-05</v>
      </c>
      <c r="AQ258">
        <v>105.2778208574402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4.16</v>
      </c>
      <c r="DL258">
        <v>0.5</v>
      </c>
      <c r="DM258" t="s">
        <v>430</v>
      </c>
      <c r="DN258">
        <v>2</v>
      </c>
      <c r="DO258" t="b">
        <v>1</v>
      </c>
      <c r="DP258">
        <v>1687538313.1</v>
      </c>
      <c r="DQ258">
        <v>587.2364814814815</v>
      </c>
      <c r="DR258">
        <v>626.2697407407408</v>
      </c>
      <c r="DS258">
        <v>23.28751111111112</v>
      </c>
      <c r="DT258">
        <v>21.10001111111111</v>
      </c>
      <c r="DU258">
        <v>603.4951481481481</v>
      </c>
      <c r="DV258">
        <v>25.89994444444444</v>
      </c>
      <c r="DW258">
        <v>500.0104444444445</v>
      </c>
      <c r="DX258">
        <v>101.7918888888889</v>
      </c>
      <c r="DY258">
        <v>0.1000351592592593</v>
      </c>
      <c r="DZ258">
        <v>31.8703962962963</v>
      </c>
      <c r="EA258">
        <v>32.82766296296296</v>
      </c>
      <c r="EB258">
        <v>999.9000000000001</v>
      </c>
      <c r="EC258">
        <v>0</v>
      </c>
      <c r="ED258">
        <v>0</v>
      </c>
      <c r="EE258">
        <v>10001.40481481481</v>
      </c>
      <c r="EF258">
        <v>0</v>
      </c>
      <c r="EG258">
        <v>411.9019259259259</v>
      </c>
      <c r="EH258">
        <v>-39.03331481481482</v>
      </c>
      <c r="EI258">
        <v>601.2379629629629</v>
      </c>
      <c r="EJ258">
        <v>639.7690370370372</v>
      </c>
      <c r="EK258">
        <v>2.187498518518519</v>
      </c>
      <c r="EL258">
        <v>626.2697407407408</v>
      </c>
      <c r="EM258">
        <v>21.10001111111111</v>
      </c>
      <c r="EN258">
        <v>2.370478148148148</v>
      </c>
      <c r="EO258">
        <v>2.147808518518519</v>
      </c>
      <c r="EP258">
        <v>20.1635</v>
      </c>
      <c r="EQ258">
        <v>18.57824814814815</v>
      </c>
      <c r="ER258">
        <v>2000.006666666667</v>
      </c>
      <c r="ES258">
        <v>0.9800002222222224</v>
      </c>
      <c r="ET258">
        <v>0.01999977777777778</v>
      </c>
      <c r="EU258">
        <v>0</v>
      </c>
      <c r="EV258">
        <v>950.6603703703704</v>
      </c>
      <c r="EW258">
        <v>5.00078</v>
      </c>
      <c r="EX258">
        <v>21863.55555555555</v>
      </c>
      <c r="EY258">
        <v>16379.6925925926</v>
      </c>
      <c r="EZ258">
        <v>54.9881111111111</v>
      </c>
      <c r="FA258">
        <v>56.68699999999998</v>
      </c>
      <c r="FB258">
        <v>55.55074074074074</v>
      </c>
      <c r="FC258">
        <v>56.01374074074074</v>
      </c>
      <c r="FD258">
        <v>54.77996296296297</v>
      </c>
      <c r="FE258">
        <v>1955.106666666667</v>
      </c>
      <c r="FF258">
        <v>39.9</v>
      </c>
      <c r="FG258">
        <v>0</v>
      </c>
      <c r="FH258">
        <v>1687538321.1</v>
      </c>
      <c r="FI258">
        <v>0</v>
      </c>
      <c r="FJ258">
        <v>950.73256</v>
      </c>
      <c r="FK258">
        <v>10.91984616391425</v>
      </c>
      <c r="FL258">
        <v>1372.984616893977</v>
      </c>
      <c r="FM258">
        <v>21877.44</v>
      </c>
      <c r="FN258">
        <v>15</v>
      </c>
      <c r="FO258">
        <v>1687536491</v>
      </c>
      <c r="FP258" t="s">
        <v>832</v>
      </c>
      <c r="FQ258">
        <v>1687536490.5</v>
      </c>
      <c r="FR258">
        <v>1687536491</v>
      </c>
      <c r="FS258">
        <v>5</v>
      </c>
      <c r="FT258">
        <v>0.155</v>
      </c>
      <c r="FU258">
        <v>0.035</v>
      </c>
      <c r="FV258">
        <v>-14.575</v>
      </c>
      <c r="FW258">
        <v>-2.512</v>
      </c>
      <c r="FX258">
        <v>420</v>
      </c>
      <c r="FY258">
        <v>19</v>
      </c>
      <c r="FZ258">
        <v>0.23</v>
      </c>
      <c r="GA258">
        <v>0.05</v>
      </c>
      <c r="GB258">
        <v>-38.75132</v>
      </c>
      <c r="GC258">
        <v>-4.612012007504624</v>
      </c>
      <c r="GD258">
        <v>0.4459163840901114</v>
      </c>
      <c r="GE258">
        <v>0</v>
      </c>
      <c r="GF258">
        <v>2.18290025</v>
      </c>
      <c r="GG258">
        <v>0.03934390243901791</v>
      </c>
      <c r="GH258">
        <v>0.004747383746601929</v>
      </c>
      <c r="GI258">
        <v>1</v>
      </c>
      <c r="GJ258">
        <v>1</v>
      </c>
      <c r="GK258">
        <v>2</v>
      </c>
      <c r="GL258" t="s">
        <v>443</v>
      </c>
      <c r="GM258">
        <v>3.09982</v>
      </c>
      <c r="GN258">
        <v>2.75808</v>
      </c>
      <c r="GO258">
        <v>0.127855</v>
      </c>
      <c r="GP258">
        <v>0.131184</v>
      </c>
      <c r="GQ258">
        <v>0.124533</v>
      </c>
      <c r="GR258">
        <v>0.108184</v>
      </c>
      <c r="GS258">
        <v>21857.3</v>
      </c>
      <c r="GT258">
        <v>21052</v>
      </c>
      <c r="GU258">
        <v>25644.7</v>
      </c>
      <c r="GV258">
        <v>24614.8</v>
      </c>
      <c r="GW258">
        <v>36089.9</v>
      </c>
      <c r="GX258">
        <v>32387.4</v>
      </c>
      <c r="GY258">
        <v>44850.9</v>
      </c>
      <c r="GZ258">
        <v>39268.7</v>
      </c>
      <c r="HA258">
        <v>1.74118</v>
      </c>
      <c r="HB258">
        <v>1.65278</v>
      </c>
      <c r="HC258">
        <v>-0.106703</v>
      </c>
      <c r="HD258">
        <v>0</v>
      </c>
      <c r="HE258">
        <v>34.5463</v>
      </c>
      <c r="HF258">
        <v>999.9</v>
      </c>
      <c r="HG258">
        <v>48.2</v>
      </c>
      <c r="HH258">
        <v>48.2</v>
      </c>
      <c r="HI258">
        <v>53.7257</v>
      </c>
      <c r="HJ258">
        <v>62.7056</v>
      </c>
      <c r="HK258">
        <v>21.7708</v>
      </c>
      <c r="HL258">
        <v>1</v>
      </c>
      <c r="HM258">
        <v>1.50905</v>
      </c>
      <c r="HN258">
        <v>9.28105</v>
      </c>
      <c r="HO258">
        <v>20.0496</v>
      </c>
      <c r="HP258">
        <v>5.20651</v>
      </c>
      <c r="HQ258">
        <v>11.992</v>
      </c>
      <c r="HR258">
        <v>4.96065</v>
      </c>
      <c r="HS258">
        <v>3.27445</v>
      </c>
      <c r="HT258">
        <v>9999</v>
      </c>
      <c r="HU258">
        <v>9999</v>
      </c>
      <c r="HV258">
        <v>9999</v>
      </c>
      <c r="HW258">
        <v>90.8</v>
      </c>
      <c r="HX258">
        <v>1.86394</v>
      </c>
      <c r="HY258">
        <v>1.86026</v>
      </c>
      <c r="HZ258">
        <v>1.85868</v>
      </c>
      <c r="IA258">
        <v>1.85996</v>
      </c>
      <c r="IB258">
        <v>1.85989</v>
      </c>
      <c r="IC258">
        <v>1.85854</v>
      </c>
      <c r="ID258">
        <v>1.85768</v>
      </c>
      <c r="IE258">
        <v>1.85242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-16.492</v>
      </c>
      <c r="IT258">
        <v>-2.6128</v>
      </c>
      <c r="IU258">
        <v>-9.203381429838435</v>
      </c>
      <c r="IV258">
        <v>-0.01431925071125703</v>
      </c>
      <c r="IW258">
        <v>4.89615414261653E-06</v>
      </c>
      <c r="IX258">
        <v>-8.989459798755491E-10</v>
      </c>
      <c r="IY258">
        <v>-1.324740713936959</v>
      </c>
      <c r="IZ258">
        <v>-0.1043539695207113</v>
      </c>
      <c r="JA258">
        <v>0.003109194328973147</v>
      </c>
      <c r="JB258">
        <v>-3.859871886814269E-05</v>
      </c>
      <c r="JC258">
        <v>3</v>
      </c>
      <c r="JD258">
        <v>1925</v>
      </c>
      <c r="JE258">
        <v>1</v>
      </c>
      <c r="JF258">
        <v>31</v>
      </c>
      <c r="JG258">
        <v>30.5</v>
      </c>
      <c r="JH258">
        <v>30.5</v>
      </c>
      <c r="JI258">
        <v>1.66992</v>
      </c>
      <c r="JJ258">
        <v>2.71606</v>
      </c>
      <c r="JK258">
        <v>1.49658</v>
      </c>
      <c r="JL258">
        <v>2.31934</v>
      </c>
      <c r="JM258">
        <v>1.54785</v>
      </c>
      <c r="JN258">
        <v>2.50854</v>
      </c>
      <c r="JO258">
        <v>51.7325</v>
      </c>
      <c r="JP258">
        <v>14.9814</v>
      </c>
      <c r="JQ258">
        <v>18</v>
      </c>
      <c r="JR258">
        <v>503.046</v>
      </c>
      <c r="JS258">
        <v>454.946</v>
      </c>
      <c r="JT258">
        <v>26.7353</v>
      </c>
      <c r="JU258">
        <v>44.2298</v>
      </c>
      <c r="JV258">
        <v>30</v>
      </c>
      <c r="JW258">
        <v>43.7688</v>
      </c>
      <c r="JX258">
        <v>43.5544</v>
      </c>
      <c r="JY258">
        <v>33.5416</v>
      </c>
      <c r="JZ258">
        <v>52.6046</v>
      </c>
      <c r="KA258">
        <v>0</v>
      </c>
      <c r="KB258">
        <v>20.6773</v>
      </c>
      <c r="KC258">
        <v>673.991</v>
      </c>
      <c r="KD258">
        <v>20.9187</v>
      </c>
      <c r="KE258">
        <v>98.00749999999999</v>
      </c>
      <c r="KF258">
        <v>94.39749999999999</v>
      </c>
    </row>
    <row r="259" spans="1:292">
      <c r="A259">
        <v>235</v>
      </c>
      <c r="B259">
        <v>1687538325.6</v>
      </c>
      <c r="C259">
        <v>12197.09999990463</v>
      </c>
      <c r="D259" t="s">
        <v>911</v>
      </c>
      <c r="E259" t="s">
        <v>912</v>
      </c>
      <c r="F259">
        <v>5</v>
      </c>
      <c r="G259" t="s">
        <v>831</v>
      </c>
      <c r="H259">
        <v>1687538317.814285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671.6649156830745</v>
      </c>
      <c r="AJ259">
        <v>641.749218181818</v>
      </c>
      <c r="AK259">
        <v>3.390144293198324</v>
      </c>
      <c r="AL259">
        <v>66.66656692889333</v>
      </c>
      <c r="AM259">
        <f>(AO259 - AN259 + DX259*1E3/(8.314*(DZ259+273.15)) * AQ259/DW259 * AP259) * DW259/(100*DK259) * 1000/(1000 - AO259)</f>
        <v>0</v>
      </c>
      <c r="AN259">
        <v>21.02604432170521</v>
      </c>
      <c r="AO259">
        <v>23.29095878787879</v>
      </c>
      <c r="AP259">
        <v>-0.0001126421710484237</v>
      </c>
      <c r="AQ259">
        <v>105.2778208574402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4.16</v>
      </c>
      <c r="DL259">
        <v>0.5</v>
      </c>
      <c r="DM259" t="s">
        <v>430</v>
      </c>
      <c r="DN259">
        <v>2</v>
      </c>
      <c r="DO259" t="b">
        <v>1</v>
      </c>
      <c r="DP259">
        <v>1687538317.814285</v>
      </c>
      <c r="DQ259">
        <v>602.745</v>
      </c>
      <c r="DR259">
        <v>642.1327142857143</v>
      </c>
      <c r="DS259">
        <v>23.29565357142857</v>
      </c>
      <c r="DT259">
        <v>21.0804</v>
      </c>
      <c r="DU259">
        <v>619.1498214285715</v>
      </c>
      <c r="DV259">
        <v>25.90826428571429</v>
      </c>
      <c r="DW259">
        <v>499.9870357142858</v>
      </c>
      <c r="DX259">
        <v>101.7918928571429</v>
      </c>
      <c r="DY259">
        <v>0.09995785714285717</v>
      </c>
      <c r="DZ259">
        <v>31.87274642857142</v>
      </c>
      <c r="EA259">
        <v>32.82508214285714</v>
      </c>
      <c r="EB259">
        <v>999.9000000000002</v>
      </c>
      <c r="EC259">
        <v>0</v>
      </c>
      <c r="ED259">
        <v>0</v>
      </c>
      <c r="EE259">
        <v>10001.04214285714</v>
      </c>
      <c r="EF259">
        <v>0</v>
      </c>
      <c r="EG259">
        <v>423.9781785714285</v>
      </c>
      <c r="EH259">
        <v>-39.387725</v>
      </c>
      <c r="EI259">
        <v>617.1213928571427</v>
      </c>
      <c r="EJ259">
        <v>655.9602500000001</v>
      </c>
      <c r="EK259">
        <v>2.215242857142857</v>
      </c>
      <c r="EL259">
        <v>642.1327142857143</v>
      </c>
      <c r="EM259">
        <v>21.0804</v>
      </c>
      <c r="EN259">
        <v>2.37131</v>
      </c>
      <c r="EO259">
        <v>2.145815357142857</v>
      </c>
      <c r="EP259">
        <v>20.169175</v>
      </c>
      <c r="EQ259">
        <v>18.56340357142857</v>
      </c>
      <c r="ER259">
        <v>1999.990357142857</v>
      </c>
      <c r="ES259">
        <v>0.9800000000000001</v>
      </c>
      <c r="ET259">
        <v>0.02</v>
      </c>
      <c r="EU259">
        <v>0</v>
      </c>
      <c r="EV259">
        <v>951.3571428571429</v>
      </c>
      <c r="EW259">
        <v>5.00078</v>
      </c>
      <c r="EX259">
        <v>22054.85</v>
      </c>
      <c r="EY259">
        <v>16379.55357142857</v>
      </c>
      <c r="EZ259">
        <v>54.99525</v>
      </c>
      <c r="FA259">
        <v>56.68699999999998</v>
      </c>
      <c r="FB259">
        <v>55.56</v>
      </c>
      <c r="FC259">
        <v>56.01996428571429</v>
      </c>
      <c r="FD259">
        <v>54.77671428571428</v>
      </c>
      <c r="FE259">
        <v>1955.090357142857</v>
      </c>
      <c r="FF259">
        <v>39.9</v>
      </c>
      <c r="FG259">
        <v>0</v>
      </c>
      <c r="FH259">
        <v>1687538325.9</v>
      </c>
      <c r="FI259">
        <v>0</v>
      </c>
      <c r="FJ259">
        <v>951.47396</v>
      </c>
      <c r="FK259">
        <v>8.980307675806811</v>
      </c>
      <c r="FL259">
        <v>3405.369224403643</v>
      </c>
      <c r="FM259">
        <v>22075.28</v>
      </c>
      <c r="FN259">
        <v>15</v>
      </c>
      <c r="FO259">
        <v>1687536491</v>
      </c>
      <c r="FP259" t="s">
        <v>832</v>
      </c>
      <c r="FQ259">
        <v>1687536490.5</v>
      </c>
      <c r="FR259">
        <v>1687536491</v>
      </c>
      <c r="FS259">
        <v>5</v>
      </c>
      <c r="FT259">
        <v>0.155</v>
      </c>
      <c r="FU259">
        <v>0.035</v>
      </c>
      <c r="FV259">
        <v>-14.575</v>
      </c>
      <c r="FW259">
        <v>-2.512</v>
      </c>
      <c r="FX259">
        <v>420</v>
      </c>
      <c r="FY259">
        <v>19</v>
      </c>
      <c r="FZ259">
        <v>0.23</v>
      </c>
      <c r="GA259">
        <v>0.05</v>
      </c>
      <c r="GB259">
        <v>-39.2016825</v>
      </c>
      <c r="GC259">
        <v>-4.588296810506501</v>
      </c>
      <c r="GD259">
        <v>0.4433988835616864</v>
      </c>
      <c r="GE259">
        <v>0</v>
      </c>
      <c r="GF259">
        <v>2.20669175</v>
      </c>
      <c r="GG259">
        <v>0.3092846904315145</v>
      </c>
      <c r="GH259">
        <v>0.03568398302372505</v>
      </c>
      <c r="GI259">
        <v>1</v>
      </c>
      <c r="GJ259">
        <v>1</v>
      </c>
      <c r="GK259">
        <v>2</v>
      </c>
      <c r="GL259" t="s">
        <v>443</v>
      </c>
      <c r="GM259">
        <v>3.09991</v>
      </c>
      <c r="GN259">
        <v>2.75815</v>
      </c>
      <c r="GO259">
        <v>0.130228</v>
      </c>
      <c r="GP259">
        <v>0.133537</v>
      </c>
      <c r="GQ259">
        <v>0.124466</v>
      </c>
      <c r="GR259">
        <v>0.108008</v>
      </c>
      <c r="GS259">
        <v>21797.9</v>
      </c>
      <c r="GT259">
        <v>20995.2</v>
      </c>
      <c r="GU259">
        <v>25644.8</v>
      </c>
      <c r="GV259">
        <v>24615.1</v>
      </c>
      <c r="GW259">
        <v>36092.8</v>
      </c>
      <c r="GX259">
        <v>32393.9</v>
      </c>
      <c r="GY259">
        <v>44850.7</v>
      </c>
      <c r="GZ259">
        <v>39268.6</v>
      </c>
      <c r="HA259">
        <v>1.74105</v>
      </c>
      <c r="HB259">
        <v>1.65275</v>
      </c>
      <c r="HC259">
        <v>-0.106044</v>
      </c>
      <c r="HD259">
        <v>0</v>
      </c>
      <c r="HE259">
        <v>34.5402</v>
      </c>
      <c r="HF259">
        <v>999.9</v>
      </c>
      <c r="HG259">
        <v>48.2</v>
      </c>
      <c r="HH259">
        <v>48.2</v>
      </c>
      <c r="HI259">
        <v>53.7326</v>
      </c>
      <c r="HJ259">
        <v>62.6256</v>
      </c>
      <c r="HK259">
        <v>21.5024</v>
      </c>
      <c r="HL259">
        <v>1</v>
      </c>
      <c r="HM259">
        <v>1.50907</v>
      </c>
      <c r="HN259">
        <v>9.28105</v>
      </c>
      <c r="HO259">
        <v>20.0495</v>
      </c>
      <c r="HP259">
        <v>5.20666</v>
      </c>
      <c r="HQ259">
        <v>11.992</v>
      </c>
      <c r="HR259">
        <v>4.96085</v>
      </c>
      <c r="HS259">
        <v>3.2744</v>
      </c>
      <c r="HT259">
        <v>9999</v>
      </c>
      <c r="HU259">
        <v>9999</v>
      </c>
      <c r="HV259">
        <v>9999</v>
      </c>
      <c r="HW259">
        <v>90.8</v>
      </c>
      <c r="HX259">
        <v>1.86397</v>
      </c>
      <c r="HY259">
        <v>1.86026</v>
      </c>
      <c r="HZ259">
        <v>1.85867</v>
      </c>
      <c r="IA259">
        <v>1.85994</v>
      </c>
      <c r="IB259">
        <v>1.85989</v>
      </c>
      <c r="IC259">
        <v>1.85853</v>
      </c>
      <c r="ID259">
        <v>1.85764</v>
      </c>
      <c r="IE259">
        <v>1.85242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-16.644</v>
      </c>
      <c r="IT259">
        <v>-2.6125</v>
      </c>
      <c r="IU259">
        <v>-9.203381429838435</v>
      </c>
      <c r="IV259">
        <v>-0.01431925071125703</v>
      </c>
      <c r="IW259">
        <v>4.89615414261653E-06</v>
      </c>
      <c r="IX259">
        <v>-8.989459798755491E-10</v>
      </c>
      <c r="IY259">
        <v>-1.324740713936959</v>
      </c>
      <c r="IZ259">
        <v>-0.1043539695207113</v>
      </c>
      <c r="JA259">
        <v>0.003109194328973147</v>
      </c>
      <c r="JB259">
        <v>-3.859871886814269E-05</v>
      </c>
      <c r="JC259">
        <v>3</v>
      </c>
      <c r="JD259">
        <v>1925</v>
      </c>
      <c r="JE259">
        <v>1</v>
      </c>
      <c r="JF259">
        <v>31</v>
      </c>
      <c r="JG259">
        <v>30.6</v>
      </c>
      <c r="JH259">
        <v>30.6</v>
      </c>
      <c r="JI259">
        <v>1.70288</v>
      </c>
      <c r="JJ259">
        <v>2.72461</v>
      </c>
      <c r="JK259">
        <v>1.49658</v>
      </c>
      <c r="JL259">
        <v>2.31934</v>
      </c>
      <c r="JM259">
        <v>1.54785</v>
      </c>
      <c r="JN259">
        <v>2.44629</v>
      </c>
      <c r="JO259">
        <v>51.7325</v>
      </c>
      <c r="JP259">
        <v>14.9726</v>
      </c>
      <c r="JQ259">
        <v>18</v>
      </c>
      <c r="JR259">
        <v>502.982</v>
      </c>
      <c r="JS259">
        <v>454.94</v>
      </c>
      <c r="JT259">
        <v>26.7385</v>
      </c>
      <c r="JU259">
        <v>44.2328</v>
      </c>
      <c r="JV259">
        <v>30</v>
      </c>
      <c r="JW259">
        <v>43.7718</v>
      </c>
      <c r="JX259">
        <v>43.5561</v>
      </c>
      <c r="JY259">
        <v>34.1834</v>
      </c>
      <c r="JZ259">
        <v>52.6046</v>
      </c>
      <c r="KA259">
        <v>0</v>
      </c>
      <c r="KB259">
        <v>20.6778</v>
      </c>
      <c r="KC259">
        <v>694.027</v>
      </c>
      <c r="KD259">
        <v>20.9311</v>
      </c>
      <c r="KE259">
        <v>98.0074</v>
      </c>
      <c r="KF259">
        <v>94.3978</v>
      </c>
    </row>
    <row r="260" spans="1:292">
      <c r="A260">
        <v>236</v>
      </c>
      <c r="B260">
        <v>1687538330.6</v>
      </c>
      <c r="C260">
        <v>12202.09999990463</v>
      </c>
      <c r="D260" t="s">
        <v>913</v>
      </c>
      <c r="E260" t="s">
        <v>914</v>
      </c>
      <c r="F260">
        <v>5</v>
      </c>
      <c r="G260" t="s">
        <v>831</v>
      </c>
      <c r="H260">
        <v>1687538323.1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688.7613917672032</v>
      </c>
      <c r="AJ260">
        <v>658.6218060606059</v>
      </c>
      <c r="AK260">
        <v>3.369448425679102</v>
      </c>
      <c r="AL260">
        <v>66.66656692889333</v>
      </c>
      <c r="AM260">
        <f>(AO260 - AN260 + DX260*1E3/(8.314*(DZ260+273.15)) * AQ260/DW260 * AP260) * DW260/(100*DK260) * 1000/(1000 - AO260)</f>
        <v>0</v>
      </c>
      <c r="AN260">
        <v>21.02703551343071</v>
      </c>
      <c r="AO260">
        <v>23.27697030303031</v>
      </c>
      <c r="AP260">
        <v>-0.001135183253900155</v>
      </c>
      <c r="AQ260">
        <v>105.2778208574402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4.16</v>
      </c>
      <c r="DL260">
        <v>0.5</v>
      </c>
      <c r="DM260" t="s">
        <v>430</v>
      </c>
      <c r="DN260">
        <v>2</v>
      </c>
      <c r="DO260" t="b">
        <v>1</v>
      </c>
      <c r="DP260">
        <v>1687538323.1</v>
      </c>
      <c r="DQ260">
        <v>620.1672962962963</v>
      </c>
      <c r="DR260">
        <v>659.8961111111111</v>
      </c>
      <c r="DS260">
        <v>23.29431481481481</v>
      </c>
      <c r="DT260">
        <v>21.05468888888889</v>
      </c>
      <c r="DU260">
        <v>636.7344444444445</v>
      </c>
      <c r="DV260">
        <v>25.90690740740741</v>
      </c>
      <c r="DW260">
        <v>499.997925925926</v>
      </c>
      <c r="DX260">
        <v>101.7922592592593</v>
      </c>
      <c r="DY260">
        <v>0.09999651851851851</v>
      </c>
      <c r="DZ260">
        <v>31.87465555555556</v>
      </c>
      <c r="EA260">
        <v>32.82417777777778</v>
      </c>
      <c r="EB260">
        <v>999.9000000000001</v>
      </c>
      <c r="EC260">
        <v>0</v>
      </c>
      <c r="ED260">
        <v>0</v>
      </c>
      <c r="EE260">
        <v>9998.674444444445</v>
      </c>
      <c r="EF260">
        <v>0</v>
      </c>
      <c r="EG260">
        <v>444.1579629629629</v>
      </c>
      <c r="EH260">
        <v>-39.72889259259259</v>
      </c>
      <c r="EI260">
        <v>634.958037037037</v>
      </c>
      <c r="EJ260">
        <v>674.0883703703704</v>
      </c>
      <c r="EK260">
        <v>2.239631851851852</v>
      </c>
      <c r="EL260">
        <v>659.8961111111111</v>
      </c>
      <c r="EM260">
        <v>21.05468888888889</v>
      </c>
      <c r="EN260">
        <v>2.371184814814815</v>
      </c>
      <c r="EO260">
        <v>2.143207037037037</v>
      </c>
      <c r="EP260">
        <v>20.16831111111111</v>
      </c>
      <c r="EQ260">
        <v>18.54397407407407</v>
      </c>
      <c r="ER260">
        <v>1999.99</v>
      </c>
      <c r="ES260">
        <v>0.98</v>
      </c>
      <c r="ET260">
        <v>0.02</v>
      </c>
      <c r="EU260">
        <v>0</v>
      </c>
      <c r="EV260">
        <v>952.1742592592592</v>
      </c>
      <c r="EW260">
        <v>5.00078</v>
      </c>
      <c r="EX260">
        <v>22184.87777777778</v>
      </c>
      <c r="EY260">
        <v>16379.54814814815</v>
      </c>
      <c r="EZ260">
        <v>55.00207407407406</v>
      </c>
      <c r="FA260">
        <v>56.68699999999998</v>
      </c>
      <c r="FB260">
        <v>55.57599999999999</v>
      </c>
      <c r="FC260">
        <v>56.02307407407407</v>
      </c>
      <c r="FD260">
        <v>54.78233333333333</v>
      </c>
      <c r="FE260">
        <v>1955.09</v>
      </c>
      <c r="FF260">
        <v>39.9</v>
      </c>
      <c r="FG260">
        <v>0</v>
      </c>
      <c r="FH260">
        <v>1687538330.7</v>
      </c>
      <c r="FI260">
        <v>0</v>
      </c>
      <c r="FJ260">
        <v>952.19264</v>
      </c>
      <c r="FK260">
        <v>8.493615382541636</v>
      </c>
      <c r="FL260">
        <v>1426.284615351675</v>
      </c>
      <c r="FM260">
        <v>22191.7</v>
      </c>
      <c r="FN260">
        <v>15</v>
      </c>
      <c r="FO260">
        <v>1687536491</v>
      </c>
      <c r="FP260" t="s">
        <v>832</v>
      </c>
      <c r="FQ260">
        <v>1687536490.5</v>
      </c>
      <c r="FR260">
        <v>1687536491</v>
      </c>
      <c r="FS260">
        <v>5</v>
      </c>
      <c r="FT260">
        <v>0.155</v>
      </c>
      <c r="FU260">
        <v>0.035</v>
      </c>
      <c r="FV260">
        <v>-14.575</v>
      </c>
      <c r="FW260">
        <v>-2.512</v>
      </c>
      <c r="FX260">
        <v>420</v>
      </c>
      <c r="FY260">
        <v>19</v>
      </c>
      <c r="FZ260">
        <v>0.23</v>
      </c>
      <c r="GA260">
        <v>0.05</v>
      </c>
      <c r="GB260">
        <v>-39.5327575</v>
      </c>
      <c r="GC260">
        <v>-3.870809380862969</v>
      </c>
      <c r="GD260">
        <v>0.3810676815786799</v>
      </c>
      <c r="GE260">
        <v>0</v>
      </c>
      <c r="GF260">
        <v>2.224853</v>
      </c>
      <c r="GG260">
        <v>0.3288155347091892</v>
      </c>
      <c r="GH260">
        <v>0.03715162750136256</v>
      </c>
      <c r="GI260">
        <v>1</v>
      </c>
      <c r="GJ260">
        <v>1</v>
      </c>
      <c r="GK260">
        <v>2</v>
      </c>
      <c r="GL260" t="s">
        <v>443</v>
      </c>
      <c r="GM260">
        <v>3.09997</v>
      </c>
      <c r="GN260">
        <v>2.75818</v>
      </c>
      <c r="GO260">
        <v>0.132561</v>
      </c>
      <c r="GP260">
        <v>0.135816</v>
      </c>
      <c r="GQ260">
        <v>0.124425</v>
      </c>
      <c r="GR260">
        <v>0.108047</v>
      </c>
      <c r="GS260">
        <v>21739.5</v>
      </c>
      <c r="GT260">
        <v>20939.9</v>
      </c>
      <c r="GU260">
        <v>25645</v>
      </c>
      <c r="GV260">
        <v>24615.2</v>
      </c>
      <c r="GW260">
        <v>36095.1</v>
      </c>
      <c r="GX260">
        <v>32393.2</v>
      </c>
      <c r="GY260">
        <v>44851.2</v>
      </c>
      <c r="GZ260">
        <v>39269.2</v>
      </c>
      <c r="HA260">
        <v>1.741</v>
      </c>
      <c r="HB260">
        <v>1.6526</v>
      </c>
      <c r="HC260">
        <v>-0.106584</v>
      </c>
      <c r="HD260">
        <v>0</v>
      </c>
      <c r="HE260">
        <v>34.5318</v>
      </c>
      <c r="HF260">
        <v>999.9</v>
      </c>
      <c r="HG260">
        <v>48.2</v>
      </c>
      <c r="HH260">
        <v>48.2</v>
      </c>
      <c r="HI260">
        <v>53.732</v>
      </c>
      <c r="HJ260">
        <v>62.5156</v>
      </c>
      <c r="HK260">
        <v>21.6867</v>
      </c>
      <c r="HL260">
        <v>1</v>
      </c>
      <c r="HM260">
        <v>1.50889</v>
      </c>
      <c r="HN260">
        <v>9.28105</v>
      </c>
      <c r="HO260">
        <v>20.0493</v>
      </c>
      <c r="HP260">
        <v>5.20606</v>
      </c>
      <c r="HQ260">
        <v>11.992</v>
      </c>
      <c r="HR260">
        <v>4.9607</v>
      </c>
      <c r="HS260">
        <v>3.27435</v>
      </c>
      <c r="HT260">
        <v>9999</v>
      </c>
      <c r="HU260">
        <v>9999</v>
      </c>
      <c r="HV260">
        <v>9999</v>
      </c>
      <c r="HW260">
        <v>90.8</v>
      </c>
      <c r="HX260">
        <v>1.86396</v>
      </c>
      <c r="HY260">
        <v>1.86026</v>
      </c>
      <c r="HZ260">
        <v>1.85867</v>
      </c>
      <c r="IA260">
        <v>1.85994</v>
      </c>
      <c r="IB260">
        <v>1.85989</v>
      </c>
      <c r="IC260">
        <v>1.85852</v>
      </c>
      <c r="ID260">
        <v>1.85765</v>
      </c>
      <c r="IE260">
        <v>1.85242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-16.795</v>
      </c>
      <c r="IT260">
        <v>-2.6122</v>
      </c>
      <c r="IU260">
        <v>-9.203381429838435</v>
      </c>
      <c r="IV260">
        <v>-0.01431925071125703</v>
      </c>
      <c r="IW260">
        <v>4.89615414261653E-06</v>
      </c>
      <c r="IX260">
        <v>-8.989459798755491E-10</v>
      </c>
      <c r="IY260">
        <v>-1.324740713936959</v>
      </c>
      <c r="IZ260">
        <v>-0.1043539695207113</v>
      </c>
      <c r="JA260">
        <v>0.003109194328973147</v>
      </c>
      <c r="JB260">
        <v>-3.859871886814269E-05</v>
      </c>
      <c r="JC260">
        <v>3</v>
      </c>
      <c r="JD260">
        <v>1925</v>
      </c>
      <c r="JE260">
        <v>1</v>
      </c>
      <c r="JF260">
        <v>31</v>
      </c>
      <c r="JG260">
        <v>30.7</v>
      </c>
      <c r="JH260">
        <v>30.7</v>
      </c>
      <c r="JI260">
        <v>1.73828</v>
      </c>
      <c r="JJ260">
        <v>2.72461</v>
      </c>
      <c r="JK260">
        <v>1.49658</v>
      </c>
      <c r="JL260">
        <v>2.31934</v>
      </c>
      <c r="JM260">
        <v>1.54785</v>
      </c>
      <c r="JN260">
        <v>2.39014</v>
      </c>
      <c r="JO260">
        <v>51.7661</v>
      </c>
      <c r="JP260">
        <v>14.9638</v>
      </c>
      <c r="JQ260">
        <v>18</v>
      </c>
      <c r="JR260">
        <v>502.96</v>
      </c>
      <c r="JS260">
        <v>454.862</v>
      </c>
      <c r="JT260">
        <v>26.7389</v>
      </c>
      <c r="JU260">
        <v>44.2345</v>
      </c>
      <c r="JV260">
        <v>30.0001</v>
      </c>
      <c r="JW260">
        <v>43.7734</v>
      </c>
      <c r="JX260">
        <v>43.56</v>
      </c>
      <c r="JY260">
        <v>34.9087</v>
      </c>
      <c r="JZ260">
        <v>52.6046</v>
      </c>
      <c r="KA260">
        <v>0</v>
      </c>
      <c r="KB260">
        <v>20.6778</v>
      </c>
      <c r="KC260">
        <v>707.401</v>
      </c>
      <c r="KD260">
        <v>20.93</v>
      </c>
      <c r="KE260">
        <v>98.00830000000001</v>
      </c>
      <c r="KF260">
        <v>94.3989</v>
      </c>
    </row>
    <row r="261" spans="1:292">
      <c r="A261">
        <v>237</v>
      </c>
      <c r="B261">
        <v>1687538335.6</v>
      </c>
      <c r="C261">
        <v>12207.09999990463</v>
      </c>
      <c r="D261" t="s">
        <v>915</v>
      </c>
      <c r="E261" t="s">
        <v>916</v>
      </c>
      <c r="F261">
        <v>5</v>
      </c>
      <c r="G261" t="s">
        <v>831</v>
      </c>
      <c r="H261">
        <v>1687538327.814285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705.8042397717946</v>
      </c>
      <c r="AJ261">
        <v>675.3644424242422</v>
      </c>
      <c r="AK261">
        <v>3.346555520925744</v>
      </c>
      <c r="AL261">
        <v>66.66656692889333</v>
      </c>
      <c r="AM261">
        <f>(AO261 - AN261 + DX261*1E3/(8.314*(DZ261+273.15)) * AQ261/DW261 * AP261) * DW261/(100*DK261) * 1000/(1000 - AO261)</f>
        <v>0</v>
      </c>
      <c r="AN261">
        <v>21.03779977956776</v>
      </c>
      <c r="AO261">
        <v>23.27405878787878</v>
      </c>
      <c r="AP261">
        <v>-0.0001321290100491216</v>
      </c>
      <c r="AQ261">
        <v>105.2778208574402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4.16</v>
      </c>
      <c r="DL261">
        <v>0.5</v>
      </c>
      <c r="DM261" t="s">
        <v>430</v>
      </c>
      <c r="DN261">
        <v>2</v>
      </c>
      <c r="DO261" t="b">
        <v>1</v>
      </c>
      <c r="DP261">
        <v>1687538327.814285</v>
      </c>
      <c r="DQ261">
        <v>635.7077857142857</v>
      </c>
      <c r="DR261">
        <v>675.6932142857142</v>
      </c>
      <c r="DS261">
        <v>23.28636428571428</v>
      </c>
      <c r="DT261">
        <v>21.03395714285714</v>
      </c>
      <c r="DU261">
        <v>652.4181785714285</v>
      </c>
      <c r="DV261">
        <v>25.89877857142857</v>
      </c>
      <c r="DW261">
        <v>500.0204642857143</v>
      </c>
      <c r="DX261">
        <v>101.7927857142857</v>
      </c>
      <c r="DY261">
        <v>0.09998691071428571</v>
      </c>
      <c r="DZ261">
        <v>31.87277142857143</v>
      </c>
      <c r="EA261">
        <v>32.81670714285715</v>
      </c>
      <c r="EB261">
        <v>999.9000000000002</v>
      </c>
      <c r="EC261">
        <v>0</v>
      </c>
      <c r="ED261">
        <v>0</v>
      </c>
      <c r="EE261">
        <v>9994.795</v>
      </c>
      <c r="EF261">
        <v>0</v>
      </c>
      <c r="EG261">
        <v>447.4747857142856</v>
      </c>
      <c r="EH261">
        <v>-39.98546428571429</v>
      </c>
      <c r="EI261">
        <v>650.8638214285714</v>
      </c>
      <c r="EJ261">
        <v>690.2110714285712</v>
      </c>
      <c r="EK261">
        <v>2.252402857142857</v>
      </c>
      <c r="EL261">
        <v>675.6932142857142</v>
      </c>
      <c r="EM261">
        <v>21.03395714285714</v>
      </c>
      <c r="EN261">
        <v>2.3703875</v>
      </c>
      <c r="EO261">
        <v>2.141107142857143</v>
      </c>
      <c r="EP261">
        <v>20.16287142857143</v>
      </c>
      <c r="EQ261">
        <v>18.52834285714286</v>
      </c>
      <c r="ER261">
        <v>2000.002857142857</v>
      </c>
      <c r="ES261">
        <v>0.9800000000000001</v>
      </c>
      <c r="ET261">
        <v>0.02</v>
      </c>
      <c r="EU261">
        <v>0</v>
      </c>
      <c r="EV261">
        <v>952.7793214285714</v>
      </c>
      <c r="EW261">
        <v>5.00078</v>
      </c>
      <c r="EX261">
        <v>22158.94642857143</v>
      </c>
      <c r="EY261">
        <v>16379.65</v>
      </c>
      <c r="EZ261">
        <v>55.01535714285713</v>
      </c>
      <c r="FA261">
        <v>56.68699999999998</v>
      </c>
      <c r="FB261">
        <v>55.57324999999998</v>
      </c>
      <c r="FC261">
        <v>56.02446428571428</v>
      </c>
      <c r="FD261">
        <v>54.79453571428571</v>
      </c>
      <c r="FE261">
        <v>1955.102857142857</v>
      </c>
      <c r="FF261">
        <v>39.9</v>
      </c>
      <c r="FG261">
        <v>0</v>
      </c>
      <c r="FH261">
        <v>1687538336.1</v>
      </c>
      <c r="FI261">
        <v>0</v>
      </c>
      <c r="FJ261">
        <v>952.8333846153845</v>
      </c>
      <c r="FK261">
        <v>8.108170946888723</v>
      </c>
      <c r="FL261">
        <v>-2677.141878319117</v>
      </c>
      <c r="FM261">
        <v>22154.42307692308</v>
      </c>
      <c r="FN261">
        <v>15</v>
      </c>
      <c r="FO261">
        <v>1687536491</v>
      </c>
      <c r="FP261" t="s">
        <v>832</v>
      </c>
      <c r="FQ261">
        <v>1687536490.5</v>
      </c>
      <c r="FR261">
        <v>1687536491</v>
      </c>
      <c r="FS261">
        <v>5</v>
      </c>
      <c r="FT261">
        <v>0.155</v>
      </c>
      <c r="FU261">
        <v>0.035</v>
      </c>
      <c r="FV261">
        <v>-14.575</v>
      </c>
      <c r="FW261">
        <v>-2.512</v>
      </c>
      <c r="FX261">
        <v>420</v>
      </c>
      <c r="FY261">
        <v>19</v>
      </c>
      <c r="FZ261">
        <v>0.23</v>
      </c>
      <c r="GA261">
        <v>0.05</v>
      </c>
      <c r="GB261">
        <v>-39.8002243902439</v>
      </c>
      <c r="GC261">
        <v>-3.196131010452978</v>
      </c>
      <c r="GD261">
        <v>0.321446938139504</v>
      </c>
      <c r="GE261">
        <v>0</v>
      </c>
      <c r="GF261">
        <v>2.235827804878049</v>
      </c>
      <c r="GG261">
        <v>0.1771093379790931</v>
      </c>
      <c r="GH261">
        <v>0.03065971095214768</v>
      </c>
      <c r="GI261">
        <v>1</v>
      </c>
      <c r="GJ261">
        <v>1</v>
      </c>
      <c r="GK261">
        <v>2</v>
      </c>
      <c r="GL261" t="s">
        <v>443</v>
      </c>
      <c r="GM261">
        <v>3.09984</v>
      </c>
      <c r="GN261">
        <v>2.75807</v>
      </c>
      <c r="GO261">
        <v>0.134854</v>
      </c>
      <c r="GP261">
        <v>0.138112</v>
      </c>
      <c r="GQ261">
        <v>0.124416</v>
      </c>
      <c r="GR261">
        <v>0.108066</v>
      </c>
      <c r="GS261">
        <v>21682.1</v>
      </c>
      <c r="GT261">
        <v>20884.8</v>
      </c>
      <c r="GU261">
        <v>25645.1</v>
      </c>
      <c r="GV261">
        <v>24615.9</v>
      </c>
      <c r="GW261">
        <v>36095.9</v>
      </c>
      <c r="GX261">
        <v>32393.3</v>
      </c>
      <c r="GY261">
        <v>44851.5</v>
      </c>
      <c r="GZ261">
        <v>39269.9</v>
      </c>
      <c r="HA261">
        <v>1.74058</v>
      </c>
      <c r="HB261">
        <v>1.6531</v>
      </c>
      <c r="HC261">
        <v>-0.105985</v>
      </c>
      <c r="HD261">
        <v>0</v>
      </c>
      <c r="HE261">
        <v>34.5202</v>
      </c>
      <c r="HF261">
        <v>999.9</v>
      </c>
      <c r="HG261">
        <v>48.2</v>
      </c>
      <c r="HH261">
        <v>48.2</v>
      </c>
      <c r="HI261">
        <v>53.7261</v>
      </c>
      <c r="HJ261">
        <v>62.6156</v>
      </c>
      <c r="HK261">
        <v>21.4383</v>
      </c>
      <c r="HL261">
        <v>1</v>
      </c>
      <c r="HM261">
        <v>1.50873</v>
      </c>
      <c r="HN261">
        <v>9.28105</v>
      </c>
      <c r="HO261">
        <v>20.0495</v>
      </c>
      <c r="HP261">
        <v>5.20651</v>
      </c>
      <c r="HQ261">
        <v>11.9918</v>
      </c>
      <c r="HR261">
        <v>4.9603</v>
      </c>
      <c r="HS261">
        <v>3.27433</v>
      </c>
      <c r="HT261">
        <v>9999</v>
      </c>
      <c r="HU261">
        <v>9999</v>
      </c>
      <c r="HV261">
        <v>9999</v>
      </c>
      <c r="HW261">
        <v>90.8</v>
      </c>
      <c r="HX261">
        <v>1.86393</v>
      </c>
      <c r="HY261">
        <v>1.86024</v>
      </c>
      <c r="HZ261">
        <v>1.85867</v>
      </c>
      <c r="IA261">
        <v>1.85993</v>
      </c>
      <c r="IB261">
        <v>1.85989</v>
      </c>
      <c r="IC261">
        <v>1.85852</v>
      </c>
      <c r="ID261">
        <v>1.85763</v>
      </c>
      <c r="IE261">
        <v>1.85242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-16.944</v>
      </c>
      <c r="IT261">
        <v>-2.6121</v>
      </c>
      <c r="IU261">
        <v>-9.203381429838435</v>
      </c>
      <c r="IV261">
        <v>-0.01431925071125703</v>
      </c>
      <c r="IW261">
        <v>4.89615414261653E-06</v>
      </c>
      <c r="IX261">
        <v>-8.989459798755491E-10</v>
      </c>
      <c r="IY261">
        <v>-1.324740713936959</v>
      </c>
      <c r="IZ261">
        <v>-0.1043539695207113</v>
      </c>
      <c r="JA261">
        <v>0.003109194328973147</v>
      </c>
      <c r="JB261">
        <v>-3.859871886814269E-05</v>
      </c>
      <c r="JC261">
        <v>3</v>
      </c>
      <c r="JD261">
        <v>1925</v>
      </c>
      <c r="JE261">
        <v>1</v>
      </c>
      <c r="JF261">
        <v>31</v>
      </c>
      <c r="JG261">
        <v>30.8</v>
      </c>
      <c r="JH261">
        <v>30.7</v>
      </c>
      <c r="JI261">
        <v>1.77002</v>
      </c>
      <c r="JJ261">
        <v>2.71118</v>
      </c>
      <c r="JK261">
        <v>1.49658</v>
      </c>
      <c r="JL261">
        <v>2.31934</v>
      </c>
      <c r="JM261">
        <v>1.54785</v>
      </c>
      <c r="JN261">
        <v>2.50854</v>
      </c>
      <c r="JO261">
        <v>51.7661</v>
      </c>
      <c r="JP261">
        <v>14.9814</v>
      </c>
      <c r="JQ261">
        <v>18</v>
      </c>
      <c r="JR261">
        <v>502.705</v>
      </c>
      <c r="JS261">
        <v>455.202</v>
      </c>
      <c r="JT261">
        <v>26.7398</v>
      </c>
      <c r="JU261">
        <v>44.2345</v>
      </c>
      <c r="JV261">
        <v>30</v>
      </c>
      <c r="JW261">
        <v>43.7775</v>
      </c>
      <c r="JX261">
        <v>43.5606</v>
      </c>
      <c r="JY261">
        <v>35.5462</v>
      </c>
      <c r="JZ261">
        <v>52.6046</v>
      </c>
      <c r="KA261">
        <v>0</v>
      </c>
      <c r="KB261">
        <v>20.6778</v>
      </c>
      <c r="KC261">
        <v>727.436</v>
      </c>
      <c r="KD261">
        <v>20.9293</v>
      </c>
      <c r="KE261">
        <v>98.0089</v>
      </c>
      <c r="KF261">
        <v>94.4008</v>
      </c>
    </row>
    <row r="262" spans="1:292">
      <c r="A262">
        <v>238</v>
      </c>
      <c r="B262">
        <v>1687538340.6</v>
      </c>
      <c r="C262">
        <v>12212.09999990463</v>
      </c>
      <c r="D262" t="s">
        <v>917</v>
      </c>
      <c r="E262" t="s">
        <v>918</v>
      </c>
      <c r="F262">
        <v>5</v>
      </c>
      <c r="G262" t="s">
        <v>831</v>
      </c>
      <c r="H262">
        <v>1687538333.1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722.9550265926141</v>
      </c>
      <c r="AJ262">
        <v>692.3497454545451</v>
      </c>
      <c r="AK262">
        <v>3.391856992294548</v>
      </c>
      <c r="AL262">
        <v>66.66656692889333</v>
      </c>
      <c r="AM262">
        <f>(AO262 - AN262 + DX262*1E3/(8.314*(DZ262+273.15)) * AQ262/DW262 * AP262) * DW262/(100*DK262) * 1000/(1000 - AO262)</f>
        <v>0</v>
      </c>
      <c r="AN262">
        <v>21.04336388617768</v>
      </c>
      <c r="AO262">
        <v>23.2787206060606</v>
      </c>
      <c r="AP262">
        <v>0.0001278233657818723</v>
      </c>
      <c r="AQ262">
        <v>105.2778208574402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4.16</v>
      </c>
      <c r="DL262">
        <v>0.5</v>
      </c>
      <c r="DM262" t="s">
        <v>430</v>
      </c>
      <c r="DN262">
        <v>2</v>
      </c>
      <c r="DO262" t="b">
        <v>1</v>
      </c>
      <c r="DP262">
        <v>1687538333.1</v>
      </c>
      <c r="DQ262">
        <v>653.1364444444444</v>
      </c>
      <c r="DR262">
        <v>693.3811851851852</v>
      </c>
      <c r="DS262">
        <v>23.27701851851852</v>
      </c>
      <c r="DT262">
        <v>21.03572962962963</v>
      </c>
      <c r="DU262">
        <v>670.0055925925925</v>
      </c>
      <c r="DV262">
        <v>25.88922592592592</v>
      </c>
      <c r="DW262">
        <v>500.0338888888889</v>
      </c>
      <c r="DX262">
        <v>101.7935925925926</v>
      </c>
      <c r="DY262">
        <v>0.1000377259259259</v>
      </c>
      <c r="DZ262">
        <v>31.86962222222222</v>
      </c>
      <c r="EA262">
        <v>32.80835185185185</v>
      </c>
      <c r="EB262">
        <v>999.9000000000001</v>
      </c>
      <c r="EC262">
        <v>0</v>
      </c>
      <c r="ED262">
        <v>0</v>
      </c>
      <c r="EE262">
        <v>9991.71074074074</v>
      </c>
      <c r="EF262">
        <v>0</v>
      </c>
      <c r="EG262">
        <v>433.3532592592593</v>
      </c>
      <c r="EH262">
        <v>-40.24484074074074</v>
      </c>
      <c r="EI262">
        <v>668.7017407407408</v>
      </c>
      <c r="EJ262">
        <v>708.2805925925925</v>
      </c>
      <c r="EK262">
        <v>2.24128037037037</v>
      </c>
      <c r="EL262">
        <v>693.3811851851852</v>
      </c>
      <c r="EM262">
        <v>21.03572962962963</v>
      </c>
      <c r="EN262">
        <v>2.369451851851852</v>
      </c>
      <c r="EO262">
        <v>2.141302962962963</v>
      </c>
      <c r="EP262">
        <v>20.15648888888889</v>
      </c>
      <c r="EQ262">
        <v>18.52980740740741</v>
      </c>
      <c r="ER262">
        <v>2000.012592592592</v>
      </c>
      <c r="ES262">
        <v>0.98</v>
      </c>
      <c r="ET262">
        <v>0.02</v>
      </c>
      <c r="EU262">
        <v>0</v>
      </c>
      <c r="EV262">
        <v>953.4627037037036</v>
      </c>
      <c r="EW262">
        <v>5.00078</v>
      </c>
      <c r="EX262">
        <v>21966.28148148148</v>
      </c>
      <c r="EY262">
        <v>16379.73333333333</v>
      </c>
      <c r="EZ262">
        <v>55.00896296296296</v>
      </c>
      <c r="FA262">
        <v>56.68699999999998</v>
      </c>
      <c r="FB262">
        <v>55.57825925925923</v>
      </c>
      <c r="FC262">
        <v>56.01611111111111</v>
      </c>
      <c r="FD262">
        <v>54.79618518518518</v>
      </c>
      <c r="FE262">
        <v>1955.112592592593</v>
      </c>
      <c r="FF262">
        <v>39.9</v>
      </c>
      <c r="FG262">
        <v>0</v>
      </c>
      <c r="FH262">
        <v>1687538340.9</v>
      </c>
      <c r="FI262">
        <v>0</v>
      </c>
      <c r="FJ262">
        <v>953.4673846153847</v>
      </c>
      <c r="FK262">
        <v>6.882803426993997</v>
      </c>
      <c r="FL262">
        <v>-2544.663244929397</v>
      </c>
      <c r="FM262">
        <v>21985.9</v>
      </c>
      <c r="FN262">
        <v>15</v>
      </c>
      <c r="FO262">
        <v>1687536491</v>
      </c>
      <c r="FP262" t="s">
        <v>832</v>
      </c>
      <c r="FQ262">
        <v>1687536490.5</v>
      </c>
      <c r="FR262">
        <v>1687536491</v>
      </c>
      <c r="FS262">
        <v>5</v>
      </c>
      <c r="FT262">
        <v>0.155</v>
      </c>
      <c r="FU262">
        <v>0.035</v>
      </c>
      <c r="FV262">
        <v>-14.575</v>
      </c>
      <c r="FW262">
        <v>-2.512</v>
      </c>
      <c r="FX262">
        <v>420</v>
      </c>
      <c r="FY262">
        <v>19</v>
      </c>
      <c r="FZ262">
        <v>0.23</v>
      </c>
      <c r="GA262">
        <v>0.05</v>
      </c>
      <c r="GB262">
        <v>-40.07513170731708</v>
      </c>
      <c r="GC262">
        <v>-3.051209059233456</v>
      </c>
      <c r="GD262">
        <v>0.3071570889420087</v>
      </c>
      <c r="GE262">
        <v>0</v>
      </c>
      <c r="GF262">
        <v>2.246867073170732</v>
      </c>
      <c r="GG262">
        <v>-0.08938243902439244</v>
      </c>
      <c r="GH262">
        <v>0.01600855933310286</v>
      </c>
      <c r="GI262">
        <v>1</v>
      </c>
      <c r="GJ262">
        <v>1</v>
      </c>
      <c r="GK262">
        <v>2</v>
      </c>
      <c r="GL262" t="s">
        <v>443</v>
      </c>
      <c r="GM262">
        <v>3.09982</v>
      </c>
      <c r="GN262">
        <v>2.75793</v>
      </c>
      <c r="GO262">
        <v>0.137136</v>
      </c>
      <c r="GP262">
        <v>0.140364</v>
      </c>
      <c r="GQ262">
        <v>0.124436</v>
      </c>
      <c r="GR262">
        <v>0.108101</v>
      </c>
      <c r="GS262">
        <v>21625</v>
      </c>
      <c r="GT262">
        <v>20830.3</v>
      </c>
      <c r="GU262">
        <v>25645.4</v>
      </c>
      <c r="GV262">
        <v>24616.1</v>
      </c>
      <c r="GW262">
        <v>36095.7</v>
      </c>
      <c r="GX262">
        <v>32392.5</v>
      </c>
      <c r="GY262">
        <v>44851.9</v>
      </c>
      <c r="GZ262">
        <v>39270.1</v>
      </c>
      <c r="HA262">
        <v>1.7412</v>
      </c>
      <c r="HB262">
        <v>1.65285</v>
      </c>
      <c r="HC262">
        <v>-0.105891</v>
      </c>
      <c r="HD262">
        <v>0</v>
      </c>
      <c r="HE262">
        <v>34.5086</v>
      </c>
      <c r="HF262">
        <v>999.9</v>
      </c>
      <c r="HG262">
        <v>48.2</v>
      </c>
      <c r="HH262">
        <v>48.3</v>
      </c>
      <c r="HI262">
        <v>54.001</v>
      </c>
      <c r="HJ262">
        <v>62.7156</v>
      </c>
      <c r="HK262">
        <v>21.887</v>
      </c>
      <c r="HL262">
        <v>1</v>
      </c>
      <c r="HM262">
        <v>1.50867</v>
      </c>
      <c r="HN262">
        <v>9.28105</v>
      </c>
      <c r="HO262">
        <v>20.0494</v>
      </c>
      <c r="HP262">
        <v>5.20786</v>
      </c>
      <c r="HQ262">
        <v>11.992</v>
      </c>
      <c r="HR262">
        <v>4.961</v>
      </c>
      <c r="HS262">
        <v>3.27463</v>
      </c>
      <c r="HT262">
        <v>9999</v>
      </c>
      <c r="HU262">
        <v>9999</v>
      </c>
      <c r="HV262">
        <v>9999</v>
      </c>
      <c r="HW262">
        <v>90.8</v>
      </c>
      <c r="HX262">
        <v>1.86391</v>
      </c>
      <c r="HY262">
        <v>1.86023</v>
      </c>
      <c r="HZ262">
        <v>1.85867</v>
      </c>
      <c r="IA262">
        <v>1.85993</v>
      </c>
      <c r="IB262">
        <v>1.85989</v>
      </c>
      <c r="IC262">
        <v>1.85852</v>
      </c>
      <c r="ID262">
        <v>1.85766</v>
      </c>
      <c r="IE262">
        <v>1.85242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-17.091</v>
      </c>
      <c r="IT262">
        <v>-2.6123</v>
      </c>
      <c r="IU262">
        <v>-9.203381429838435</v>
      </c>
      <c r="IV262">
        <v>-0.01431925071125703</v>
      </c>
      <c r="IW262">
        <v>4.89615414261653E-06</v>
      </c>
      <c r="IX262">
        <v>-8.989459798755491E-10</v>
      </c>
      <c r="IY262">
        <v>-1.324740713936959</v>
      </c>
      <c r="IZ262">
        <v>-0.1043539695207113</v>
      </c>
      <c r="JA262">
        <v>0.003109194328973147</v>
      </c>
      <c r="JB262">
        <v>-3.859871886814269E-05</v>
      </c>
      <c r="JC262">
        <v>3</v>
      </c>
      <c r="JD262">
        <v>1925</v>
      </c>
      <c r="JE262">
        <v>1</v>
      </c>
      <c r="JF262">
        <v>31</v>
      </c>
      <c r="JG262">
        <v>30.8</v>
      </c>
      <c r="JH262">
        <v>30.8</v>
      </c>
      <c r="JI262">
        <v>1.80542</v>
      </c>
      <c r="JJ262">
        <v>2.7124</v>
      </c>
      <c r="JK262">
        <v>1.49658</v>
      </c>
      <c r="JL262">
        <v>2.31812</v>
      </c>
      <c r="JM262">
        <v>1.54785</v>
      </c>
      <c r="JN262">
        <v>2.48901</v>
      </c>
      <c r="JO262">
        <v>51.7661</v>
      </c>
      <c r="JP262">
        <v>14.9638</v>
      </c>
      <c r="JQ262">
        <v>18</v>
      </c>
      <c r="JR262">
        <v>503.124</v>
      </c>
      <c r="JS262">
        <v>455.057</v>
      </c>
      <c r="JT262">
        <v>26.7416</v>
      </c>
      <c r="JU262">
        <v>44.2356</v>
      </c>
      <c r="JV262">
        <v>30</v>
      </c>
      <c r="JW262">
        <v>43.7788</v>
      </c>
      <c r="JX262">
        <v>43.5646</v>
      </c>
      <c r="JY262">
        <v>36.2653</v>
      </c>
      <c r="JZ262">
        <v>52.6046</v>
      </c>
      <c r="KA262">
        <v>0</v>
      </c>
      <c r="KB262">
        <v>20.6644</v>
      </c>
      <c r="KC262">
        <v>740.845</v>
      </c>
      <c r="KD262">
        <v>20.9194</v>
      </c>
      <c r="KE262">
        <v>98.0098</v>
      </c>
      <c r="KF262">
        <v>94.4014</v>
      </c>
    </row>
    <row r="263" spans="1:292">
      <c r="A263">
        <v>239</v>
      </c>
      <c r="B263">
        <v>1687538345.6</v>
      </c>
      <c r="C263">
        <v>12217.09999990463</v>
      </c>
      <c r="D263" t="s">
        <v>919</v>
      </c>
      <c r="E263" t="s">
        <v>920</v>
      </c>
      <c r="F263">
        <v>5</v>
      </c>
      <c r="G263" t="s">
        <v>831</v>
      </c>
      <c r="H263">
        <v>1687538337.814285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740.0621974779918</v>
      </c>
      <c r="AJ263">
        <v>709.172581818182</v>
      </c>
      <c r="AK263">
        <v>3.370452867953088</v>
      </c>
      <c r="AL263">
        <v>66.66656692889333</v>
      </c>
      <c r="AM263">
        <f>(AO263 - AN263 + DX263*1E3/(8.314*(DZ263+273.15)) * AQ263/DW263 * AP263) * DW263/(100*DK263) * 1000/(1000 - AO263)</f>
        <v>0</v>
      </c>
      <c r="AN263">
        <v>21.05259479252527</v>
      </c>
      <c r="AO263">
        <v>23.28715393939393</v>
      </c>
      <c r="AP263">
        <v>0.0001673776735694043</v>
      </c>
      <c r="AQ263">
        <v>105.2778208574402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4.16</v>
      </c>
      <c r="DL263">
        <v>0.5</v>
      </c>
      <c r="DM263" t="s">
        <v>430</v>
      </c>
      <c r="DN263">
        <v>2</v>
      </c>
      <c r="DO263" t="b">
        <v>1</v>
      </c>
      <c r="DP263">
        <v>1687538337.814285</v>
      </c>
      <c r="DQ263">
        <v>668.6567142857144</v>
      </c>
      <c r="DR263">
        <v>709.17075</v>
      </c>
      <c r="DS263">
        <v>23.27811428571428</v>
      </c>
      <c r="DT263">
        <v>21.04371428571429</v>
      </c>
      <c r="DU263">
        <v>685.6655357142856</v>
      </c>
      <c r="DV263">
        <v>25.89033928571428</v>
      </c>
      <c r="DW263">
        <v>500.0156071428572</v>
      </c>
      <c r="DX263">
        <v>101.79375</v>
      </c>
      <c r="DY263">
        <v>0.09998636428571429</v>
      </c>
      <c r="DZ263">
        <v>31.87075</v>
      </c>
      <c r="EA263">
        <v>32.80063928571428</v>
      </c>
      <c r="EB263">
        <v>999.9000000000002</v>
      </c>
      <c r="EC263">
        <v>0</v>
      </c>
      <c r="ED263">
        <v>0</v>
      </c>
      <c r="EE263">
        <v>9990.377857142857</v>
      </c>
      <c r="EF263">
        <v>0</v>
      </c>
      <c r="EG263">
        <v>414.1505357142857</v>
      </c>
      <c r="EH263">
        <v>-40.51410714285714</v>
      </c>
      <c r="EI263">
        <v>684.592857142857</v>
      </c>
      <c r="EJ263">
        <v>724.4153928571426</v>
      </c>
      <c r="EK263">
        <v>2.234381785714286</v>
      </c>
      <c r="EL263">
        <v>709.17075</v>
      </c>
      <c r="EM263">
        <v>21.04371428571429</v>
      </c>
      <c r="EN263">
        <v>2.369566785714286</v>
      </c>
      <c r="EO263">
        <v>2.142119285714286</v>
      </c>
      <c r="EP263">
        <v>20.15727857142857</v>
      </c>
      <c r="EQ263">
        <v>18.5359</v>
      </c>
      <c r="ER263">
        <v>2000.014285714286</v>
      </c>
      <c r="ES263">
        <v>0.9800000000000001</v>
      </c>
      <c r="ET263">
        <v>0.02</v>
      </c>
      <c r="EU263">
        <v>0</v>
      </c>
      <c r="EV263">
        <v>953.992</v>
      </c>
      <c r="EW263">
        <v>5.00078</v>
      </c>
      <c r="EX263">
        <v>21889.70357142857</v>
      </c>
      <c r="EY263">
        <v>16379.75</v>
      </c>
      <c r="EZ263">
        <v>55.02649999999999</v>
      </c>
      <c r="FA263">
        <v>56.68699999999998</v>
      </c>
      <c r="FB263">
        <v>55.58214285714283</v>
      </c>
      <c r="FC263">
        <v>56.01099999999998</v>
      </c>
      <c r="FD263">
        <v>54.8100357142857</v>
      </c>
      <c r="FE263">
        <v>1955.114285714286</v>
      </c>
      <c r="FF263">
        <v>39.9</v>
      </c>
      <c r="FG263">
        <v>0</v>
      </c>
      <c r="FH263">
        <v>1687538346.3</v>
      </c>
      <c r="FI263">
        <v>0</v>
      </c>
      <c r="FJ263">
        <v>954.09784</v>
      </c>
      <c r="FK263">
        <v>6.558615402791075</v>
      </c>
      <c r="FL263">
        <v>567.4846172549443</v>
      </c>
      <c r="FM263">
        <v>21884.984</v>
      </c>
      <c r="FN263">
        <v>15</v>
      </c>
      <c r="FO263">
        <v>1687536491</v>
      </c>
      <c r="FP263" t="s">
        <v>832</v>
      </c>
      <c r="FQ263">
        <v>1687536490.5</v>
      </c>
      <c r="FR263">
        <v>1687536491</v>
      </c>
      <c r="FS263">
        <v>5</v>
      </c>
      <c r="FT263">
        <v>0.155</v>
      </c>
      <c r="FU263">
        <v>0.035</v>
      </c>
      <c r="FV263">
        <v>-14.575</v>
      </c>
      <c r="FW263">
        <v>-2.512</v>
      </c>
      <c r="FX263">
        <v>420</v>
      </c>
      <c r="FY263">
        <v>19</v>
      </c>
      <c r="FZ263">
        <v>0.23</v>
      </c>
      <c r="GA263">
        <v>0.05</v>
      </c>
      <c r="GB263">
        <v>-40.37615</v>
      </c>
      <c r="GC263">
        <v>-3.410192870544041</v>
      </c>
      <c r="GD263">
        <v>0.3336520852624778</v>
      </c>
      <c r="GE263">
        <v>0</v>
      </c>
      <c r="GF263">
        <v>2.23939125</v>
      </c>
      <c r="GG263">
        <v>-0.09036101313321299</v>
      </c>
      <c r="GH263">
        <v>0.009891168077507326</v>
      </c>
      <c r="GI263">
        <v>1</v>
      </c>
      <c r="GJ263">
        <v>1</v>
      </c>
      <c r="GK263">
        <v>2</v>
      </c>
      <c r="GL263" t="s">
        <v>443</v>
      </c>
      <c r="GM263">
        <v>3.09988</v>
      </c>
      <c r="GN263">
        <v>2.75782</v>
      </c>
      <c r="GO263">
        <v>0.139383</v>
      </c>
      <c r="GP263">
        <v>0.142606</v>
      </c>
      <c r="GQ263">
        <v>0.124462</v>
      </c>
      <c r="GR263">
        <v>0.108136</v>
      </c>
      <c r="GS263">
        <v>21568.7</v>
      </c>
      <c r="GT263">
        <v>20776.1</v>
      </c>
      <c r="GU263">
        <v>25645.5</v>
      </c>
      <c r="GV263">
        <v>24616.4</v>
      </c>
      <c r="GW263">
        <v>36095.4</v>
      </c>
      <c r="GX263">
        <v>32391.5</v>
      </c>
      <c r="GY263">
        <v>44852.4</v>
      </c>
      <c r="GZ263">
        <v>39270.1</v>
      </c>
      <c r="HA263">
        <v>1.7411</v>
      </c>
      <c r="HB263">
        <v>1.65275</v>
      </c>
      <c r="HC263">
        <v>-0.105575</v>
      </c>
      <c r="HD263">
        <v>0</v>
      </c>
      <c r="HE263">
        <v>34.5009</v>
      </c>
      <c r="HF263">
        <v>999.9</v>
      </c>
      <c r="HG263">
        <v>48.2</v>
      </c>
      <c r="HH263">
        <v>48.3</v>
      </c>
      <c r="HI263">
        <v>53.9997</v>
      </c>
      <c r="HJ263">
        <v>62.7256</v>
      </c>
      <c r="HK263">
        <v>21.6226</v>
      </c>
      <c r="HL263">
        <v>1</v>
      </c>
      <c r="HM263">
        <v>1.50864</v>
      </c>
      <c r="HN263">
        <v>9.28105</v>
      </c>
      <c r="HO263">
        <v>20.0493</v>
      </c>
      <c r="HP263">
        <v>5.20756</v>
      </c>
      <c r="HQ263">
        <v>11.992</v>
      </c>
      <c r="HR263">
        <v>4.961</v>
      </c>
      <c r="HS263">
        <v>3.2744</v>
      </c>
      <c r="HT263">
        <v>9999</v>
      </c>
      <c r="HU263">
        <v>9999</v>
      </c>
      <c r="HV263">
        <v>9999</v>
      </c>
      <c r="HW263">
        <v>90.8</v>
      </c>
      <c r="HX263">
        <v>1.86393</v>
      </c>
      <c r="HY263">
        <v>1.86021</v>
      </c>
      <c r="HZ263">
        <v>1.85867</v>
      </c>
      <c r="IA263">
        <v>1.85997</v>
      </c>
      <c r="IB263">
        <v>1.85988</v>
      </c>
      <c r="IC263">
        <v>1.85852</v>
      </c>
      <c r="ID263">
        <v>1.85763</v>
      </c>
      <c r="IE263">
        <v>1.85242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-17.237</v>
      </c>
      <c r="IT263">
        <v>-2.6125</v>
      </c>
      <c r="IU263">
        <v>-9.203381429838435</v>
      </c>
      <c r="IV263">
        <v>-0.01431925071125703</v>
      </c>
      <c r="IW263">
        <v>4.89615414261653E-06</v>
      </c>
      <c r="IX263">
        <v>-8.989459798755491E-10</v>
      </c>
      <c r="IY263">
        <v>-1.324740713936959</v>
      </c>
      <c r="IZ263">
        <v>-0.1043539695207113</v>
      </c>
      <c r="JA263">
        <v>0.003109194328973147</v>
      </c>
      <c r="JB263">
        <v>-3.859871886814269E-05</v>
      </c>
      <c r="JC263">
        <v>3</v>
      </c>
      <c r="JD263">
        <v>1925</v>
      </c>
      <c r="JE263">
        <v>1</v>
      </c>
      <c r="JF263">
        <v>31</v>
      </c>
      <c r="JG263">
        <v>30.9</v>
      </c>
      <c r="JH263">
        <v>30.9</v>
      </c>
      <c r="JI263">
        <v>1.83716</v>
      </c>
      <c r="JJ263">
        <v>2.7124</v>
      </c>
      <c r="JK263">
        <v>1.49658</v>
      </c>
      <c r="JL263">
        <v>2.31812</v>
      </c>
      <c r="JM263">
        <v>1.54785</v>
      </c>
      <c r="JN263">
        <v>2.49756</v>
      </c>
      <c r="JO263">
        <v>51.7661</v>
      </c>
      <c r="JP263">
        <v>14.9638</v>
      </c>
      <c r="JQ263">
        <v>18</v>
      </c>
      <c r="JR263">
        <v>503.082</v>
      </c>
      <c r="JS263">
        <v>455.009</v>
      </c>
      <c r="JT263">
        <v>26.7434</v>
      </c>
      <c r="JU263">
        <v>44.2392</v>
      </c>
      <c r="JV263">
        <v>30</v>
      </c>
      <c r="JW263">
        <v>43.7826</v>
      </c>
      <c r="JX263">
        <v>43.5679</v>
      </c>
      <c r="JY263">
        <v>36.8971</v>
      </c>
      <c r="JZ263">
        <v>52.6046</v>
      </c>
      <c r="KA263">
        <v>0</v>
      </c>
      <c r="KB263">
        <v>20.6636</v>
      </c>
      <c r="KC263">
        <v>760.881</v>
      </c>
      <c r="KD263">
        <v>20.9094</v>
      </c>
      <c r="KE263">
        <v>98.0108</v>
      </c>
      <c r="KF263">
        <v>94.4019</v>
      </c>
    </row>
    <row r="264" spans="1:292">
      <c r="A264">
        <v>240</v>
      </c>
      <c r="B264">
        <v>1687538350.6</v>
      </c>
      <c r="C264">
        <v>12222.09999990463</v>
      </c>
      <c r="D264" t="s">
        <v>921</v>
      </c>
      <c r="E264" t="s">
        <v>922</v>
      </c>
      <c r="F264">
        <v>5</v>
      </c>
      <c r="G264" t="s">
        <v>831</v>
      </c>
      <c r="H264">
        <v>1687538343.1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757.3293861771702</v>
      </c>
      <c r="AJ264">
        <v>726.1469393939392</v>
      </c>
      <c r="AK264">
        <v>3.39597547924201</v>
      </c>
      <c r="AL264">
        <v>66.66656692889333</v>
      </c>
      <c r="AM264">
        <f>(AO264 - AN264 + DX264*1E3/(8.314*(DZ264+273.15)) * AQ264/DW264 * AP264) * DW264/(100*DK264) * 1000/(1000 - AO264)</f>
        <v>0</v>
      </c>
      <c r="AN264">
        <v>21.06289699728496</v>
      </c>
      <c r="AO264">
        <v>23.29364424242424</v>
      </c>
      <c r="AP264">
        <v>9.32328048863627E-05</v>
      </c>
      <c r="AQ264">
        <v>105.2778208574402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4.16</v>
      </c>
      <c r="DL264">
        <v>0.5</v>
      </c>
      <c r="DM264" t="s">
        <v>430</v>
      </c>
      <c r="DN264">
        <v>2</v>
      </c>
      <c r="DO264" t="b">
        <v>1</v>
      </c>
      <c r="DP264">
        <v>1687538343.1</v>
      </c>
      <c r="DQ264">
        <v>686.1022222222222</v>
      </c>
      <c r="DR264">
        <v>726.9291851851851</v>
      </c>
      <c r="DS264">
        <v>23.28351111111111</v>
      </c>
      <c r="DT264">
        <v>21.05263703703704</v>
      </c>
      <c r="DU264">
        <v>703.2663333333333</v>
      </c>
      <c r="DV264">
        <v>25.89587037037037</v>
      </c>
      <c r="DW264">
        <v>499.9941481481481</v>
      </c>
      <c r="DX264">
        <v>101.7941851851852</v>
      </c>
      <c r="DY264">
        <v>0.09997530370370372</v>
      </c>
      <c r="DZ264">
        <v>31.87358148148148</v>
      </c>
      <c r="EA264">
        <v>32.79828888888889</v>
      </c>
      <c r="EB264">
        <v>999.9000000000001</v>
      </c>
      <c r="EC264">
        <v>0</v>
      </c>
      <c r="ED264">
        <v>0</v>
      </c>
      <c r="EE264">
        <v>9993.66</v>
      </c>
      <c r="EF264">
        <v>0</v>
      </c>
      <c r="EG264">
        <v>409.9724074074074</v>
      </c>
      <c r="EH264">
        <v>-40.82698518518518</v>
      </c>
      <c r="EI264">
        <v>702.4581111111111</v>
      </c>
      <c r="EJ264">
        <v>742.5623333333334</v>
      </c>
      <c r="EK264">
        <v>2.230861481481481</v>
      </c>
      <c r="EL264">
        <v>726.9291851851851</v>
      </c>
      <c r="EM264">
        <v>21.05263703703704</v>
      </c>
      <c r="EN264">
        <v>2.370127037037037</v>
      </c>
      <c r="EO264">
        <v>2.143037777777778</v>
      </c>
      <c r="EP264">
        <v>20.1611</v>
      </c>
      <c r="EQ264">
        <v>18.54274074074074</v>
      </c>
      <c r="ER264">
        <v>2000.006666666666</v>
      </c>
      <c r="ES264">
        <v>0.9799998888888889</v>
      </c>
      <c r="ET264">
        <v>0.02000011111111111</v>
      </c>
      <c r="EU264">
        <v>0</v>
      </c>
      <c r="EV264">
        <v>954.5154814814814</v>
      </c>
      <c r="EW264">
        <v>5.00078</v>
      </c>
      <c r="EX264">
        <v>21926.78518518519</v>
      </c>
      <c r="EY264">
        <v>16379.68888888889</v>
      </c>
      <c r="EZ264">
        <v>55.02988888888889</v>
      </c>
      <c r="FA264">
        <v>56.68933333333332</v>
      </c>
      <c r="FB264">
        <v>55.59914814814814</v>
      </c>
      <c r="FC264">
        <v>56.01599999999999</v>
      </c>
      <c r="FD264">
        <v>54.82614814814815</v>
      </c>
      <c r="FE264">
        <v>1955.106666666667</v>
      </c>
      <c r="FF264">
        <v>39.9</v>
      </c>
      <c r="FG264">
        <v>0</v>
      </c>
      <c r="FH264">
        <v>1687538351.1</v>
      </c>
      <c r="FI264">
        <v>0</v>
      </c>
      <c r="FJ264">
        <v>954.5865200000001</v>
      </c>
      <c r="FK264">
        <v>5.301230778641239</v>
      </c>
      <c r="FL264">
        <v>1239.115386679019</v>
      </c>
      <c r="FM264">
        <v>21934.68</v>
      </c>
      <c r="FN264">
        <v>15</v>
      </c>
      <c r="FO264">
        <v>1687536491</v>
      </c>
      <c r="FP264" t="s">
        <v>832</v>
      </c>
      <c r="FQ264">
        <v>1687536490.5</v>
      </c>
      <c r="FR264">
        <v>1687536491</v>
      </c>
      <c r="FS264">
        <v>5</v>
      </c>
      <c r="FT264">
        <v>0.155</v>
      </c>
      <c r="FU264">
        <v>0.035</v>
      </c>
      <c r="FV264">
        <v>-14.575</v>
      </c>
      <c r="FW264">
        <v>-2.512</v>
      </c>
      <c r="FX264">
        <v>420</v>
      </c>
      <c r="FY264">
        <v>19</v>
      </c>
      <c r="FZ264">
        <v>0.23</v>
      </c>
      <c r="GA264">
        <v>0.05</v>
      </c>
      <c r="GB264">
        <v>-40.67124750000001</v>
      </c>
      <c r="GC264">
        <v>-3.618795872420164</v>
      </c>
      <c r="GD264">
        <v>0.3521202443679572</v>
      </c>
      <c r="GE264">
        <v>0</v>
      </c>
      <c r="GF264">
        <v>2.23281225</v>
      </c>
      <c r="GG264">
        <v>-0.03710645403377578</v>
      </c>
      <c r="GH264">
        <v>0.003880411374777193</v>
      </c>
      <c r="GI264">
        <v>1</v>
      </c>
      <c r="GJ264">
        <v>1</v>
      </c>
      <c r="GK264">
        <v>2</v>
      </c>
      <c r="GL264" t="s">
        <v>443</v>
      </c>
      <c r="GM264">
        <v>3.09991</v>
      </c>
      <c r="GN264">
        <v>2.75829</v>
      </c>
      <c r="GO264">
        <v>0.141616</v>
      </c>
      <c r="GP264">
        <v>0.144815</v>
      </c>
      <c r="GQ264">
        <v>0.124485</v>
      </c>
      <c r="GR264">
        <v>0.108128</v>
      </c>
      <c r="GS264">
        <v>21512.9</v>
      </c>
      <c r="GT264">
        <v>20722.5</v>
      </c>
      <c r="GU264">
        <v>25645.8</v>
      </c>
      <c r="GV264">
        <v>24616.4</v>
      </c>
      <c r="GW264">
        <v>36094.8</v>
      </c>
      <c r="GX264">
        <v>32392.3</v>
      </c>
      <c r="GY264">
        <v>44852.5</v>
      </c>
      <c r="GZ264">
        <v>39270.5</v>
      </c>
      <c r="HA264">
        <v>1.74098</v>
      </c>
      <c r="HB264">
        <v>1.65247</v>
      </c>
      <c r="HC264">
        <v>-0.104014</v>
      </c>
      <c r="HD264">
        <v>0</v>
      </c>
      <c r="HE264">
        <v>34.4945</v>
      </c>
      <c r="HF264">
        <v>999.9</v>
      </c>
      <c r="HG264">
        <v>48.2</v>
      </c>
      <c r="HH264">
        <v>48.3</v>
      </c>
      <c r="HI264">
        <v>54.0043</v>
      </c>
      <c r="HJ264">
        <v>62.7356</v>
      </c>
      <c r="HK264">
        <v>21.7348</v>
      </c>
      <c r="HL264">
        <v>1</v>
      </c>
      <c r="HM264">
        <v>1.50864</v>
      </c>
      <c r="HN264">
        <v>9.28105</v>
      </c>
      <c r="HO264">
        <v>20.0493</v>
      </c>
      <c r="HP264">
        <v>5.20681</v>
      </c>
      <c r="HQ264">
        <v>11.992</v>
      </c>
      <c r="HR264">
        <v>4.96075</v>
      </c>
      <c r="HS264">
        <v>3.27443</v>
      </c>
      <c r="HT264">
        <v>9999</v>
      </c>
      <c r="HU264">
        <v>9999</v>
      </c>
      <c r="HV264">
        <v>9999</v>
      </c>
      <c r="HW264">
        <v>90.8</v>
      </c>
      <c r="HX264">
        <v>1.86397</v>
      </c>
      <c r="HY264">
        <v>1.86023</v>
      </c>
      <c r="HZ264">
        <v>1.85867</v>
      </c>
      <c r="IA264">
        <v>1.86001</v>
      </c>
      <c r="IB264">
        <v>1.85988</v>
      </c>
      <c r="IC264">
        <v>1.85852</v>
      </c>
      <c r="ID264">
        <v>1.85765</v>
      </c>
      <c r="IE264">
        <v>1.85242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-17.382</v>
      </c>
      <c r="IT264">
        <v>-2.6126</v>
      </c>
      <c r="IU264">
        <v>-9.203381429838435</v>
      </c>
      <c r="IV264">
        <v>-0.01431925071125703</v>
      </c>
      <c r="IW264">
        <v>4.89615414261653E-06</v>
      </c>
      <c r="IX264">
        <v>-8.989459798755491E-10</v>
      </c>
      <c r="IY264">
        <v>-1.324740713936959</v>
      </c>
      <c r="IZ264">
        <v>-0.1043539695207113</v>
      </c>
      <c r="JA264">
        <v>0.003109194328973147</v>
      </c>
      <c r="JB264">
        <v>-3.859871886814269E-05</v>
      </c>
      <c r="JC264">
        <v>3</v>
      </c>
      <c r="JD264">
        <v>1925</v>
      </c>
      <c r="JE264">
        <v>1</v>
      </c>
      <c r="JF264">
        <v>31</v>
      </c>
      <c r="JG264">
        <v>31</v>
      </c>
      <c r="JH264">
        <v>31</v>
      </c>
      <c r="JI264">
        <v>1.87378</v>
      </c>
      <c r="JJ264">
        <v>2.71606</v>
      </c>
      <c r="JK264">
        <v>1.49658</v>
      </c>
      <c r="JL264">
        <v>2.31812</v>
      </c>
      <c r="JM264">
        <v>1.54785</v>
      </c>
      <c r="JN264">
        <v>2.49634</v>
      </c>
      <c r="JO264">
        <v>51.7997</v>
      </c>
      <c r="JP264">
        <v>14.9638</v>
      </c>
      <c r="JQ264">
        <v>18</v>
      </c>
      <c r="JR264">
        <v>503.001</v>
      </c>
      <c r="JS264">
        <v>454.836</v>
      </c>
      <c r="JT264">
        <v>26.7427</v>
      </c>
      <c r="JU264">
        <v>44.2392</v>
      </c>
      <c r="JV264">
        <v>30</v>
      </c>
      <c r="JW264">
        <v>43.7826</v>
      </c>
      <c r="JX264">
        <v>43.5697</v>
      </c>
      <c r="JY264">
        <v>37.613</v>
      </c>
      <c r="JZ264">
        <v>52.878</v>
      </c>
      <c r="KA264">
        <v>0</v>
      </c>
      <c r="KB264">
        <v>20.668</v>
      </c>
      <c r="KC264">
        <v>774.314</v>
      </c>
      <c r="KD264">
        <v>20.898</v>
      </c>
      <c r="KE264">
        <v>98.01130000000001</v>
      </c>
      <c r="KF264">
        <v>94.4025</v>
      </c>
    </row>
    <row r="265" spans="1:292">
      <c r="A265">
        <v>241</v>
      </c>
      <c r="B265">
        <v>1687538355.6</v>
      </c>
      <c r="C265">
        <v>12227.09999990463</v>
      </c>
      <c r="D265" t="s">
        <v>923</v>
      </c>
      <c r="E265" t="s">
        <v>924</v>
      </c>
      <c r="F265">
        <v>5</v>
      </c>
      <c r="G265" t="s">
        <v>831</v>
      </c>
      <c r="H265">
        <v>1687538347.814285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774.3893077952201</v>
      </c>
      <c r="AJ265">
        <v>743.1830848484846</v>
      </c>
      <c r="AK265">
        <v>3.411581585025242</v>
      </c>
      <c r="AL265">
        <v>66.66656692889333</v>
      </c>
      <c r="AM265">
        <f>(AO265 - AN265 + DX265*1E3/(8.314*(DZ265+273.15)) * AQ265/DW265 * AP265) * DW265/(100*DK265) * 1000/(1000 - AO265)</f>
        <v>0</v>
      </c>
      <c r="AN265">
        <v>20.94975863137928</v>
      </c>
      <c r="AO265">
        <v>23.27746181818181</v>
      </c>
      <c r="AP265">
        <v>-0.0002138604542369669</v>
      </c>
      <c r="AQ265">
        <v>105.2778208574402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4.16</v>
      </c>
      <c r="DL265">
        <v>0.5</v>
      </c>
      <c r="DM265" t="s">
        <v>430</v>
      </c>
      <c r="DN265">
        <v>2</v>
      </c>
      <c r="DO265" t="b">
        <v>1</v>
      </c>
      <c r="DP265">
        <v>1687538347.814285</v>
      </c>
      <c r="DQ265">
        <v>701.6861071428572</v>
      </c>
      <c r="DR265">
        <v>742.7798214285714</v>
      </c>
      <c r="DS265">
        <v>23.28818571428571</v>
      </c>
      <c r="DT265">
        <v>21.02339642857143</v>
      </c>
      <c r="DU265">
        <v>718.9873214285716</v>
      </c>
      <c r="DV265">
        <v>25.90064642857143</v>
      </c>
      <c r="DW265">
        <v>499.9881428571429</v>
      </c>
      <c r="DX265">
        <v>101.7940714285714</v>
      </c>
      <c r="DY265">
        <v>0.09995666071428573</v>
      </c>
      <c r="DZ265">
        <v>31.87471785714286</v>
      </c>
      <c r="EA265">
        <v>32.80058214285715</v>
      </c>
      <c r="EB265">
        <v>999.9000000000002</v>
      </c>
      <c r="EC265">
        <v>0</v>
      </c>
      <c r="ED265">
        <v>0</v>
      </c>
      <c r="EE265">
        <v>9999.665714285713</v>
      </c>
      <c r="EF265">
        <v>0</v>
      </c>
      <c r="EG265">
        <v>417.6589285714285</v>
      </c>
      <c r="EH265">
        <v>-41.09365357142857</v>
      </c>
      <c r="EI265">
        <v>718.4168928571428</v>
      </c>
      <c r="EJ265">
        <v>758.7303928571429</v>
      </c>
      <c r="EK265">
        <v>2.2647825</v>
      </c>
      <c r="EL265">
        <v>742.7798214285714</v>
      </c>
      <c r="EM265">
        <v>21.02339642857143</v>
      </c>
      <c r="EN265">
        <v>2.370599285714285</v>
      </c>
      <c r="EO265">
        <v>2.140057142857143</v>
      </c>
      <c r="EP265">
        <v>20.16432142857143</v>
      </c>
      <c r="EQ265">
        <v>18.52046428571429</v>
      </c>
      <c r="ER265">
        <v>2000.0025</v>
      </c>
      <c r="ES265">
        <v>0.9799996785714286</v>
      </c>
      <c r="ET265">
        <v>0.02000032142857143</v>
      </c>
      <c r="EU265">
        <v>0</v>
      </c>
      <c r="EV265">
        <v>954.8911785714284</v>
      </c>
      <c r="EW265">
        <v>5.00078</v>
      </c>
      <c r="EX265">
        <v>22043.73571428572</v>
      </c>
      <c r="EY265">
        <v>16379.65</v>
      </c>
      <c r="EZ265">
        <v>55.04442857142856</v>
      </c>
      <c r="FA265">
        <v>56.68924999999998</v>
      </c>
      <c r="FB265">
        <v>55.60235714285714</v>
      </c>
      <c r="FC265">
        <v>56.01535714285713</v>
      </c>
      <c r="FD265">
        <v>54.84792857142857</v>
      </c>
      <c r="FE265">
        <v>1955.1025</v>
      </c>
      <c r="FF265">
        <v>39.9</v>
      </c>
      <c r="FG265">
        <v>0</v>
      </c>
      <c r="FH265">
        <v>1687538355.9</v>
      </c>
      <c r="FI265">
        <v>0</v>
      </c>
      <c r="FJ265">
        <v>954.94844</v>
      </c>
      <c r="FK265">
        <v>3.758692302748647</v>
      </c>
      <c r="FL265">
        <v>1386.653843997558</v>
      </c>
      <c r="FM265">
        <v>22054.284</v>
      </c>
      <c r="FN265">
        <v>15</v>
      </c>
      <c r="FO265">
        <v>1687536491</v>
      </c>
      <c r="FP265" t="s">
        <v>832</v>
      </c>
      <c r="FQ265">
        <v>1687536490.5</v>
      </c>
      <c r="FR265">
        <v>1687536491</v>
      </c>
      <c r="FS265">
        <v>5</v>
      </c>
      <c r="FT265">
        <v>0.155</v>
      </c>
      <c r="FU265">
        <v>0.035</v>
      </c>
      <c r="FV265">
        <v>-14.575</v>
      </c>
      <c r="FW265">
        <v>-2.512</v>
      </c>
      <c r="FX265">
        <v>420</v>
      </c>
      <c r="FY265">
        <v>19</v>
      </c>
      <c r="FZ265">
        <v>0.23</v>
      </c>
      <c r="GA265">
        <v>0.05</v>
      </c>
      <c r="GB265">
        <v>-40.9014075</v>
      </c>
      <c r="GC265">
        <v>-3.3691846153845</v>
      </c>
      <c r="GD265">
        <v>0.3274807363704771</v>
      </c>
      <c r="GE265">
        <v>0</v>
      </c>
      <c r="GF265">
        <v>2.24711575</v>
      </c>
      <c r="GG265">
        <v>0.2317160600375185</v>
      </c>
      <c r="GH265">
        <v>0.03860524698065665</v>
      </c>
      <c r="GI265">
        <v>1</v>
      </c>
      <c r="GJ265">
        <v>1</v>
      </c>
      <c r="GK265">
        <v>2</v>
      </c>
      <c r="GL265" t="s">
        <v>443</v>
      </c>
      <c r="GM265">
        <v>3.09989</v>
      </c>
      <c r="GN265">
        <v>2.75797</v>
      </c>
      <c r="GO265">
        <v>0.143837</v>
      </c>
      <c r="GP265">
        <v>0.147009</v>
      </c>
      <c r="GQ265">
        <v>0.124404</v>
      </c>
      <c r="GR265">
        <v>0.107452</v>
      </c>
      <c r="GS265">
        <v>21457.4</v>
      </c>
      <c r="GT265">
        <v>20669.1</v>
      </c>
      <c r="GU265">
        <v>25646.2</v>
      </c>
      <c r="GV265">
        <v>24616.3</v>
      </c>
      <c r="GW265">
        <v>36098.5</v>
      </c>
      <c r="GX265">
        <v>32416.6</v>
      </c>
      <c r="GY265">
        <v>44852.7</v>
      </c>
      <c r="GZ265">
        <v>39270.3</v>
      </c>
      <c r="HA265">
        <v>1.7414</v>
      </c>
      <c r="HB265">
        <v>1.65263</v>
      </c>
      <c r="HC265">
        <v>-0.103798</v>
      </c>
      <c r="HD265">
        <v>0</v>
      </c>
      <c r="HE265">
        <v>34.4839</v>
      </c>
      <c r="HF265">
        <v>999.9</v>
      </c>
      <c r="HG265">
        <v>48.2</v>
      </c>
      <c r="HH265">
        <v>48.3</v>
      </c>
      <c r="HI265">
        <v>54.0032</v>
      </c>
      <c r="HJ265">
        <v>62.6856</v>
      </c>
      <c r="HK265">
        <v>21.4663</v>
      </c>
      <c r="HL265">
        <v>1</v>
      </c>
      <c r="HM265">
        <v>1.50854</v>
      </c>
      <c r="HN265">
        <v>9.28105</v>
      </c>
      <c r="HO265">
        <v>20.0494</v>
      </c>
      <c r="HP265">
        <v>5.20651</v>
      </c>
      <c r="HQ265">
        <v>11.992</v>
      </c>
      <c r="HR265">
        <v>4.9607</v>
      </c>
      <c r="HS265">
        <v>3.27448</v>
      </c>
      <c r="HT265">
        <v>9999</v>
      </c>
      <c r="HU265">
        <v>9999</v>
      </c>
      <c r="HV265">
        <v>9999</v>
      </c>
      <c r="HW265">
        <v>90.8</v>
      </c>
      <c r="HX265">
        <v>1.86395</v>
      </c>
      <c r="HY265">
        <v>1.86023</v>
      </c>
      <c r="HZ265">
        <v>1.85867</v>
      </c>
      <c r="IA265">
        <v>1.86</v>
      </c>
      <c r="IB265">
        <v>1.85989</v>
      </c>
      <c r="IC265">
        <v>1.85852</v>
      </c>
      <c r="ID265">
        <v>1.85768</v>
      </c>
      <c r="IE265">
        <v>1.85242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-17.526</v>
      </c>
      <c r="IT265">
        <v>-2.6121</v>
      </c>
      <c r="IU265">
        <v>-9.203381429838435</v>
      </c>
      <c r="IV265">
        <v>-0.01431925071125703</v>
      </c>
      <c r="IW265">
        <v>4.89615414261653E-06</v>
      </c>
      <c r="IX265">
        <v>-8.989459798755491E-10</v>
      </c>
      <c r="IY265">
        <v>-1.324740713936959</v>
      </c>
      <c r="IZ265">
        <v>-0.1043539695207113</v>
      </c>
      <c r="JA265">
        <v>0.003109194328973147</v>
      </c>
      <c r="JB265">
        <v>-3.859871886814269E-05</v>
      </c>
      <c r="JC265">
        <v>3</v>
      </c>
      <c r="JD265">
        <v>1925</v>
      </c>
      <c r="JE265">
        <v>1</v>
      </c>
      <c r="JF265">
        <v>31</v>
      </c>
      <c r="JG265">
        <v>31.1</v>
      </c>
      <c r="JH265">
        <v>31.1</v>
      </c>
      <c r="JI265">
        <v>1.9043</v>
      </c>
      <c r="JJ265">
        <v>2.71851</v>
      </c>
      <c r="JK265">
        <v>1.49658</v>
      </c>
      <c r="JL265">
        <v>2.31812</v>
      </c>
      <c r="JM265">
        <v>1.54785</v>
      </c>
      <c r="JN265">
        <v>2.48169</v>
      </c>
      <c r="JO265">
        <v>51.7997</v>
      </c>
      <c r="JP265">
        <v>14.9638</v>
      </c>
      <c r="JQ265">
        <v>18</v>
      </c>
      <c r="JR265">
        <v>503.279</v>
      </c>
      <c r="JS265">
        <v>454.937</v>
      </c>
      <c r="JT265">
        <v>26.7396</v>
      </c>
      <c r="JU265">
        <v>44.2392</v>
      </c>
      <c r="JV265">
        <v>29.9999</v>
      </c>
      <c r="JW265">
        <v>43.7826</v>
      </c>
      <c r="JX265">
        <v>43.5697</v>
      </c>
      <c r="JY265">
        <v>38.2335</v>
      </c>
      <c r="JZ265">
        <v>52.878</v>
      </c>
      <c r="KA265">
        <v>0</v>
      </c>
      <c r="KB265">
        <v>20.67</v>
      </c>
      <c r="KC265">
        <v>794.351</v>
      </c>
      <c r="KD265">
        <v>20.9113</v>
      </c>
      <c r="KE265">
        <v>98.012</v>
      </c>
      <c r="KF265">
        <v>94.402</v>
      </c>
    </row>
    <row r="266" spans="1:292">
      <c r="A266">
        <v>242</v>
      </c>
      <c r="B266">
        <v>1687538360.6</v>
      </c>
      <c r="C266">
        <v>12232.09999990463</v>
      </c>
      <c r="D266" t="s">
        <v>925</v>
      </c>
      <c r="E266" t="s">
        <v>926</v>
      </c>
      <c r="F266">
        <v>5</v>
      </c>
      <c r="G266" t="s">
        <v>831</v>
      </c>
      <c r="H266">
        <v>1687538353.1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791.5359102952825</v>
      </c>
      <c r="AJ266">
        <v>760.1034484848483</v>
      </c>
      <c r="AK266">
        <v>3.383056416513755</v>
      </c>
      <c r="AL266">
        <v>66.66656692889333</v>
      </c>
      <c r="AM266">
        <f>(AO266 - AN266 + DX266*1E3/(8.314*(DZ266+273.15)) * AQ266/DW266 * AP266) * DW266/(100*DK266) * 1000/(1000 - AO266)</f>
        <v>0</v>
      </c>
      <c r="AN266">
        <v>20.86383080370234</v>
      </c>
      <c r="AO266">
        <v>23.22128484848485</v>
      </c>
      <c r="AP266">
        <v>-0.01123536742712153</v>
      </c>
      <c r="AQ266">
        <v>105.2778208574402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4.16</v>
      </c>
      <c r="DL266">
        <v>0.5</v>
      </c>
      <c r="DM266" t="s">
        <v>430</v>
      </c>
      <c r="DN266">
        <v>2</v>
      </c>
      <c r="DO266" t="b">
        <v>1</v>
      </c>
      <c r="DP266">
        <v>1687538353.1</v>
      </c>
      <c r="DQ266">
        <v>719.2214444444444</v>
      </c>
      <c r="DR266">
        <v>760.5733703703705</v>
      </c>
      <c r="DS266">
        <v>23.27416666666667</v>
      </c>
      <c r="DT266">
        <v>20.95997037037037</v>
      </c>
      <c r="DU266">
        <v>736.6751851851851</v>
      </c>
      <c r="DV266">
        <v>25.88631851851851</v>
      </c>
      <c r="DW266">
        <v>499.9835555555556</v>
      </c>
      <c r="DX266">
        <v>101.7938148148148</v>
      </c>
      <c r="DY266">
        <v>0.09996337407407409</v>
      </c>
      <c r="DZ266">
        <v>31.87533333333333</v>
      </c>
      <c r="EA266">
        <v>32.80317407407407</v>
      </c>
      <c r="EB266">
        <v>999.9000000000001</v>
      </c>
      <c r="EC266">
        <v>0</v>
      </c>
      <c r="ED266">
        <v>0</v>
      </c>
      <c r="EE266">
        <v>10006.24925925926</v>
      </c>
      <c r="EF266">
        <v>0</v>
      </c>
      <c r="EG266">
        <v>429.6042222222222</v>
      </c>
      <c r="EH266">
        <v>-41.3519037037037</v>
      </c>
      <c r="EI266">
        <v>736.3592962962963</v>
      </c>
      <c r="EJ266">
        <v>776.8550740740741</v>
      </c>
      <c r="EK266">
        <v>2.314191481481481</v>
      </c>
      <c r="EL266">
        <v>760.5733703703705</v>
      </c>
      <c r="EM266">
        <v>20.95997037037037</v>
      </c>
      <c r="EN266">
        <v>2.369164444444444</v>
      </c>
      <c r="EO266">
        <v>2.133594814814815</v>
      </c>
      <c r="EP266">
        <v>20.15453333333333</v>
      </c>
      <c r="EQ266">
        <v>18.47211851851852</v>
      </c>
      <c r="ER266">
        <v>2000.004814814815</v>
      </c>
      <c r="ES266">
        <v>0.9799994444444444</v>
      </c>
      <c r="ET266">
        <v>0.02000055555555556</v>
      </c>
      <c r="EU266">
        <v>0</v>
      </c>
      <c r="EV266">
        <v>955.1848148148148</v>
      </c>
      <c r="EW266">
        <v>5.00078</v>
      </c>
      <c r="EX266">
        <v>22128.22592592593</v>
      </c>
      <c r="EY266">
        <v>16379.67777777778</v>
      </c>
      <c r="EZ266">
        <v>55.01822222222221</v>
      </c>
      <c r="FA266">
        <v>56.68933333333332</v>
      </c>
      <c r="FB266">
        <v>55.59700000000001</v>
      </c>
      <c r="FC266">
        <v>55.99970370370369</v>
      </c>
      <c r="FD266">
        <v>54.84237037037038</v>
      </c>
      <c r="FE266">
        <v>1955.104814814815</v>
      </c>
      <c r="FF266">
        <v>39.9</v>
      </c>
      <c r="FG266">
        <v>0</v>
      </c>
      <c r="FH266">
        <v>1687538360.7</v>
      </c>
      <c r="FI266">
        <v>0</v>
      </c>
      <c r="FJ266">
        <v>955.18664</v>
      </c>
      <c r="FK266">
        <v>2.623076932338208</v>
      </c>
      <c r="FL266">
        <v>994.8846154182611</v>
      </c>
      <c r="FM266">
        <v>22128.056</v>
      </c>
      <c r="FN266">
        <v>15</v>
      </c>
      <c r="FO266">
        <v>1687536491</v>
      </c>
      <c r="FP266" t="s">
        <v>832</v>
      </c>
      <c r="FQ266">
        <v>1687536490.5</v>
      </c>
      <c r="FR266">
        <v>1687536491</v>
      </c>
      <c r="FS266">
        <v>5</v>
      </c>
      <c r="FT266">
        <v>0.155</v>
      </c>
      <c r="FU266">
        <v>0.035</v>
      </c>
      <c r="FV266">
        <v>-14.575</v>
      </c>
      <c r="FW266">
        <v>-2.512</v>
      </c>
      <c r="FX266">
        <v>420</v>
      </c>
      <c r="FY266">
        <v>19</v>
      </c>
      <c r="FZ266">
        <v>0.23</v>
      </c>
      <c r="GA266">
        <v>0.05</v>
      </c>
      <c r="GB266">
        <v>-41.17268536585365</v>
      </c>
      <c r="GC266">
        <v>-3.038036236933811</v>
      </c>
      <c r="GD266">
        <v>0.3045095004813524</v>
      </c>
      <c r="GE266">
        <v>0</v>
      </c>
      <c r="GF266">
        <v>2.287203414634146</v>
      </c>
      <c r="GG266">
        <v>0.6104320557491301</v>
      </c>
      <c r="GH266">
        <v>0.07017946574839766</v>
      </c>
      <c r="GI266">
        <v>0</v>
      </c>
      <c r="GJ266">
        <v>0</v>
      </c>
      <c r="GK266">
        <v>2</v>
      </c>
      <c r="GL266" t="s">
        <v>632</v>
      </c>
      <c r="GM266">
        <v>3.09991</v>
      </c>
      <c r="GN266">
        <v>2.75824</v>
      </c>
      <c r="GO266">
        <v>0.146017</v>
      </c>
      <c r="GP266">
        <v>0.149148</v>
      </c>
      <c r="GQ266">
        <v>0.12422</v>
      </c>
      <c r="GR266">
        <v>0.107431</v>
      </c>
      <c r="GS266">
        <v>21402.6</v>
      </c>
      <c r="GT266">
        <v>20617.4</v>
      </c>
      <c r="GU266">
        <v>25646.1</v>
      </c>
      <c r="GV266">
        <v>24616.6</v>
      </c>
      <c r="GW266">
        <v>36106.1</v>
      </c>
      <c r="GX266">
        <v>32417.6</v>
      </c>
      <c r="GY266">
        <v>44852.7</v>
      </c>
      <c r="GZ266">
        <v>39270.3</v>
      </c>
      <c r="HA266">
        <v>1.74125</v>
      </c>
      <c r="HB266">
        <v>1.6526</v>
      </c>
      <c r="HC266">
        <v>-0.103232</v>
      </c>
      <c r="HD266">
        <v>0</v>
      </c>
      <c r="HE266">
        <v>34.4706</v>
      </c>
      <c r="HF266">
        <v>999.9</v>
      </c>
      <c r="HG266">
        <v>48.2</v>
      </c>
      <c r="HH266">
        <v>48.3</v>
      </c>
      <c r="HI266">
        <v>54.0001</v>
      </c>
      <c r="HJ266">
        <v>62.8756</v>
      </c>
      <c r="HK266">
        <v>21.4663</v>
      </c>
      <c r="HL266">
        <v>1</v>
      </c>
      <c r="HM266">
        <v>1.50818</v>
      </c>
      <c r="HN266">
        <v>9.28105</v>
      </c>
      <c r="HO266">
        <v>20.0492</v>
      </c>
      <c r="HP266">
        <v>5.20666</v>
      </c>
      <c r="HQ266">
        <v>11.992</v>
      </c>
      <c r="HR266">
        <v>4.96065</v>
      </c>
      <c r="HS266">
        <v>3.27428</v>
      </c>
      <c r="HT266">
        <v>9999</v>
      </c>
      <c r="HU266">
        <v>9999</v>
      </c>
      <c r="HV266">
        <v>9999</v>
      </c>
      <c r="HW266">
        <v>90.8</v>
      </c>
      <c r="HX266">
        <v>1.86394</v>
      </c>
      <c r="HY266">
        <v>1.86024</v>
      </c>
      <c r="HZ266">
        <v>1.85867</v>
      </c>
      <c r="IA266">
        <v>1.86001</v>
      </c>
      <c r="IB266">
        <v>1.85989</v>
      </c>
      <c r="IC266">
        <v>1.85852</v>
      </c>
      <c r="ID266">
        <v>1.85768</v>
      </c>
      <c r="IE266">
        <v>1.85242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-17.668</v>
      </c>
      <c r="IT266">
        <v>-2.6109</v>
      </c>
      <c r="IU266">
        <v>-9.203381429838435</v>
      </c>
      <c r="IV266">
        <v>-0.01431925071125703</v>
      </c>
      <c r="IW266">
        <v>4.89615414261653E-06</v>
      </c>
      <c r="IX266">
        <v>-8.989459798755491E-10</v>
      </c>
      <c r="IY266">
        <v>-1.324740713936959</v>
      </c>
      <c r="IZ266">
        <v>-0.1043539695207113</v>
      </c>
      <c r="JA266">
        <v>0.003109194328973147</v>
      </c>
      <c r="JB266">
        <v>-3.859871886814269E-05</v>
      </c>
      <c r="JC266">
        <v>3</v>
      </c>
      <c r="JD266">
        <v>1925</v>
      </c>
      <c r="JE266">
        <v>1</v>
      </c>
      <c r="JF266">
        <v>31</v>
      </c>
      <c r="JG266">
        <v>31.2</v>
      </c>
      <c r="JH266">
        <v>31.2</v>
      </c>
      <c r="JI266">
        <v>1.9397</v>
      </c>
      <c r="JJ266">
        <v>2.72339</v>
      </c>
      <c r="JK266">
        <v>1.49658</v>
      </c>
      <c r="JL266">
        <v>2.31812</v>
      </c>
      <c r="JM266">
        <v>1.54785</v>
      </c>
      <c r="JN266">
        <v>2.43042</v>
      </c>
      <c r="JO266">
        <v>51.7997</v>
      </c>
      <c r="JP266">
        <v>14.9463</v>
      </c>
      <c r="JQ266">
        <v>18</v>
      </c>
      <c r="JR266">
        <v>503.199</v>
      </c>
      <c r="JS266">
        <v>454.92</v>
      </c>
      <c r="JT266">
        <v>26.7378</v>
      </c>
      <c r="JU266">
        <v>44.236</v>
      </c>
      <c r="JV266">
        <v>29.9999</v>
      </c>
      <c r="JW266">
        <v>43.7857</v>
      </c>
      <c r="JX266">
        <v>43.5697</v>
      </c>
      <c r="JY266">
        <v>38.9442</v>
      </c>
      <c r="JZ266">
        <v>52.878</v>
      </c>
      <c r="KA266">
        <v>0</v>
      </c>
      <c r="KB266">
        <v>20.67</v>
      </c>
      <c r="KC266">
        <v>807.71</v>
      </c>
      <c r="KD266">
        <v>20.9113</v>
      </c>
      <c r="KE266">
        <v>98.0119</v>
      </c>
      <c r="KF266">
        <v>94.4025</v>
      </c>
    </row>
    <row r="267" spans="1:292">
      <c r="A267">
        <v>243</v>
      </c>
      <c r="B267">
        <v>1687538365.6</v>
      </c>
      <c r="C267">
        <v>12237.09999990463</v>
      </c>
      <c r="D267" t="s">
        <v>927</v>
      </c>
      <c r="E267" t="s">
        <v>928</v>
      </c>
      <c r="F267">
        <v>5</v>
      </c>
      <c r="G267" t="s">
        <v>831</v>
      </c>
      <c r="H267">
        <v>1687538357.814285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808.4736661981851</v>
      </c>
      <c r="AJ267">
        <v>777.0791939393936</v>
      </c>
      <c r="AK267">
        <v>3.397377400599687</v>
      </c>
      <c r="AL267">
        <v>66.66656692889333</v>
      </c>
      <c r="AM267">
        <f>(AO267 - AN267 + DX267*1E3/(8.314*(DZ267+273.15)) * AQ267/DW267 * AP267) * DW267/(100*DK267) * 1000/(1000 - AO267)</f>
        <v>0</v>
      </c>
      <c r="AN267">
        <v>20.86867453095537</v>
      </c>
      <c r="AO267">
        <v>23.19367878787878</v>
      </c>
      <c r="AP267">
        <v>-0.005388831591126566</v>
      </c>
      <c r="AQ267">
        <v>105.2778208574402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4.16</v>
      </c>
      <c r="DL267">
        <v>0.5</v>
      </c>
      <c r="DM267" t="s">
        <v>430</v>
      </c>
      <c r="DN267">
        <v>2</v>
      </c>
      <c r="DO267" t="b">
        <v>1</v>
      </c>
      <c r="DP267">
        <v>1687538357.814285</v>
      </c>
      <c r="DQ267">
        <v>734.8682857142857</v>
      </c>
      <c r="DR267">
        <v>776.3539999999999</v>
      </c>
      <c r="DS267">
        <v>23.24677142857143</v>
      </c>
      <c r="DT267">
        <v>20.901425</v>
      </c>
      <c r="DU267">
        <v>752.4565</v>
      </c>
      <c r="DV267">
        <v>25.85833571428571</v>
      </c>
      <c r="DW267">
        <v>499.9956071428571</v>
      </c>
      <c r="DX267">
        <v>101.7935357142857</v>
      </c>
      <c r="DY267">
        <v>0.09996661071428573</v>
      </c>
      <c r="DZ267">
        <v>31.87611785714286</v>
      </c>
      <c r="EA267">
        <v>32.803775</v>
      </c>
      <c r="EB267">
        <v>999.9000000000002</v>
      </c>
      <c r="EC267">
        <v>0</v>
      </c>
      <c r="ED267">
        <v>0</v>
      </c>
      <c r="EE267">
        <v>10011.42142857143</v>
      </c>
      <c r="EF267">
        <v>0</v>
      </c>
      <c r="EG267">
        <v>434.4933571428572</v>
      </c>
      <c r="EH267">
        <v>-41.48569285714286</v>
      </c>
      <c r="EI267">
        <v>752.3575714285714</v>
      </c>
      <c r="EJ267">
        <v>792.9266428571428</v>
      </c>
      <c r="EK267">
        <v>2.345346428571428</v>
      </c>
      <c r="EL267">
        <v>776.3539999999999</v>
      </c>
      <c r="EM267">
        <v>20.901425</v>
      </c>
      <c r="EN267">
        <v>2.366368571428571</v>
      </c>
      <c r="EO267">
        <v>2.127627857142857</v>
      </c>
      <c r="EP267">
        <v>20.13543571428571</v>
      </c>
      <c r="EQ267">
        <v>18.42749642857143</v>
      </c>
      <c r="ER267">
        <v>1999.996785714286</v>
      </c>
      <c r="ES267">
        <v>0.979999142857143</v>
      </c>
      <c r="ET267">
        <v>0.02000085</v>
      </c>
      <c r="EU267">
        <v>0</v>
      </c>
      <c r="EV267">
        <v>955.3249642857144</v>
      </c>
      <c r="EW267">
        <v>5.00078</v>
      </c>
      <c r="EX267">
        <v>22150.42857142857</v>
      </c>
      <c r="EY267">
        <v>16379.61428571429</v>
      </c>
      <c r="EZ267">
        <v>55.01082142857143</v>
      </c>
      <c r="FA267">
        <v>56.68699999999998</v>
      </c>
      <c r="FB267">
        <v>55.58899999999999</v>
      </c>
      <c r="FC267">
        <v>55.98628571428571</v>
      </c>
      <c r="FD267">
        <v>54.83903571428571</v>
      </c>
      <c r="FE267">
        <v>1955.096785714286</v>
      </c>
      <c r="FF267">
        <v>39.9</v>
      </c>
      <c r="FG267">
        <v>0</v>
      </c>
      <c r="FH267">
        <v>1687538366.1</v>
      </c>
      <c r="FI267">
        <v>0</v>
      </c>
      <c r="FJ267">
        <v>955.3228461538462</v>
      </c>
      <c r="FK267">
        <v>1.109948740482585</v>
      </c>
      <c r="FL267">
        <v>-370.3213663483917</v>
      </c>
      <c r="FM267">
        <v>22150.08076923077</v>
      </c>
      <c r="FN267">
        <v>15</v>
      </c>
      <c r="FO267">
        <v>1687536491</v>
      </c>
      <c r="FP267" t="s">
        <v>832</v>
      </c>
      <c r="FQ267">
        <v>1687536490.5</v>
      </c>
      <c r="FR267">
        <v>1687536491</v>
      </c>
      <c r="FS267">
        <v>5</v>
      </c>
      <c r="FT267">
        <v>0.155</v>
      </c>
      <c r="FU267">
        <v>0.035</v>
      </c>
      <c r="FV267">
        <v>-14.575</v>
      </c>
      <c r="FW267">
        <v>-2.512</v>
      </c>
      <c r="FX267">
        <v>420</v>
      </c>
      <c r="FY267">
        <v>19</v>
      </c>
      <c r="FZ267">
        <v>0.23</v>
      </c>
      <c r="GA267">
        <v>0.05</v>
      </c>
      <c r="GB267">
        <v>-41.4038125</v>
      </c>
      <c r="GC267">
        <v>-1.782744090056192</v>
      </c>
      <c r="GD267">
        <v>0.1835824013726532</v>
      </c>
      <c r="GE267">
        <v>0</v>
      </c>
      <c r="GF267">
        <v>2.31788725</v>
      </c>
      <c r="GG267">
        <v>0.4423277673545914</v>
      </c>
      <c r="GH267">
        <v>0.06270789435898405</v>
      </c>
      <c r="GI267">
        <v>1</v>
      </c>
      <c r="GJ267">
        <v>1</v>
      </c>
      <c r="GK267">
        <v>2</v>
      </c>
      <c r="GL267" t="s">
        <v>443</v>
      </c>
      <c r="GM267">
        <v>3.09992</v>
      </c>
      <c r="GN267">
        <v>2.75807</v>
      </c>
      <c r="GO267">
        <v>0.148179</v>
      </c>
      <c r="GP267">
        <v>0.151267</v>
      </c>
      <c r="GQ267">
        <v>0.124131</v>
      </c>
      <c r="GR267">
        <v>0.107456</v>
      </c>
      <c r="GS267">
        <v>21348.4</v>
      </c>
      <c r="GT267">
        <v>20566.1</v>
      </c>
      <c r="GU267">
        <v>25646.2</v>
      </c>
      <c r="GV267">
        <v>24616.7</v>
      </c>
      <c r="GW267">
        <v>36110.1</v>
      </c>
      <c r="GX267">
        <v>32417.4</v>
      </c>
      <c r="GY267">
        <v>44852.9</v>
      </c>
      <c r="GZ267">
        <v>39270.8</v>
      </c>
      <c r="HA267">
        <v>1.74137</v>
      </c>
      <c r="HB267">
        <v>1.65265</v>
      </c>
      <c r="HC267">
        <v>-0.102315</v>
      </c>
      <c r="HD267">
        <v>0</v>
      </c>
      <c r="HE267">
        <v>34.46</v>
      </c>
      <c r="HF267">
        <v>999.9</v>
      </c>
      <c r="HG267">
        <v>48.2</v>
      </c>
      <c r="HH267">
        <v>48.3</v>
      </c>
      <c r="HI267">
        <v>54.0035</v>
      </c>
      <c r="HJ267">
        <v>62.6156</v>
      </c>
      <c r="HK267">
        <v>21.6907</v>
      </c>
      <c r="HL267">
        <v>1</v>
      </c>
      <c r="HM267">
        <v>1.50801</v>
      </c>
      <c r="HN267">
        <v>9.28105</v>
      </c>
      <c r="HO267">
        <v>20.0494</v>
      </c>
      <c r="HP267">
        <v>5.20726</v>
      </c>
      <c r="HQ267">
        <v>11.992</v>
      </c>
      <c r="HR267">
        <v>4.96065</v>
      </c>
      <c r="HS267">
        <v>3.27443</v>
      </c>
      <c r="HT267">
        <v>9999</v>
      </c>
      <c r="HU267">
        <v>9999</v>
      </c>
      <c r="HV267">
        <v>9999</v>
      </c>
      <c r="HW267">
        <v>90.8</v>
      </c>
      <c r="HX267">
        <v>1.86395</v>
      </c>
      <c r="HY267">
        <v>1.86026</v>
      </c>
      <c r="HZ267">
        <v>1.85867</v>
      </c>
      <c r="IA267">
        <v>1.85997</v>
      </c>
      <c r="IB267">
        <v>1.85989</v>
      </c>
      <c r="IC267">
        <v>1.85852</v>
      </c>
      <c r="ID267">
        <v>1.85765</v>
      </c>
      <c r="IE267">
        <v>1.85242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-17.808</v>
      </c>
      <c r="IT267">
        <v>-2.6104</v>
      </c>
      <c r="IU267">
        <v>-9.203381429838435</v>
      </c>
      <c r="IV267">
        <v>-0.01431925071125703</v>
      </c>
      <c r="IW267">
        <v>4.89615414261653E-06</v>
      </c>
      <c r="IX267">
        <v>-8.989459798755491E-10</v>
      </c>
      <c r="IY267">
        <v>-1.324740713936959</v>
      </c>
      <c r="IZ267">
        <v>-0.1043539695207113</v>
      </c>
      <c r="JA267">
        <v>0.003109194328973147</v>
      </c>
      <c r="JB267">
        <v>-3.859871886814269E-05</v>
      </c>
      <c r="JC267">
        <v>3</v>
      </c>
      <c r="JD267">
        <v>1925</v>
      </c>
      <c r="JE267">
        <v>1</v>
      </c>
      <c r="JF267">
        <v>31</v>
      </c>
      <c r="JG267">
        <v>31.3</v>
      </c>
      <c r="JH267">
        <v>31.2</v>
      </c>
      <c r="JI267">
        <v>1.97144</v>
      </c>
      <c r="JJ267">
        <v>2.72339</v>
      </c>
      <c r="JK267">
        <v>1.49658</v>
      </c>
      <c r="JL267">
        <v>2.31812</v>
      </c>
      <c r="JM267">
        <v>1.54785</v>
      </c>
      <c r="JN267">
        <v>2.39502</v>
      </c>
      <c r="JO267">
        <v>51.7997</v>
      </c>
      <c r="JP267">
        <v>14.9463</v>
      </c>
      <c r="JQ267">
        <v>18</v>
      </c>
      <c r="JR267">
        <v>503.292</v>
      </c>
      <c r="JS267">
        <v>454.963</v>
      </c>
      <c r="JT267">
        <v>26.7374</v>
      </c>
      <c r="JU267">
        <v>44.2345</v>
      </c>
      <c r="JV267">
        <v>30</v>
      </c>
      <c r="JW267">
        <v>43.7872</v>
      </c>
      <c r="JX267">
        <v>43.5714</v>
      </c>
      <c r="JY267">
        <v>39.5706</v>
      </c>
      <c r="JZ267">
        <v>52.878</v>
      </c>
      <c r="KA267">
        <v>0</v>
      </c>
      <c r="KB267">
        <v>20.67</v>
      </c>
      <c r="KC267">
        <v>827.7430000000001</v>
      </c>
      <c r="KD267">
        <v>20.9113</v>
      </c>
      <c r="KE267">
        <v>98.0123</v>
      </c>
      <c r="KF267">
        <v>94.4034</v>
      </c>
    </row>
    <row r="268" spans="1:292">
      <c r="A268">
        <v>244</v>
      </c>
      <c r="B268">
        <v>1687538370.6</v>
      </c>
      <c r="C268">
        <v>12242.09999990463</v>
      </c>
      <c r="D268" t="s">
        <v>929</v>
      </c>
      <c r="E268" t="s">
        <v>930</v>
      </c>
      <c r="F268">
        <v>5</v>
      </c>
      <c r="G268" t="s">
        <v>831</v>
      </c>
      <c r="H268">
        <v>1687538363.1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825.7395899989147</v>
      </c>
      <c r="AJ268">
        <v>794.1337393939397</v>
      </c>
      <c r="AK268">
        <v>3.413275725201921</v>
      </c>
      <c r="AL268">
        <v>66.66656692889333</v>
      </c>
      <c r="AM268">
        <f>(AO268 - AN268 + DX268*1E3/(8.314*(DZ268+273.15)) * AQ268/DW268 * AP268) * DW268/(100*DK268) * 1000/(1000 - AO268)</f>
        <v>0</v>
      </c>
      <c r="AN268">
        <v>20.87592418358761</v>
      </c>
      <c r="AO268">
        <v>23.18229333333333</v>
      </c>
      <c r="AP268">
        <v>-0.0006310324170973976</v>
      </c>
      <c r="AQ268">
        <v>105.2778208574402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4.16</v>
      </c>
      <c r="DL268">
        <v>0.5</v>
      </c>
      <c r="DM268" t="s">
        <v>430</v>
      </c>
      <c r="DN268">
        <v>2</v>
      </c>
      <c r="DO268" t="b">
        <v>1</v>
      </c>
      <c r="DP268">
        <v>1687538363.1</v>
      </c>
      <c r="DQ268">
        <v>752.4362962962964</v>
      </c>
      <c r="DR268">
        <v>794.0760740740741</v>
      </c>
      <c r="DS268">
        <v>23.20992592592592</v>
      </c>
      <c r="DT268">
        <v>20.86973703703704</v>
      </c>
      <c r="DU268">
        <v>770.173814814815</v>
      </c>
      <c r="DV268">
        <v>25.82071851851852</v>
      </c>
      <c r="DW268">
        <v>500.024037037037</v>
      </c>
      <c r="DX268">
        <v>101.7934814814815</v>
      </c>
      <c r="DY268">
        <v>0.1000254555555555</v>
      </c>
      <c r="DZ268">
        <v>31.88034444444444</v>
      </c>
      <c r="EA268">
        <v>32.80417777777778</v>
      </c>
      <c r="EB268">
        <v>999.9000000000001</v>
      </c>
      <c r="EC268">
        <v>0</v>
      </c>
      <c r="ED268">
        <v>0</v>
      </c>
      <c r="EE268">
        <v>10004.09185185185</v>
      </c>
      <c r="EF268">
        <v>0</v>
      </c>
      <c r="EG268">
        <v>434.4626666666667</v>
      </c>
      <c r="EH268">
        <v>-41.63974444444444</v>
      </c>
      <c r="EI268">
        <v>770.3148518518518</v>
      </c>
      <c r="EJ268">
        <v>811.0014444444446</v>
      </c>
      <c r="EK268">
        <v>2.340201481481481</v>
      </c>
      <c r="EL268">
        <v>794.0760740740741</v>
      </c>
      <c r="EM268">
        <v>20.86973703703704</v>
      </c>
      <c r="EN268">
        <v>2.362618518518519</v>
      </c>
      <c r="EO268">
        <v>2.124401481481482</v>
      </c>
      <c r="EP268">
        <v>20.10980740740741</v>
      </c>
      <c r="EQ268">
        <v>18.40334074074074</v>
      </c>
      <c r="ER268">
        <v>2000.000740740741</v>
      </c>
      <c r="ES268">
        <v>0.9799991111111112</v>
      </c>
      <c r="ET268">
        <v>0.02000087777777778</v>
      </c>
      <c r="EU268">
        <v>0</v>
      </c>
      <c r="EV268">
        <v>955.4184074074074</v>
      </c>
      <c r="EW268">
        <v>5.00078</v>
      </c>
      <c r="EX268">
        <v>22122</v>
      </c>
      <c r="EY268">
        <v>16379.64814814815</v>
      </c>
      <c r="EZ268">
        <v>55.00196296296296</v>
      </c>
      <c r="FA268">
        <v>56.68699999999998</v>
      </c>
      <c r="FB268">
        <v>55.58537037037036</v>
      </c>
      <c r="FC268">
        <v>55.98118518518518</v>
      </c>
      <c r="FD268">
        <v>54.83533333333332</v>
      </c>
      <c r="FE268">
        <v>1955.100740740741</v>
      </c>
      <c r="FF268">
        <v>39.9</v>
      </c>
      <c r="FG268">
        <v>0</v>
      </c>
      <c r="FH268">
        <v>1687538370.9</v>
      </c>
      <c r="FI268">
        <v>0</v>
      </c>
      <c r="FJ268">
        <v>955.4181923076923</v>
      </c>
      <c r="FK268">
        <v>0.3654359189853693</v>
      </c>
      <c r="FL268">
        <v>-653.3572644888352</v>
      </c>
      <c r="FM268">
        <v>22125.65</v>
      </c>
      <c r="FN268">
        <v>15</v>
      </c>
      <c r="FO268">
        <v>1687536491</v>
      </c>
      <c r="FP268" t="s">
        <v>832</v>
      </c>
      <c r="FQ268">
        <v>1687536490.5</v>
      </c>
      <c r="FR268">
        <v>1687536491</v>
      </c>
      <c r="FS268">
        <v>5</v>
      </c>
      <c r="FT268">
        <v>0.155</v>
      </c>
      <c r="FU268">
        <v>0.035</v>
      </c>
      <c r="FV268">
        <v>-14.575</v>
      </c>
      <c r="FW268">
        <v>-2.512</v>
      </c>
      <c r="FX268">
        <v>420</v>
      </c>
      <c r="FY268">
        <v>19</v>
      </c>
      <c r="FZ268">
        <v>0.23</v>
      </c>
      <c r="GA268">
        <v>0.05</v>
      </c>
      <c r="GB268">
        <v>-41.56665</v>
      </c>
      <c r="GC268">
        <v>-1.518927579737225</v>
      </c>
      <c r="GD268">
        <v>0.157815472942294</v>
      </c>
      <c r="GE268">
        <v>0</v>
      </c>
      <c r="GF268">
        <v>2.338457</v>
      </c>
      <c r="GG268">
        <v>-0.08886889305816639</v>
      </c>
      <c r="GH268">
        <v>0.03910315640712396</v>
      </c>
      <c r="GI268">
        <v>1</v>
      </c>
      <c r="GJ268">
        <v>1</v>
      </c>
      <c r="GK268">
        <v>2</v>
      </c>
      <c r="GL268" t="s">
        <v>443</v>
      </c>
      <c r="GM268">
        <v>3.09979</v>
      </c>
      <c r="GN268">
        <v>2.758</v>
      </c>
      <c r="GO268">
        <v>0.150328</v>
      </c>
      <c r="GP268">
        <v>0.153371</v>
      </c>
      <c r="GQ268">
        <v>0.1241</v>
      </c>
      <c r="GR268">
        <v>0.107489</v>
      </c>
      <c r="GS268">
        <v>21294.5</v>
      </c>
      <c r="GT268">
        <v>20515</v>
      </c>
      <c r="GU268">
        <v>25646.3</v>
      </c>
      <c r="GV268">
        <v>24616.7</v>
      </c>
      <c r="GW268">
        <v>36111.8</v>
      </c>
      <c r="GX268">
        <v>32416.3</v>
      </c>
      <c r="GY268">
        <v>44853.1</v>
      </c>
      <c r="GZ268">
        <v>39270.7</v>
      </c>
      <c r="HA268">
        <v>1.74145</v>
      </c>
      <c r="HB268">
        <v>1.65268</v>
      </c>
      <c r="HC268">
        <v>-0.102263</v>
      </c>
      <c r="HD268">
        <v>0</v>
      </c>
      <c r="HE268">
        <v>34.4545</v>
      </c>
      <c r="HF268">
        <v>999.9</v>
      </c>
      <c r="HG268">
        <v>48.2</v>
      </c>
      <c r="HH268">
        <v>48.3</v>
      </c>
      <c r="HI268">
        <v>54.001</v>
      </c>
      <c r="HJ268">
        <v>62.4756</v>
      </c>
      <c r="HK268">
        <v>21.7348</v>
      </c>
      <c r="HL268">
        <v>1</v>
      </c>
      <c r="HM268">
        <v>1.50795</v>
      </c>
      <c r="HN268">
        <v>9.28105</v>
      </c>
      <c r="HO268">
        <v>20.0494</v>
      </c>
      <c r="HP268">
        <v>5.20666</v>
      </c>
      <c r="HQ268">
        <v>11.992</v>
      </c>
      <c r="HR268">
        <v>4.96095</v>
      </c>
      <c r="HS268">
        <v>3.27443</v>
      </c>
      <c r="HT268">
        <v>9999</v>
      </c>
      <c r="HU268">
        <v>9999</v>
      </c>
      <c r="HV268">
        <v>9999</v>
      </c>
      <c r="HW268">
        <v>90.8</v>
      </c>
      <c r="HX268">
        <v>1.86396</v>
      </c>
      <c r="HY268">
        <v>1.86023</v>
      </c>
      <c r="HZ268">
        <v>1.85867</v>
      </c>
      <c r="IA268">
        <v>1.85996</v>
      </c>
      <c r="IB268">
        <v>1.85989</v>
      </c>
      <c r="IC268">
        <v>1.85852</v>
      </c>
      <c r="ID268">
        <v>1.85764</v>
      </c>
      <c r="IE268">
        <v>1.85242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-17.947</v>
      </c>
      <c r="IT268">
        <v>-2.6102</v>
      </c>
      <c r="IU268">
        <v>-9.203381429838435</v>
      </c>
      <c r="IV268">
        <v>-0.01431925071125703</v>
      </c>
      <c r="IW268">
        <v>4.89615414261653E-06</v>
      </c>
      <c r="IX268">
        <v>-8.989459798755491E-10</v>
      </c>
      <c r="IY268">
        <v>-1.324740713936959</v>
      </c>
      <c r="IZ268">
        <v>-0.1043539695207113</v>
      </c>
      <c r="JA268">
        <v>0.003109194328973147</v>
      </c>
      <c r="JB268">
        <v>-3.859871886814269E-05</v>
      </c>
      <c r="JC268">
        <v>3</v>
      </c>
      <c r="JD268">
        <v>1925</v>
      </c>
      <c r="JE268">
        <v>1</v>
      </c>
      <c r="JF268">
        <v>31</v>
      </c>
      <c r="JG268">
        <v>31.3</v>
      </c>
      <c r="JH268">
        <v>31.3</v>
      </c>
      <c r="JI268">
        <v>2.00562</v>
      </c>
      <c r="JJ268">
        <v>2.71729</v>
      </c>
      <c r="JK268">
        <v>1.49658</v>
      </c>
      <c r="JL268">
        <v>2.31812</v>
      </c>
      <c r="JM268">
        <v>1.54785</v>
      </c>
      <c r="JN268">
        <v>2.40601</v>
      </c>
      <c r="JO268">
        <v>51.8334</v>
      </c>
      <c r="JP268">
        <v>14.9463</v>
      </c>
      <c r="JQ268">
        <v>18</v>
      </c>
      <c r="JR268">
        <v>503.341</v>
      </c>
      <c r="JS268">
        <v>454.998</v>
      </c>
      <c r="JT268">
        <v>26.7373</v>
      </c>
      <c r="JU268">
        <v>44.2345</v>
      </c>
      <c r="JV268">
        <v>29.9999</v>
      </c>
      <c r="JW268">
        <v>43.7872</v>
      </c>
      <c r="JX268">
        <v>43.5742</v>
      </c>
      <c r="JY268">
        <v>40.2734</v>
      </c>
      <c r="JZ268">
        <v>52.878</v>
      </c>
      <c r="KA268">
        <v>0</v>
      </c>
      <c r="KB268">
        <v>20.6523</v>
      </c>
      <c r="KC268">
        <v>841.101</v>
      </c>
      <c r="KD268">
        <v>20.9113</v>
      </c>
      <c r="KE268">
        <v>98.0127</v>
      </c>
      <c r="KF268">
        <v>94.4034</v>
      </c>
    </row>
    <row r="269" spans="1:292">
      <c r="A269">
        <v>245</v>
      </c>
      <c r="B269">
        <v>1687538375.6</v>
      </c>
      <c r="C269">
        <v>12247.09999990463</v>
      </c>
      <c r="D269" t="s">
        <v>931</v>
      </c>
      <c r="E269" t="s">
        <v>932</v>
      </c>
      <c r="F269">
        <v>5</v>
      </c>
      <c r="G269" t="s">
        <v>831</v>
      </c>
      <c r="H269">
        <v>1687538367.814285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842.7266126121787</v>
      </c>
      <c r="AJ269">
        <v>811.1853878787878</v>
      </c>
      <c r="AK269">
        <v>3.412650296967052</v>
      </c>
      <c r="AL269">
        <v>66.66656692889333</v>
      </c>
      <c r="AM269">
        <f>(AO269 - AN269 + DX269*1E3/(8.314*(DZ269+273.15)) * AQ269/DW269 * AP269) * DW269/(100*DK269) * 1000/(1000 - AO269)</f>
        <v>0</v>
      </c>
      <c r="AN269">
        <v>20.88279156002876</v>
      </c>
      <c r="AO269">
        <v>23.18201696969696</v>
      </c>
      <c r="AP269">
        <v>-2.179200464380657E-05</v>
      </c>
      <c r="AQ269">
        <v>105.2778208574402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4.16</v>
      </c>
      <c r="DL269">
        <v>0.5</v>
      </c>
      <c r="DM269" t="s">
        <v>430</v>
      </c>
      <c r="DN269">
        <v>2</v>
      </c>
      <c r="DO269" t="b">
        <v>1</v>
      </c>
      <c r="DP269">
        <v>1687538367.814285</v>
      </c>
      <c r="DQ269">
        <v>768.104</v>
      </c>
      <c r="DR269">
        <v>809.8282499999999</v>
      </c>
      <c r="DS269">
        <v>23.19112857142857</v>
      </c>
      <c r="DT269">
        <v>20.87562142857143</v>
      </c>
      <c r="DU269">
        <v>785.9731428571429</v>
      </c>
      <c r="DV269">
        <v>25.80153571428572</v>
      </c>
      <c r="DW269">
        <v>500.0324285714286</v>
      </c>
      <c r="DX269">
        <v>101.79375</v>
      </c>
      <c r="DY269">
        <v>0.1000264857142857</v>
      </c>
      <c r="DZ269">
        <v>31.88462857142857</v>
      </c>
      <c r="EA269">
        <v>32.80121785714285</v>
      </c>
      <c r="EB269">
        <v>999.9000000000002</v>
      </c>
      <c r="EC269">
        <v>0</v>
      </c>
      <c r="ED269">
        <v>0</v>
      </c>
      <c r="EE269">
        <v>10001.08428571429</v>
      </c>
      <c r="EF269">
        <v>0</v>
      </c>
      <c r="EG269">
        <v>429.4426071428571</v>
      </c>
      <c r="EH269">
        <v>-41.72428214285713</v>
      </c>
      <c r="EI269">
        <v>786.3399285714286</v>
      </c>
      <c r="EJ269">
        <v>827.0944285714287</v>
      </c>
      <c r="EK269">
        <v>2.315524642857143</v>
      </c>
      <c r="EL269">
        <v>809.8282499999999</v>
      </c>
      <c r="EM269">
        <v>20.87562142857143</v>
      </c>
      <c r="EN269">
        <v>2.360712142857143</v>
      </c>
      <c r="EO269">
        <v>2.125005357142857</v>
      </c>
      <c r="EP269">
        <v>20.09676428571428</v>
      </c>
      <c r="EQ269">
        <v>18.407875</v>
      </c>
      <c r="ER269">
        <v>2000.007857142857</v>
      </c>
      <c r="ES269">
        <v>0.9799993571428571</v>
      </c>
      <c r="ET269">
        <v>0.02000063214285714</v>
      </c>
      <c r="EU269">
        <v>0</v>
      </c>
      <c r="EV269">
        <v>955.3741428571428</v>
      </c>
      <c r="EW269">
        <v>5.00078</v>
      </c>
      <c r="EX269">
        <v>22071.64642857143</v>
      </c>
      <c r="EY269">
        <v>16379.69642857143</v>
      </c>
      <c r="EZ269">
        <v>55.03314285714284</v>
      </c>
      <c r="FA269">
        <v>56.68699999999998</v>
      </c>
      <c r="FB269">
        <v>55.60685714285713</v>
      </c>
      <c r="FC269">
        <v>56.01532142857142</v>
      </c>
      <c r="FD269">
        <v>54.84121428571428</v>
      </c>
      <c r="FE269">
        <v>1955.107857142857</v>
      </c>
      <c r="FF269">
        <v>39.9</v>
      </c>
      <c r="FG269">
        <v>0</v>
      </c>
      <c r="FH269">
        <v>1687538376.3</v>
      </c>
      <c r="FI269">
        <v>0</v>
      </c>
      <c r="FJ269">
        <v>955.31352</v>
      </c>
      <c r="FK269">
        <v>-1.439230751138557</v>
      </c>
      <c r="FL269">
        <v>-459.9923081758712</v>
      </c>
      <c r="FM269">
        <v>22061.408</v>
      </c>
      <c r="FN269">
        <v>15</v>
      </c>
      <c r="FO269">
        <v>1687536491</v>
      </c>
      <c r="FP269" t="s">
        <v>832</v>
      </c>
      <c r="FQ269">
        <v>1687536490.5</v>
      </c>
      <c r="FR269">
        <v>1687536491</v>
      </c>
      <c r="FS269">
        <v>5</v>
      </c>
      <c r="FT269">
        <v>0.155</v>
      </c>
      <c r="FU269">
        <v>0.035</v>
      </c>
      <c r="FV269">
        <v>-14.575</v>
      </c>
      <c r="FW269">
        <v>-2.512</v>
      </c>
      <c r="FX269">
        <v>420</v>
      </c>
      <c r="FY269">
        <v>19</v>
      </c>
      <c r="FZ269">
        <v>0.23</v>
      </c>
      <c r="GA269">
        <v>0.05</v>
      </c>
      <c r="GB269">
        <v>-41.6610675</v>
      </c>
      <c r="GC269">
        <v>-1.189750469043029</v>
      </c>
      <c r="GD269">
        <v>0.1279687352197793</v>
      </c>
      <c r="GE269">
        <v>0</v>
      </c>
      <c r="GF269">
        <v>2.33621925</v>
      </c>
      <c r="GG269">
        <v>-0.3468971482176422</v>
      </c>
      <c r="GH269">
        <v>0.03438413648672161</v>
      </c>
      <c r="GI269">
        <v>1</v>
      </c>
      <c r="GJ269">
        <v>1</v>
      </c>
      <c r="GK269">
        <v>2</v>
      </c>
      <c r="GL269" t="s">
        <v>443</v>
      </c>
      <c r="GM269">
        <v>3.09973</v>
      </c>
      <c r="GN269">
        <v>2.75815</v>
      </c>
      <c r="GO269">
        <v>0.152449</v>
      </c>
      <c r="GP269">
        <v>0.155455</v>
      </c>
      <c r="GQ269">
        <v>0.124098</v>
      </c>
      <c r="GR269">
        <v>0.107513</v>
      </c>
      <c r="GS269">
        <v>21241.2</v>
      </c>
      <c r="GT269">
        <v>20464.4</v>
      </c>
      <c r="GU269">
        <v>25646.3</v>
      </c>
      <c r="GV269">
        <v>24616.7</v>
      </c>
      <c r="GW269">
        <v>36112.2</v>
      </c>
      <c r="GX269">
        <v>32416</v>
      </c>
      <c r="GY269">
        <v>44853.2</v>
      </c>
      <c r="GZ269">
        <v>39271.2</v>
      </c>
      <c r="HA269">
        <v>1.74107</v>
      </c>
      <c r="HB269">
        <v>1.65292</v>
      </c>
      <c r="HC269">
        <v>-0.101943</v>
      </c>
      <c r="HD269">
        <v>0</v>
      </c>
      <c r="HE269">
        <v>34.4518</v>
      </c>
      <c r="HF269">
        <v>999.9</v>
      </c>
      <c r="HG269">
        <v>48.2</v>
      </c>
      <c r="HH269">
        <v>48.3</v>
      </c>
      <c r="HI269">
        <v>54.0044</v>
      </c>
      <c r="HJ269">
        <v>62.6956</v>
      </c>
      <c r="HK269">
        <v>21.847</v>
      </c>
      <c r="HL269">
        <v>1</v>
      </c>
      <c r="HM269">
        <v>1.50792</v>
      </c>
      <c r="HN269">
        <v>9.28105</v>
      </c>
      <c r="HO269">
        <v>20.0494</v>
      </c>
      <c r="HP269">
        <v>5.20771</v>
      </c>
      <c r="HQ269">
        <v>11.992</v>
      </c>
      <c r="HR269">
        <v>4.96095</v>
      </c>
      <c r="HS269">
        <v>3.27448</v>
      </c>
      <c r="HT269">
        <v>9999</v>
      </c>
      <c r="HU269">
        <v>9999</v>
      </c>
      <c r="HV269">
        <v>9999</v>
      </c>
      <c r="HW269">
        <v>90.8</v>
      </c>
      <c r="HX269">
        <v>1.86394</v>
      </c>
      <c r="HY269">
        <v>1.86023</v>
      </c>
      <c r="HZ269">
        <v>1.85867</v>
      </c>
      <c r="IA269">
        <v>1.85994</v>
      </c>
      <c r="IB269">
        <v>1.85989</v>
      </c>
      <c r="IC269">
        <v>1.85852</v>
      </c>
      <c r="ID269">
        <v>1.85769</v>
      </c>
      <c r="IE269">
        <v>1.85242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-18.085</v>
      </c>
      <c r="IT269">
        <v>-2.6102</v>
      </c>
      <c r="IU269">
        <v>-9.203381429838435</v>
      </c>
      <c r="IV269">
        <v>-0.01431925071125703</v>
      </c>
      <c r="IW269">
        <v>4.89615414261653E-06</v>
      </c>
      <c r="IX269">
        <v>-8.989459798755491E-10</v>
      </c>
      <c r="IY269">
        <v>-1.324740713936959</v>
      </c>
      <c r="IZ269">
        <v>-0.1043539695207113</v>
      </c>
      <c r="JA269">
        <v>0.003109194328973147</v>
      </c>
      <c r="JB269">
        <v>-3.859871886814269E-05</v>
      </c>
      <c r="JC269">
        <v>3</v>
      </c>
      <c r="JD269">
        <v>1925</v>
      </c>
      <c r="JE269">
        <v>1</v>
      </c>
      <c r="JF269">
        <v>31</v>
      </c>
      <c r="JG269">
        <v>31.4</v>
      </c>
      <c r="JH269">
        <v>31.4</v>
      </c>
      <c r="JI269">
        <v>2.03735</v>
      </c>
      <c r="JJ269">
        <v>2.71851</v>
      </c>
      <c r="JK269">
        <v>1.49658</v>
      </c>
      <c r="JL269">
        <v>2.31934</v>
      </c>
      <c r="JM269">
        <v>1.54785</v>
      </c>
      <c r="JN269">
        <v>2.4646</v>
      </c>
      <c r="JO269">
        <v>51.8334</v>
      </c>
      <c r="JP269">
        <v>14.9551</v>
      </c>
      <c r="JQ269">
        <v>18</v>
      </c>
      <c r="JR269">
        <v>503.113</v>
      </c>
      <c r="JS269">
        <v>455.182</v>
      </c>
      <c r="JT269">
        <v>26.7376</v>
      </c>
      <c r="JU269">
        <v>44.2345</v>
      </c>
      <c r="JV269">
        <v>29.9999</v>
      </c>
      <c r="JW269">
        <v>43.7903</v>
      </c>
      <c r="JX269">
        <v>43.577</v>
      </c>
      <c r="JY269">
        <v>40.8936</v>
      </c>
      <c r="JZ269">
        <v>52.878</v>
      </c>
      <c r="KA269">
        <v>0</v>
      </c>
      <c r="KB269">
        <v>20.6152</v>
      </c>
      <c r="KC269">
        <v>861.135</v>
      </c>
      <c r="KD269">
        <v>20.9113</v>
      </c>
      <c r="KE269">
        <v>98.0128</v>
      </c>
      <c r="KF269">
        <v>94.404</v>
      </c>
    </row>
    <row r="270" spans="1:292">
      <c r="A270">
        <v>246</v>
      </c>
      <c r="B270">
        <v>1687538380.6</v>
      </c>
      <c r="C270">
        <v>12252.09999990463</v>
      </c>
      <c r="D270" t="s">
        <v>933</v>
      </c>
      <c r="E270" t="s">
        <v>934</v>
      </c>
      <c r="F270">
        <v>5</v>
      </c>
      <c r="G270" t="s">
        <v>831</v>
      </c>
      <c r="H270">
        <v>1687538373.1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859.9147578565265</v>
      </c>
      <c r="AJ270">
        <v>828.2940484848485</v>
      </c>
      <c r="AK270">
        <v>3.422825950196274</v>
      </c>
      <c r="AL270">
        <v>66.66656692889333</v>
      </c>
      <c r="AM270">
        <f>(AO270 - AN270 + DX270*1E3/(8.314*(DZ270+273.15)) * AQ270/DW270 * AP270) * DW270/(100*DK270) * 1000/(1000 - AO270)</f>
        <v>0</v>
      </c>
      <c r="AN270">
        <v>20.8931173196665</v>
      </c>
      <c r="AO270">
        <v>23.18284363636363</v>
      </c>
      <c r="AP270">
        <v>-6.906429196516275E-06</v>
      </c>
      <c r="AQ270">
        <v>105.2778208574402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4.16</v>
      </c>
      <c r="DL270">
        <v>0.5</v>
      </c>
      <c r="DM270" t="s">
        <v>430</v>
      </c>
      <c r="DN270">
        <v>2</v>
      </c>
      <c r="DO270" t="b">
        <v>1</v>
      </c>
      <c r="DP270">
        <v>1687538373.1</v>
      </c>
      <c r="DQ270">
        <v>785.713888888889</v>
      </c>
      <c r="DR270">
        <v>827.581</v>
      </c>
      <c r="DS270">
        <v>23.18332592592593</v>
      </c>
      <c r="DT270">
        <v>20.88422962962963</v>
      </c>
      <c r="DU270">
        <v>803.7294444444444</v>
      </c>
      <c r="DV270">
        <v>25.79356296296296</v>
      </c>
      <c r="DW270">
        <v>500.0222222222222</v>
      </c>
      <c r="DX270">
        <v>101.7937037037037</v>
      </c>
      <c r="DY270">
        <v>0.1000633222222222</v>
      </c>
      <c r="DZ270">
        <v>31.89021111111112</v>
      </c>
      <c r="EA270">
        <v>32.80587037037037</v>
      </c>
      <c r="EB270">
        <v>999.9000000000001</v>
      </c>
      <c r="EC270">
        <v>0</v>
      </c>
      <c r="ED270">
        <v>0</v>
      </c>
      <c r="EE270">
        <v>9998.76888888889</v>
      </c>
      <c r="EF270">
        <v>0</v>
      </c>
      <c r="EG270">
        <v>423.1489999999999</v>
      </c>
      <c r="EH270">
        <v>-41.86707407407408</v>
      </c>
      <c r="EI270">
        <v>804.3617037037038</v>
      </c>
      <c r="EJ270">
        <v>845.2330740740741</v>
      </c>
      <c r="EK270">
        <v>2.299104444444445</v>
      </c>
      <c r="EL270">
        <v>827.581</v>
      </c>
      <c r="EM270">
        <v>20.88422962962963</v>
      </c>
      <c r="EN270">
        <v>2.359916666666666</v>
      </c>
      <c r="EO270">
        <v>2.125882222222222</v>
      </c>
      <c r="EP270">
        <v>20.09132592592593</v>
      </c>
      <c r="EQ270">
        <v>18.41445185185185</v>
      </c>
      <c r="ER270">
        <v>2000.018518518518</v>
      </c>
      <c r="ES270">
        <v>0.9799996666666666</v>
      </c>
      <c r="ET270">
        <v>0.02000032962962963</v>
      </c>
      <c r="EU270">
        <v>0</v>
      </c>
      <c r="EV270">
        <v>955.1224814814814</v>
      </c>
      <c r="EW270">
        <v>5.00078</v>
      </c>
      <c r="EX270">
        <v>22032.28518518518</v>
      </c>
      <c r="EY270">
        <v>16379.77407407408</v>
      </c>
      <c r="EZ270">
        <v>55.05988888888889</v>
      </c>
      <c r="FA270">
        <v>56.68699999999998</v>
      </c>
      <c r="FB270">
        <v>55.62018518518518</v>
      </c>
      <c r="FC270">
        <v>56.02751851851852</v>
      </c>
      <c r="FD270">
        <v>54.84688888888888</v>
      </c>
      <c r="FE270">
        <v>1955.118518518518</v>
      </c>
      <c r="FF270">
        <v>39.9</v>
      </c>
      <c r="FG270">
        <v>0</v>
      </c>
      <c r="FH270">
        <v>1687538381.1</v>
      </c>
      <c r="FI270">
        <v>0</v>
      </c>
      <c r="FJ270">
        <v>955.1282800000001</v>
      </c>
      <c r="FK270">
        <v>-3.763384615964001</v>
      </c>
      <c r="FL270">
        <v>-484.6153859297191</v>
      </c>
      <c r="FM270">
        <v>22031.436</v>
      </c>
      <c r="FN270">
        <v>15</v>
      </c>
      <c r="FO270">
        <v>1687536491</v>
      </c>
      <c r="FP270" t="s">
        <v>832</v>
      </c>
      <c r="FQ270">
        <v>1687536490.5</v>
      </c>
      <c r="FR270">
        <v>1687536491</v>
      </c>
      <c r="FS270">
        <v>5</v>
      </c>
      <c r="FT270">
        <v>0.155</v>
      </c>
      <c r="FU270">
        <v>0.035</v>
      </c>
      <c r="FV270">
        <v>-14.575</v>
      </c>
      <c r="FW270">
        <v>-2.512</v>
      </c>
      <c r="FX270">
        <v>420</v>
      </c>
      <c r="FY270">
        <v>19</v>
      </c>
      <c r="FZ270">
        <v>0.23</v>
      </c>
      <c r="GA270">
        <v>0.05</v>
      </c>
      <c r="GB270">
        <v>-41.76738536585366</v>
      </c>
      <c r="GC270">
        <v>-1.361211846689888</v>
      </c>
      <c r="GD270">
        <v>0.1499336041036177</v>
      </c>
      <c r="GE270">
        <v>0</v>
      </c>
      <c r="GF270">
        <v>2.311843414634147</v>
      </c>
      <c r="GG270">
        <v>-0.2004367944250903</v>
      </c>
      <c r="GH270">
        <v>0.02077610137490367</v>
      </c>
      <c r="GI270">
        <v>1</v>
      </c>
      <c r="GJ270">
        <v>1</v>
      </c>
      <c r="GK270">
        <v>2</v>
      </c>
      <c r="GL270" t="s">
        <v>443</v>
      </c>
      <c r="GM270">
        <v>3.09984</v>
      </c>
      <c r="GN270">
        <v>2.75826</v>
      </c>
      <c r="GO270">
        <v>0.154557</v>
      </c>
      <c r="GP270">
        <v>0.157546</v>
      </c>
      <c r="GQ270">
        <v>0.124101</v>
      </c>
      <c r="GR270">
        <v>0.107548</v>
      </c>
      <c r="GS270">
        <v>21188.3</v>
      </c>
      <c r="GT270">
        <v>20413.9</v>
      </c>
      <c r="GU270">
        <v>25646.3</v>
      </c>
      <c r="GV270">
        <v>24617.1</v>
      </c>
      <c r="GW270">
        <v>36112.4</v>
      </c>
      <c r="GX270">
        <v>32415.3</v>
      </c>
      <c r="GY270">
        <v>44853.2</v>
      </c>
      <c r="GZ270">
        <v>39271.5</v>
      </c>
      <c r="HA270">
        <v>1.74165</v>
      </c>
      <c r="HB270">
        <v>1.6527</v>
      </c>
      <c r="HC270">
        <v>-0.100654</v>
      </c>
      <c r="HD270">
        <v>0</v>
      </c>
      <c r="HE270">
        <v>34.4545</v>
      </c>
      <c r="HF270">
        <v>999.9</v>
      </c>
      <c r="HG270">
        <v>48.2</v>
      </c>
      <c r="HH270">
        <v>48.3</v>
      </c>
      <c r="HI270">
        <v>54.0054</v>
      </c>
      <c r="HJ270">
        <v>62.7056</v>
      </c>
      <c r="HK270">
        <v>21.7748</v>
      </c>
      <c r="HL270">
        <v>1</v>
      </c>
      <c r="HM270">
        <v>1.50752</v>
      </c>
      <c r="HN270">
        <v>9.28105</v>
      </c>
      <c r="HO270">
        <v>20.0493</v>
      </c>
      <c r="HP270">
        <v>5.20741</v>
      </c>
      <c r="HQ270">
        <v>11.992</v>
      </c>
      <c r="HR270">
        <v>4.9611</v>
      </c>
      <c r="HS270">
        <v>3.27453</v>
      </c>
      <c r="HT270">
        <v>9999</v>
      </c>
      <c r="HU270">
        <v>9999</v>
      </c>
      <c r="HV270">
        <v>9999</v>
      </c>
      <c r="HW270">
        <v>90.8</v>
      </c>
      <c r="HX270">
        <v>1.86395</v>
      </c>
      <c r="HY270">
        <v>1.86023</v>
      </c>
      <c r="HZ270">
        <v>1.85867</v>
      </c>
      <c r="IA270">
        <v>1.85998</v>
      </c>
      <c r="IB270">
        <v>1.85989</v>
      </c>
      <c r="IC270">
        <v>1.85852</v>
      </c>
      <c r="ID270">
        <v>1.85766</v>
      </c>
      <c r="IE270">
        <v>1.85242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-18.221</v>
      </c>
      <c r="IT270">
        <v>-2.6102</v>
      </c>
      <c r="IU270">
        <v>-9.203381429838435</v>
      </c>
      <c r="IV270">
        <v>-0.01431925071125703</v>
      </c>
      <c r="IW270">
        <v>4.89615414261653E-06</v>
      </c>
      <c r="IX270">
        <v>-8.989459798755491E-10</v>
      </c>
      <c r="IY270">
        <v>-1.324740713936959</v>
      </c>
      <c r="IZ270">
        <v>-0.1043539695207113</v>
      </c>
      <c r="JA270">
        <v>0.003109194328973147</v>
      </c>
      <c r="JB270">
        <v>-3.859871886814269E-05</v>
      </c>
      <c r="JC270">
        <v>3</v>
      </c>
      <c r="JD270">
        <v>1925</v>
      </c>
      <c r="JE270">
        <v>1</v>
      </c>
      <c r="JF270">
        <v>31</v>
      </c>
      <c r="JG270">
        <v>31.5</v>
      </c>
      <c r="JH270">
        <v>31.5</v>
      </c>
      <c r="JI270">
        <v>2.07153</v>
      </c>
      <c r="JJ270">
        <v>2.70874</v>
      </c>
      <c r="JK270">
        <v>1.49658</v>
      </c>
      <c r="JL270">
        <v>2.31934</v>
      </c>
      <c r="JM270">
        <v>1.54785</v>
      </c>
      <c r="JN270">
        <v>2.49634</v>
      </c>
      <c r="JO270">
        <v>51.8334</v>
      </c>
      <c r="JP270">
        <v>14.9551</v>
      </c>
      <c r="JQ270">
        <v>18</v>
      </c>
      <c r="JR270">
        <v>503.501</v>
      </c>
      <c r="JS270">
        <v>455.041</v>
      </c>
      <c r="JT270">
        <v>26.7373</v>
      </c>
      <c r="JU270">
        <v>44.2345</v>
      </c>
      <c r="JV270">
        <v>29.9999</v>
      </c>
      <c r="JW270">
        <v>43.7918</v>
      </c>
      <c r="JX270">
        <v>43.5787</v>
      </c>
      <c r="JY270">
        <v>41.5897</v>
      </c>
      <c r="JZ270">
        <v>52.878</v>
      </c>
      <c r="KA270">
        <v>0</v>
      </c>
      <c r="KB270">
        <v>20.5972</v>
      </c>
      <c r="KC270">
        <v>874.4930000000001</v>
      </c>
      <c r="KD270">
        <v>20.9113</v>
      </c>
      <c r="KE270">
        <v>98.0129</v>
      </c>
      <c r="KF270">
        <v>94.4051</v>
      </c>
    </row>
    <row r="271" spans="1:292">
      <c r="A271">
        <v>247</v>
      </c>
      <c r="B271">
        <v>1687538385.6</v>
      </c>
      <c r="C271">
        <v>12257.09999990463</v>
      </c>
      <c r="D271" t="s">
        <v>935</v>
      </c>
      <c r="E271" t="s">
        <v>936</v>
      </c>
      <c r="F271">
        <v>5</v>
      </c>
      <c r="G271" t="s">
        <v>831</v>
      </c>
      <c r="H271">
        <v>1687538377.814285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877.0398825460076</v>
      </c>
      <c r="AJ271">
        <v>845.4583151515149</v>
      </c>
      <c r="AK271">
        <v>3.427226877700837</v>
      </c>
      <c r="AL271">
        <v>66.66656692889333</v>
      </c>
      <c r="AM271">
        <f>(AO271 - AN271 + DX271*1E3/(8.314*(DZ271+273.15)) * AQ271/DW271 * AP271) * DW271/(100*DK271) * 1000/(1000 - AO271)</f>
        <v>0</v>
      </c>
      <c r="AN271">
        <v>20.90338724886088</v>
      </c>
      <c r="AO271">
        <v>23.19213090909091</v>
      </c>
      <c r="AP271">
        <v>0.000205734571077231</v>
      </c>
      <c r="AQ271">
        <v>105.2778208574402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4.16</v>
      </c>
      <c r="DL271">
        <v>0.5</v>
      </c>
      <c r="DM271" t="s">
        <v>430</v>
      </c>
      <c r="DN271">
        <v>2</v>
      </c>
      <c r="DO271" t="b">
        <v>1</v>
      </c>
      <c r="DP271">
        <v>1687538377.814285</v>
      </c>
      <c r="DQ271">
        <v>801.46725</v>
      </c>
      <c r="DR271">
        <v>843.3677499999998</v>
      </c>
      <c r="DS271">
        <v>23.18418928571429</v>
      </c>
      <c r="DT271">
        <v>20.89288214285714</v>
      </c>
      <c r="DU271">
        <v>819.6122142857141</v>
      </c>
      <c r="DV271">
        <v>25.79442857142857</v>
      </c>
      <c r="DW271">
        <v>499.9979642857143</v>
      </c>
      <c r="DX271">
        <v>101.7937142857143</v>
      </c>
      <c r="DY271">
        <v>0.1000122392857143</v>
      </c>
      <c r="DZ271">
        <v>31.89558214285714</v>
      </c>
      <c r="EA271">
        <v>32.81025</v>
      </c>
      <c r="EB271">
        <v>999.9000000000002</v>
      </c>
      <c r="EC271">
        <v>0</v>
      </c>
      <c r="ED271">
        <v>0</v>
      </c>
      <c r="EE271">
        <v>10005.92857142857</v>
      </c>
      <c r="EF271">
        <v>0</v>
      </c>
      <c r="EG271">
        <v>420.4858928571428</v>
      </c>
      <c r="EH271">
        <v>-41.90048928571429</v>
      </c>
      <c r="EI271">
        <v>820.4896785714287</v>
      </c>
      <c r="EJ271">
        <v>861.3641785714286</v>
      </c>
      <c r="EK271">
        <v>2.291312857142857</v>
      </c>
      <c r="EL271">
        <v>843.3677499999998</v>
      </c>
      <c r="EM271">
        <v>20.89288214285714</v>
      </c>
      <c r="EN271">
        <v>2.360003571428571</v>
      </c>
      <c r="EO271">
        <v>2.126762857142857</v>
      </c>
      <c r="EP271">
        <v>20.09191785714286</v>
      </c>
      <c r="EQ271">
        <v>18.42105357142857</v>
      </c>
      <c r="ER271">
        <v>2000.0125</v>
      </c>
      <c r="ES271">
        <v>0.9799997857142857</v>
      </c>
      <c r="ET271">
        <v>0.02000021428571428</v>
      </c>
      <c r="EU271">
        <v>0</v>
      </c>
      <c r="EV271">
        <v>954.8618928571429</v>
      </c>
      <c r="EW271">
        <v>5.00078</v>
      </c>
      <c r="EX271">
        <v>22004.26071428572</v>
      </c>
      <c r="EY271">
        <v>16379.72142857143</v>
      </c>
      <c r="EZ271">
        <v>55.08010714285714</v>
      </c>
      <c r="FA271">
        <v>56.68699999999998</v>
      </c>
      <c r="FB271">
        <v>55.62710714285715</v>
      </c>
      <c r="FC271">
        <v>56.03546428571428</v>
      </c>
      <c r="FD271">
        <v>54.85246428571429</v>
      </c>
      <c r="FE271">
        <v>1955.1125</v>
      </c>
      <c r="FF271">
        <v>39.9</v>
      </c>
      <c r="FG271">
        <v>0</v>
      </c>
      <c r="FH271">
        <v>1687538385.9</v>
      </c>
      <c r="FI271">
        <v>0</v>
      </c>
      <c r="FJ271">
        <v>954.85568</v>
      </c>
      <c r="FK271">
        <v>-2.920076909477124</v>
      </c>
      <c r="FL271">
        <v>-232.3692305033222</v>
      </c>
      <c r="FM271">
        <v>22000.268</v>
      </c>
      <c r="FN271">
        <v>15</v>
      </c>
      <c r="FO271">
        <v>1687536491</v>
      </c>
      <c r="FP271" t="s">
        <v>832</v>
      </c>
      <c r="FQ271">
        <v>1687536490.5</v>
      </c>
      <c r="FR271">
        <v>1687536491</v>
      </c>
      <c r="FS271">
        <v>5</v>
      </c>
      <c r="FT271">
        <v>0.155</v>
      </c>
      <c r="FU271">
        <v>0.035</v>
      </c>
      <c r="FV271">
        <v>-14.575</v>
      </c>
      <c r="FW271">
        <v>-2.512</v>
      </c>
      <c r="FX271">
        <v>420</v>
      </c>
      <c r="FY271">
        <v>19</v>
      </c>
      <c r="FZ271">
        <v>0.23</v>
      </c>
      <c r="GA271">
        <v>0.05</v>
      </c>
      <c r="GB271">
        <v>-41.85697804878049</v>
      </c>
      <c r="GC271">
        <v>-0.887101045296209</v>
      </c>
      <c r="GD271">
        <v>0.1192457526209804</v>
      </c>
      <c r="GE271">
        <v>0</v>
      </c>
      <c r="GF271">
        <v>2.297620731707317</v>
      </c>
      <c r="GG271">
        <v>-0.1122177700348397</v>
      </c>
      <c r="GH271">
        <v>0.01153706971086617</v>
      </c>
      <c r="GI271">
        <v>1</v>
      </c>
      <c r="GJ271">
        <v>1</v>
      </c>
      <c r="GK271">
        <v>2</v>
      </c>
      <c r="GL271" t="s">
        <v>443</v>
      </c>
      <c r="GM271">
        <v>3.09997</v>
      </c>
      <c r="GN271">
        <v>2.75823</v>
      </c>
      <c r="GO271">
        <v>0.156638</v>
      </c>
      <c r="GP271">
        <v>0.159573</v>
      </c>
      <c r="GQ271">
        <v>0.124132</v>
      </c>
      <c r="GR271">
        <v>0.107577</v>
      </c>
      <c r="GS271">
        <v>21136.2</v>
      </c>
      <c r="GT271">
        <v>20364.7</v>
      </c>
      <c r="GU271">
        <v>25646.5</v>
      </c>
      <c r="GV271">
        <v>24617.2</v>
      </c>
      <c r="GW271">
        <v>36111.7</v>
      </c>
      <c r="GX271">
        <v>32414.6</v>
      </c>
      <c r="GY271">
        <v>44853.6</v>
      </c>
      <c r="GZ271">
        <v>39271.6</v>
      </c>
      <c r="HA271">
        <v>1.74142</v>
      </c>
      <c r="HB271">
        <v>1.6525</v>
      </c>
      <c r="HC271">
        <v>-0.101373</v>
      </c>
      <c r="HD271">
        <v>0</v>
      </c>
      <c r="HE271">
        <v>34.4545</v>
      </c>
      <c r="HF271">
        <v>999.9</v>
      </c>
      <c r="HG271">
        <v>48.2</v>
      </c>
      <c r="HH271">
        <v>48.3</v>
      </c>
      <c r="HI271">
        <v>53.9982</v>
      </c>
      <c r="HJ271">
        <v>62.7156</v>
      </c>
      <c r="HK271">
        <v>21.5184</v>
      </c>
      <c r="HL271">
        <v>1</v>
      </c>
      <c r="HM271">
        <v>1.50748</v>
      </c>
      <c r="HN271">
        <v>9.28105</v>
      </c>
      <c r="HO271">
        <v>20.0494</v>
      </c>
      <c r="HP271">
        <v>5.20696</v>
      </c>
      <c r="HQ271">
        <v>11.992</v>
      </c>
      <c r="HR271">
        <v>4.96115</v>
      </c>
      <c r="HS271">
        <v>3.27445</v>
      </c>
      <c r="HT271">
        <v>9999</v>
      </c>
      <c r="HU271">
        <v>9999</v>
      </c>
      <c r="HV271">
        <v>9999</v>
      </c>
      <c r="HW271">
        <v>90.8</v>
      </c>
      <c r="HX271">
        <v>1.86394</v>
      </c>
      <c r="HY271">
        <v>1.86023</v>
      </c>
      <c r="HZ271">
        <v>1.85867</v>
      </c>
      <c r="IA271">
        <v>1.85993</v>
      </c>
      <c r="IB271">
        <v>1.85989</v>
      </c>
      <c r="IC271">
        <v>1.85852</v>
      </c>
      <c r="ID271">
        <v>1.85764</v>
      </c>
      <c r="IE271">
        <v>1.85242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-18.356</v>
      </c>
      <c r="IT271">
        <v>-2.6104</v>
      </c>
      <c r="IU271">
        <v>-9.203381429838435</v>
      </c>
      <c r="IV271">
        <v>-0.01431925071125703</v>
      </c>
      <c r="IW271">
        <v>4.89615414261653E-06</v>
      </c>
      <c r="IX271">
        <v>-8.989459798755491E-10</v>
      </c>
      <c r="IY271">
        <v>-1.324740713936959</v>
      </c>
      <c r="IZ271">
        <v>-0.1043539695207113</v>
      </c>
      <c r="JA271">
        <v>0.003109194328973147</v>
      </c>
      <c r="JB271">
        <v>-3.859871886814269E-05</v>
      </c>
      <c r="JC271">
        <v>3</v>
      </c>
      <c r="JD271">
        <v>1925</v>
      </c>
      <c r="JE271">
        <v>1</v>
      </c>
      <c r="JF271">
        <v>31</v>
      </c>
      <c r="JG271">
        <v>31.6</v>
      </c>
      <c r="JH271">
        <v>31.6</v>
      </c>
      <c r="JI271">
        <v>2.10327</v>
      </c>
      <c r="JJ271">
        <v>2.71606</v>
      </c>
      <c r="JK271">
        <v>1.49658</v>
      </c>
      <c r="JL271">
        <v>2.31934</v>
      </c>
      <c r="JM271">
        <v>1.54785</v>
      </c>
      <c r="JN271">
        <v>2.48657</v>
      </c>
      <c r="JO271">
        <v>51.8334</v>
      </c>
      <c r="JP271">
        <v>14.9551</v>
      </c>
      <c r="JQ271">
        <v>18</v>
      </c>
      <c r="JR271">
        <v>503.353</v>
      </c>
      <c r="JS271">
        <v>454.907</v>
      </c>
      <c r="JT271">
        <v>26.7385</v>
      </c>
      <c r="JU271">
        <v>44.2345</v>
      </c>
      <c r="JV271">
        <v>30</v>
      </c>
      <c r="JW271">
        <v>43.7918</v>
      </c>
      <c r="JX271">
        <v>43.5787</v>
      </c>
      <c r="JY271">
        <v>42.2058</v>
      </c>
      <c r="JZ271">
        <v>52.878</v>
      </c>
      <c r="KA271">
        <v>0</v>
      </c>
      <c r="KB271">
        <v>20.5974</v>
      </c>
      <c r="KC271">
        <v>887.85</v>
      </c>
      <c r="KD271">
        <v>20.9113</v>
      </c>
      <c r="KE271">
        <v>98.0138</v>
      </c>
      <c r="KF271">
        <v>94.4054</v>
      </c>
    </row>
    <row r="272" spans="1:292">
      <c r="A272">
        <v>248</v>
      </c>
      <c r="B272">
        <v>1687538390.1</v>
      </c>
      <c r="C272">
        <v>12261.59999990463</v>
      </c>
      <c r="D272" t="s">
        <v>937</v>
      </c>
      <c r="E272" t="s">
        <v>938</v>
      </c>
      <c r="F272">
        <v>5</v>
      </c>
      <c r="G272" t="s">
        <v>831</v>
      </c>
      <c r="H272">
        <v>1687538382.260714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892.41304623001</v>
      </c>
      <c r="AJ272">
        <v>860.7457212121216</v>
      </c>
      <c r="AK272">
        <v>3.406746502446558</v>
      </c>
      <c r="AL272">
        <v>66.66656692889333</v>
      </c>
      <c r="AM272">
        <f>(AO272 - AN272 + DX272*1E3/(8.314*(DZ272+273.15)) * AQ272/DW272 * AP272) * DW272/(100*DK272) * 1000/(1000 - AO272)</f>
        <v>0</v>
      </c>
      <c r="AN272">
        <v>20.91105379200952</v>
      </c>
      <c r="AO272">
        <v>23.19741454545454</v>
      </c>
      <c r="AP272">
        <v>7.903527860170887E-05</v>
      </c>
      <c r="AQ272">
        <v>105.2778208574402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4.16</v>
      </c>
      <c r="DL272">
        <v>0.5</v>
      </c>
      <c r="DM272" t="s">
        <v>430</v>
      </c>
      <c r="DN272">
        <v>2</v>
      </c>
      <c r="DO272" t="b">
        <v>1</v>
      </c>
      <c r="DP272">
        <v>1687538382.260714</v>
      </c>
      <c r="DQ272">
        <v>816.3068928571429</v>
      </c>
      <c r="DR272">
        <v>858.2890357142859</v>
      </c>
      <c r="DS272">
        <v>23.188</v>
      </c>
      <c r="DT272">
        <v>20.90116071428572</v>
      </c>
      <c r="DU272">
        <v>834.5725357142856</v>
      </c>
      <c r="DV272">
        <v>25.79831428571428</v>
      </c>
      <c r="DW272">
        <v>500.0109285714287</v>
      </c>
      <c r="DX272">
        <v>101.7936785714286</v>
      </c>
      <c r="DY272">
        <v>0.10006155</v>
      </c>
      <c r="DZ272">
        <v>31.89855357142858</v>
      </c>
      <c r="EA272">
        <v>32.81810357142857</v>
      </c>
      <c r="EB272">
        <v>999.9000000000002</v>
      </c>
      <c r="EC272">
        <v>0</v>
      </c>
      <c r="ED272">
        <v>0</v>
      </c>
      <c r="EE272">
        <v>10008.16321428571</v>
      </c>
      <c r="EF272">
        <v>0</v>
      </c>
      <c r="EG272">
        <v>417.7199642857143</v>
      </c>
      <c r="EH272">
        <v>-41.98203214285714</v>
      </c>
      <c r="EI272">
        <v>835.6849285714286</v>
      </c>
      <c r="EJ272">
        <v>876.6112857142858</v>
      </c>
      <c r="EK272">
        <v>2.286839642857143</v>
      </c>
      <c r="EL272">
        <v>858.2890357142859</v>
      </c>
      <c r="EM272">
        <v>20.90116071428572</v>
      </c>
      <c r="EN272">
        <v>2.360391071428571</v>
      </c>
      <c r="EO272">
        <v>2.127606071428571</v>
      </c>
      <c r="EP272">
        <v>20.09457142857143</v>
      </c>
      <c r="EQ272">
        <v>18.42736785714286</v>
      </c>
      <c r="ER272">
        <v>2000.012142857143</v>
      </c>
      <c r="ES272">
        <v>0.9799997857142857</v>
      </c>
      <c r="ET272">
        <v>0.02000021428571428</v>
      </c>
      <c r="EU272">
        <v>0</v>
      </c>
      <c r="EV272">
        <v>954.678607142857</v>
      </c>
      <c r="EW272">
        <v>5.00078</v>
      </c>
      <c r="EX272">
        <v>22004.13214285714</v>
      </c>
      <c r="EY272">
        <v>16379.72857142857</v>
      </c>
      <c r="EZ272">
        <v>55.08464285714285</v>
      </c>
      <c r="FA272">
        <v>56.68699999999998</v>
      </c>
      <c r="FB272">
        <v>55.61371428571427</v>
      </c>
      <c r="FC272">
        <v>56.03546428571428</v>
      </c>
      <c r="FD272">
        <v>54.85921428571429</v>
      </c>
      <c r="FE272">
        <v>1955.112142857143</v>
      </c>
      <c r="FF272">
        <v>39.9</v>
      </c>
      <c r="FG272">
        <v>0</v>
      </c>
      <c r="FH272">
        <v>1687538390.7</v>
      </c>
      <c r="FI272">
        <v>0</v>
      </c>
      <c r="FJ272">
        <v>954.6101999999998</v>
      </c>
      <c r="FK272">
        <v>-2.206692304824858</v>
      </c>
      <c r="FL272">
        <v>433.8230768563956</v>
      </c>
      <c r="FM272">
        <v>22012.488</v>
      </c>
      <c r="FN272">
        <v>15</v>
      </c>
      <c r="FO272">
        <v>1687536491</v>
      </c>
      <c r="FP272" t="s">
        <v>832</v>
      </c>
      <c r="FQ272">
        <v>1687536490.5</v>
      </c>
      <c r="FR272">
        <v>1687536491</v>
      </c>
      <c r="FS272">
        <v>5</v>
      </c>
      <c r="FT272">
        <v>0.155</v>
      </c>
      <c r="FU272">
        <v>0.035</v>
      </c>
      <c r="FV272">
        <v>-14.575</v>
      </c>
      <c r="FW272">
        <v>-2.512</v>
      </c>
      <c r="FX272">
        <v>420</v>
      </c>
      <c r="FY272">
        <v>19</v>
      </c>
      <c r="FZ272">
        <v>0.23</v>
      </c>
      <c r="GA272">
        <v>0.05</v>
      </c>
      <c r="GB272">
        <v>-41.93550243902439</v>
      </c>
      <c r="GC272">
        <v>-1.007184668989472</v>
      </c>
      <c r="GD272">
        <v>0.1252468498952586</v>
      </c>
      <c r="GE272">
        <v>0</v>
      </c>
      <c r="GF272">
        <v>2.290128048780488</v>
      </c>
      <c r="GG272">
        <v>-0.06255365853657976</v>
      </c>
      <c r="GH272">
        <v>0.006527711368078197</v>
      </c>
      <c r="GI272">
        <v>1</v>
      </c>
      <c r="GJ272">
        <v>1</v>
      </c>
      <c r="GK272">
        <v>2</v>
      </c>
      <c r="GL272" t="s">
        <v>443</v>
      </c>
      <c r="GM272">
        <v>3.09984</v>
      </c>
      <c r="GN272">
        <v>2.75809</v>
      </c>
      <c r="GO272">
        <v>0.158491</v>
      </c>
      <c r="GP272">
        <v>0.161402</v>
      </c>
      <c r="GQ272">
        <v>0.124151</v>
      </c>
      <c r="GR272">
        <v>0.107614</v>
      </c>
      <c r="GS272">
        <v>21089.6</v>
      </c>
      <c r="GT272">
        <v>20320.3</v>
      </c>
      <c r="GU272">
        <v>25646.4</v>
      </c>
      <c r="GV272">
        <v>24617.2</v>
      </c>
      <c r="GW272">
        <v>36110.9</v>
      </c>
      <c r="GX272">
        <v>32413.8</v>
      </c>
      <c r="GY272">
        <v>44853.4</v>
      </c>
      <c r="GZ272">
        <v>39272.1</v>
      </c>
      <c r="HA272">
        <v>1.74133</v>
      </c>
      <c r="HB272">
        <v>1.6526</v>
      </c>
      <c r="HC272">
        <v>-0.101306</v>
      </c>
      <c r="HD272">
        <v>0</v>
      </c>
      <c r="HE272">
        <v>34.4577</v>
      </c>
      <c r="HF272">
        <v>999.9</v>
      </c>
      <c r="HG272">
        <v>48.2</v>
      </c>
      <c r="HH272">
        <v>48.3</v>
      </c>
      <c r="HI272">
        <v>54.004</v>
      </c>
      <c r="HJ272">
        <v>62.6356</v>
      </c>
      <c r="HK272">
        <v>21.7588</v>
      </c>
      <c r="HL272">
        <v>1</v>
      </c>
      <c r="HM272">
        <v>1.50745</v>
      </c>
      <c r="HN272">
        <v>9.28105</v>
      </c>
      <c r="HO272">
        <v>20.0493</v>
      </c>
      <c r="HP272">
        <v>5.20681</v>
      </c>
      <c r="HQ272">
        <v>11.992</v>
      </c>
      <c r="HR272">
        <v>4.96095</v>
      </c>
      <c r="HS272">
        <v>3.27443</v>
      </c>
      <c r="HT272">
        <v>9999</v>
      </c>
      <c r="HU272">
        <v>9999</v>
      </c>
      <c r="HV272">
        <v>9999</v>
      </c>
      <c r="HW272">
        <v>90.8</v>
      </c>
      <c r="HX272">
        <v>1.86394</v>
      </c>
      <c r="HY272">
        <v>1.86025</v>
      </c>
      <c r="HZ272">
        <v>1.85867</v>
      </c>
      <c r="IA272">
        <v>1.85995</v>
      </c>
      <c r="IB272">
        <v>1.85987</v>
      </c>
      <c r="IC272">
        <v>1.85852</v>
      </c>
      <c r="ID272">
        <v>1.85768</v>
      </c>
      <c r="IE272">
        <v>1.85242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-18.476</v>
      </c>
      <c r="IT272">
        <v>-2.6105</v>
      </c>
      <c r="IU272">
        <v>-9.203381429838435</v>
      </c>
      <c r="IV272">
        <v>-0.01431925071125703</v>
      </c>
      <c r="IW272">
        <v>4.89615414261653E-06</v>
      </c>
      <c r="IX272">
        <v>-8.989459798755491E-10</v>
      </c>
      <c r="IY272">
        <v>-1.324740713936959</v>
      </c>
      <c r="IZ272">
        <v>-0.1043539695207113</v>
      </c>
      <c r="JA272">
        <v>0.003109194328973147</v>
      </c>
      <c r="JB272">
        <v>-3.859871886814269E-05</v>
      </c>
      <c r="JC272">
        <v>3</v>
      </c>
      <c r="JD272">
        <v>1925</v>
      </c>
      <c r="JE272">
        <v>1</v>
      </c>
      <c r="JF272">
        <v>31</v>
      </c>
      <c r="JG272">
        <v>31.7</v>
      </c>
      <c r="JH272">
        <v>31.7</v>
      </c>
      <c r="JI272">
        <v>2.12891</v>
      </c>
      <c r="JJ272">
        <v>2.70752</v>
      </c>
      <c r="JK272">
        <v>1.49658</v>
      </c>
      <c r="JL272">
        <v>2.31812</v>
      </c>
      <c r="JM272">
        <v>1.54785</v>
      </c>
      <c r="JN272">
        <v>2.49634</v>
      </c>
      <c r="JO272">
        <v>51.8671</v>
      </c>
      <c r="JP272">
        <v>14.9551</v>
      </c>
      <c r="JQ272">
        <v>18</v>
      </c>
      <c r="JR272">
        <v>503.287</v>
      </c>
      <c r="JS272">
        <v>454.974</v>
      </c>
      <c r="JT272">
        <v>26.7389</v>
      </c>
      <c r="JU272">
        <v>44.2298</v>
      </c>
      <c r="JV272">
        <v>30</v>
      </c>
      <c r="JW272">
        <v>43.7918</v>
      </c>
      <c r="JX272">
        <v>43.5787</v>
      </c>
      <c r="JY272">
        <v>42.8428</v>
      </c>
      <c r="JZ272">
        <v>52.878</v>
      </c>
      <c r="KA272">
        <v>0</v>
      </c>
      <c r="KB272">
        <v>20.6016</v>
      </c>
      <c r="KC272">
        <v>907.885</v>
      </c>
      <c r="KD272">
        <v>20.9113</v>
      </c>
      <c r="KE272">
        <v>98.0133</v>
      </c>
      <c r="KF272">
        <v>94.40600000000001</v>
      </c>
    </row>
    <row r="273" spans="1:292">
      <c r="A273">
        <v>249</v>
      </c>
      <c r="B273">
        <v>1687538395.1</v>
      </c>
      <c r="C273">
        <v>12266.59999990463</v>
      </c>
      <c r="D273" t="s">
        <v>939</v>
      </c>
      <c r="E273" t="s">
        <v>940</v>
      </c>
      <c r="F273">
        <v>5</v>
      </c>
      <c r="G273" t="s">
        <v>831</v>
      </c>
      <c r="H273">
        <v>1687538387.562963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909.7122197894723</v>
      </c>
      <c r="AJ273">
        <v>877.8755878787875</v>
      </c>
      <c r="AK273">
        <v>3.415557476074965</v>
      </c>
      <c r="AL273">
        <v>66.66656692889333</v>
      </c>
      <c r="AM273">
        <f>(AO273 - AN273 + DX273*1E3/(8.314*(DZ273+273.15)) * AQ273/DW273 * AP273) * DW273/(100*DK273) * 1000/(1000 - AO273)</f>
        <v>0</v>
      </c>
      <c r="AN273">
        <v>20.91903134570072</v>
      </c>
      <c r="AO273">
        <v>23.20786545454544</v>
      </c>
      <c r="AP273">
        <v>0.0001285067673241269</v>
      </c>
      <c r="AQ273">
        <v>105.2778208574402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4.16</v>
      </c>
      <c r="DL273">
        <v>0.5</v>
      </c>
      <c r="DM273" t="s">
        <v>430</v>
      </c>
      <c r="DN273">
        <v>2</v>
      </c>
      <c r="DO273" t="b">
        <v>1</v>
      </c>
      <c r="DP273">
        <v>1687538387.562963</v>
      </c>
      <c r="DQ273">
        <v>834.0298148148149</v>
      </c>
      <c r="DR273">
        <v>876.0988888888888</v>
      </c>
      <c r="DS273">
        <v>23.19515185185185</v>
      </c>
      <c r="DT273">
        <v>20.91092222222223</v>
      </c>
      <c r="DU273">
        <v>852.438</v>
      </c>
      <c r="DV273">
        <v>25.80560740740741</v>
      </c>
      <c r="DW273">
        <v>500.0092592592592</v>
      </c>
      <c r="DX273">
        <v>101.7932222222222</v>
      </c>
      <c r="DY273">
        <v>0.0999758074074074</v>
      </c>
      <c r="DZ273">
        <v>31.90487037037037</v>
      </c>
      <c r="EA273">
        <v>32.82090740740741</v>
      </c>
      <c r="EB273">
        <v>999.9000000000001</v>
      </c>
      <c r="EC273">
        <v>0</v>
      </c>
      <c r="ED273">
        <v>0</v>
      </c>
      <c r="EE273">
        <v>10007.95740740741</v>
      </c>
      <c r="EF273">
        <v>0</v>
      </c>
      <c r="EG273">
        <v>422.3904814814814</v>
      </c>
      <c r="EH273">
        <v>-42.06901111111112</v>
      </c>
      <c r="EI273">
        <v>853.8347407407408</v>
      </c>
      <c r="EJ273">
        <v>894.8102592592592</v>
      </c>
      <c r="EK273">
        <v>2.284235185185185</v>
      </c>
      <c r="EL273">
        <v>876.0988888888888</v>
      </c>
      <c r="EM273">
        <v>20.91092222222223</v>
      </c>
      <c r="EN273">
        <v>2.361108518518519</v>
      </c>
      <c r="EO273">
        <v>2.128588888888889</v>
      </c>
      <c r="EP273">
        <v>20.09947037037037</v>
      </c>
      <c r="EQ273">
        <v>18.43473333333333</v>
      </c>
      <c r="ER273">
        <v>2000.010740740741</v>
      </c>
      <c r="ES273">
        <v>0.9799996666666666</v>
      </c>
      <c r="ET273">
        <v>0.02000033333333333</v>
      </c>
      <c r="EU273">
        <v>0</v>
      </c>
      <c r="EV273">
        <v>954.4112962962963</v>
      </c>
      <c r="EW273">
        <v>5.00078</v>
      </c>
      <c r="EX273">
        <v>22075.22222222222</v>
      </c>
      <c r="EY273">
        <v>16379.72222222222</v>
      </c>
      <c r="EZ273">
        <v>55.09011111111111</v>
      </c>
      <c r="FA273">
        <v>56.68699999999998</v>
      </c>
      <c r="FB273">
        <v>55.62711111111111</v>
      </c>
      <c r="FC273">
        <v>56.03670370370369</v>
      </c>
      <c r="FD273">
        <v>54.85862962962963</v>
      </c>
      <c r="FE273">
        <v>1955.110740740741</v>
      </c>
      <c r="FF273">
        <v>39.9</v>
      </c>
      <c r="FG273">
        <v>0</v>
      </c>
      <c r="FH273">
        <v>1687538395.5</v>
      </c>
      <c r="FI273">
        <v>0</v>
      </c>
      <c r="FJ273">
        <v>954.4324399999999</v>
      </c>
      <c r="FK273">
        <v>-2.467153832777254</v>
      </c>
      <c r="FL273">
        <v>1298.353843764831</v>
      </c>
      <c r="FM273">
        <v>22083.85600000001</v>
      </c>
      <c r="FN273">
        <v>15</v>
      </c>
      <c r="FO273">
        <v>1687536491</v>
      </c>
      <c r="FP273" t="s">
        <v>832</v>
      </c>
      <c r="FQ273">
        <v>1687536490.5</v>
      </c>
      <c r="FR273">
        <v>1687536491</v>
      </c>
      <c r="FS273">
        <v>5</v>
      </c>
      <c r="FT273">
        <v>0.155</v>
      </c>
      <c r="FU273">
        <v>0.035</v>
      </c>
      <c r="FV273">
        <v>-14.575</v>
      </c>
      <c r="FW273">
        <v>-2.512</v>
      </c>
      <c r="FX273">
        <v>420</v>
      </c>
      <c r="FY273">
        <v>19</v>
      </c>
      <c r="FZ273">
        <v>0.23</v>
      </c>
      <c r="GA273">
        <v>0.05</v>
      </c>
      <c r="GB273">
        <v>-42.01386829268293</v>
      </c>
      <c r="GC273">
        <v>-1.089470383275307</v>
      </c>
      <c r="GD273">
        <v>0.1325123932336129</v>
      </c>
      <c r="GE273">
        <v>0</v>
      </c>
      <c r="GF273">
        <v>2.28686487804878</v>
      </c>
      <c r="GG273">
        <v>-0.03616745644599761</v>
      </c>
      <c r="GH273">
        <v>0.004221951416775866</v>
      </c>
      <c r="GI273">
        <v>1</v>
      </c>
      <c r="GJ273">
        <v>1</v>
      </c>
      <c r="GK273">
        <v>2</v>
      </c>
      <c r="GL273" t="s">
        <v>443</v>
      </c>
      <c r="GM273">
        <v>3.09979</v>
      </c>
      <c r="GN273">
        <v>2.75823</v>
      </c>
      <c r="GO273">
        <v>0.160525</v>
      </c>
      <c r="GP273">
        <v>0.163399</v>
      </c>
      <c r="GQ273">
        <v>0.124187</v>
      </c>
      <c r="GR273">
        <v>0.107645</v>
      </c>
      <c r="GS273">
        <v>21038.6</v>
      </c>
      <c r="GT273">
        <v>20272</v>
      </c>
      <c r="GU273">
        <v>25646.6</v>
      </c>
      <c r="GV273">
        <v>24617.5</v>
      </c>
      <c r="GW273">
        <v>36110.1</v>
      </c>
      <c r="GX273">
        <v>32412.9</v>
      </c>
      <c r="GY273">
        <v>44853.9</v>
      </c>
      <c r="GZ273">
        <v>39272.1</v>
      </c>
      <c r="HA273">
        <v>1.74123</v>
      </c>
      <c r="HB273">
        <v>1.6527</v>
      </c>
      <c r="HC273">
        <v>-0.101097</v>
      </c>
      <c r="HD273">
        <v>0</v>
      </c>
      <c r="HE273">
        <v>34.4616</v>
      </c>
      <c r="HF273">
        <v>999.9</v>
      </c>
      <c r="HG273">
        <v>48.2</v>
      </c>
      <c r="HH273">
        <v>48.3</v>
      </c>
      <c r="HI273">
        <v>54.0043</v>
      </c>
      <c r="HJ273">
        <v>62.4956</v>
      </c>
      <c r="HK273">
        <v>21.6146</v>
      </c>
      <c r="HL273">
        <v>1</v>
      </c>
      <c r="HM273">
        <v>1.50738</v>
      </c>
      <c r="HN273">
        <v>9.28105</v>
      </c>
      <c r="HO273">
        <v>20.0494</v>
      </c>
      <c r="HP273">
        <v>5.20726</v>
      </c>
      <c r="HQ273">
        <v>11.992</v>
      </c>
      <c r="HR273">
        <v>4.9609</v>
      </c>
      <c r="HS273">
        <v>3.2744</v>
      </c>
      <c r="HT273">
        <v>9999</v>
      </c>
      <c r="HU273">
        <v>9999</v>
      </c>
      <c r="HV273">
        <v>9999</v>
      </c>
      <c r="HW273">
        <v>90.8</v>
      </c>
      <c r="HX273">
        <v>1.86397</v>
      </c>
      <c r="HY273">
        <v>1.86026</v>
      </c>
      <c r="HZ273">
        <v>1.85867</v>
      </c>
      <c r="IA273">
        <v>1.85992</v>
      </c>
      <c r="IB273">
        <v>1.85989</v>
      </c>
      <c r="IC273">
        <v>1.85852</v>
      </c>
      <c r="ID273">
        <v>1.85769</v>
      </c>
      <c r="IE273">
        <v>1.85242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-18.607</v>
      </c>
      <c r="IT273">
        <v>-2.6108</v>
      </c>
      <c r="IU273">
        <v>-9.203381429838435</v>
      </c>
      <c r="IV273">
        <v>-0.01431925071125703</v>
      </c>
      <c r="IW273">
        <v>4.89615414261653E-06</v>
      </c>
      <c r="IX273">
        <v>-8.989459798755491E-10</v>
      </c>
      <c r="IY273">
        <v>-1.324740713936959</v>
      </c>
      <c r="IZ273">
        <v>-0.1043539695207113</v>
      </c>
      <c r="JA273">
        <v>0.003109194328973147</v>
      </c>
      <c r="JB273">
        <v>-3.859871886814269E-05</v>
      </c>
      <c r="JC273">
        <v>3</v>
      </c>
      <c r="JD273">
        <v>1925</v>
      </c>
      <c r="JE273">
        <v>1</v>
      </c>
      <c r="JF273">
        <v>31</v>
      </c>
      <c r="JG273">
        <v>31.7</v>
      </c>
      <c r="JH273">
        <v>31.7</v>
      </c>
      <c r="JI273">
        <v>2.16553</v>
      </c>
      <c r="JJ273">
        <v>2.71362</v>
      </c>
      <c r="JK273">
        <v>1.49658</v>
      </c>
      <c r="JL273">
        <v>2.31934</v>
      </c>
      <c r="JM273">
        <v>1.54785</v>
      </c>
      <c r="JN273">
        <v>2.5</v>
      </c>
      <c r="JO273">
        <v>51.8671</v>
      </c>
      <c r="JP273">
        <v>14.9551</v>
      </c>
      <c r="JQ273">
        <v>18</v>
      </c>
      <c r="JR273">
        <v>503.223</v>
      </c>
      <c r="JS273">
        <v>455.069</v>
      </c>
      <c r="JT273">
        <v>26.7403</v>
      </c>
      <c r="JU273">
        <v>44.2298</v>
      </c>
      <c r="JV273">
        <v>30</v>
      </c>
      <c r="JW273">
        <v>43.792</v>
      </c>
      <c r="JX273">
        <v>43.5833</v>
      </c>
      <c r="JY273">
        <v>43.4591</v>
      </c>
      <c r="JZ273">
        <v>52.878</v>
      </c>
      <c r="KA273">
        <v>0</v>
      </c>
      <c r="KB273">
        <v>20.609</v>
      </c>
      <c r="KC273">
        <v>921.245</v>
      </c>
      <c r="KD273">
        <v>20.9113</v>
      </c>
      <c r="KE273">
        <v>98.01430000000001</v>
      </c>
      <c r="KF273">
        <v>94.4064</v>
      </c>
    </row>
    <row r="274" spans="1:292">
      <c r="A274">
        <v>250</v>
      </c>
      <c r="B274">
        <v>1687538400.1</v>
      </c>
      <c r="C274">
        <v>12271.59999990463</v>
      </c>
      <c r="D274" t="s">
        <v>941</v>
      </c>
      <c r="E274" t="s">
        <v>942</v>
      </c>
      <c r="F274">
        <v>5</v>
      </c>
      <c r="G274" t="s">
        <v>831</v>
      </c>
      <c r="H274">
        <v>1687538392.581481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926.5838066730036</v>
      </c>
      <c r="AJ274">
        <v>894.8116121212123</v>
      </c>
      <c r="AK274">
        <v>3.393925734278335</v>
      </c>
      <c r="AL274">
        <v>66.66656692889333</v>
      </c>
      <c r="AM274">
        <f>(AO274 - AN274 + DX274*1E3/(8.314*(DZ274+273.15)) * AQ274/DW274 * AP274) * DW274/(100*DK274) * 1000/(1000 - AO274)</f>
        <v>0</v>
      </c>
      <c r="AN274">
        <v>20.92689240660956</v>
      </c>
      <c r="AO274">
        <v>23.21795999999999</v>
      </c>
      <c r="AP274">
        <v>0.0001035848017074781</v>
      </c>
      <c r="AQ274">
        <v>105.2778208574402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4.16</v>
      </c>
      <c r="DL274">
        <v>0.5</v>
      </c>
      <c r="DM274" t="s">
        <v>430</v>
      </c>
      <c r="DN274">
        <v>2</v>
      </c>
      <c r="DO274" t="b">
        <v>1</v>
      </c>
      <c r="DP274">
        <v>1687538392.581481</v>
      </c>
      <c r="DQ274">
        <v>850.721074074074</v>
      </c>
      <c r="DR274">
        <v>892.8791481481484</v>
      </c>
      <c r="DS274">
        <v>23.20416296296296</v>
      </c>
      <c r="DT274">
        <v>20.91928148148148</v>
      </c>
      <c r="DU274">
        <v>869.2618888888888</v>
      </c>
      <c r="DV274">
        <v>25.81482222222222</v>
      </c>
      <c r="DW274">
        <v>500.0251481481482</v>
      </c>
      <c r="DX274">
        <v>101.793037037037</v>
      </c>
      <c r="DY274">
        <v>0.09998848518518517</v>
      </c>
      <c r="DZ274">
        <v>31.90913703703704</v>
      </c>
      <c r="EA274">
        <v>32.82418518518519</v>
      </c>
      <c r="EB274">
        <v>999.9000000000001</v>
      </c>
      <c r="EC274">
        <v>0</v>
      </c>
      <c r="ED274">
        <v>0</v>
      </c>
      <c r="EE274">
        <v>10011.5462962963</v>
      </c>
      <c r="EF274">
        <v>0</v>
      </c>
      <c r="EG274">
        <v>433.3113703703704</v>
      </c>
      <c r="EH274">
        <v>-42.15809629629629</v>
      </c>
      <c r="EI274">
        <v>870.9304074074075</v>
      </c>
      <c r="EJ274">
        <v>911.9567407407407</v>
      </c>
      <c r="EK274">
        <v>2.284885185185185</v>
      </c>
      <c r="EL274">
        <v>892.8791481481484</v>
      </c>
      <c r="EM274">
        <v>20.91928148148148</v>
      </c>
      <c r="EN274">
        <v>2.362021851851852</v>
      </c>
      <c r="EO274">
        <v>2.129435555555556</v>
      </c>
      <c r="EP274">
        <v>20.10572222222222</v>
      </c>
      <c r="EQ274">
        <v>18.44109259259259</v>
      </c>
      <c r="ER274">
        <v>2000.017777777778</v>
      </c>
      <c r="ES274">
        <v>0.9799995555555555</v>
      </c>
      <c r="ET274">
        <v>0.02000044074074074</v>
      </c>
      <c r="EU274">
        <v>0</v>
      </c>
      <c r="EV274">
        <v>954.2331481481482</v>
      </c>
      <c r="EW274">
        <v>5.00078</v>
      </c>
      <c r="EX274">
        <v>22204.33703703703</v>
      </c>
      <c r="EY274">
        <v>16379.77777777778</v>
      </c>
      <c r="EZ274">
        <v>55.09944444444444</v>
      </c>
      <c r="FA274">
        <v>56.68699999999998</v>
      </c>
      <c r="FB274">
        <v>55.63170370370371</v>
      </c>
      <c r="FC274">
        <v>56.04818518518517</v>
      </c>
      <c r="FD274">
        <v>54.86788888888889</v>
      </c>
      <c r="FE274">
        <v>1955.117777777778</v>
      </c>
      <c r="FF274">
        <v>39.9</v>
      </c>
      <c r="FG274">
        <v>0</v>
      </c>
      <c r="FH274">
        <v>1687538400.3</v>
      </c>
      <c r="FI274">
        <v>0</v>
      </c>
      <c r="FJ274">
        <v>954.21992</v>
      </c>
      <c r="FK274">
        <v>-3.03123076858469</v>
      </c>
      <c r="FL274">
        <v>1771.400003845294</v>
      </c>
      <c r="FM274">
        <v>22204.916</v>
      </c>
      <c r="FN274">
        <v>15</v>
      </c>
      <c r="FO274">
        <v>1687536491</v>
      </c>
      <c r="FP274" t="s">
        <v>832</v>
      </c>
      <c r="FQ274">
        <v>1687536490.5</v>
      </c>
      <c r="FR274">
        <v>1687536491</v>
      </c>
      <c r="FS274">
        <v>5</v>
      </c>
      <c r="FT274">
        <v>0.155</v>
      </c>
      <c r="FU274">
        <v>0.035</v>
      </c>
      <c r="FV274">
        <v>-14.575</v>
      </c>
      <c r="FW274">
        <v>-2.512</v>
      </c>
      <c r="FX274">
        <v>420</v>
      </c>
      <c r="FY274">
        <v>19</v>
      </c>
      <c r="FZ274">
        <v>0.23</v>
      </c>
      <c r="GA274">
        <v>0.05</v>
      </c>
      <c r="GB274">
        <v>-42.09834500000001</v>
      </c>
      <c r="GC274">
        <v>-0.9434994371480422</v>
      </c>
      <c r="GD274">
        <v>0.1169359845171707</v>
      </c>
      <c r="GE274">
        <v>0</v>
      </c>
      <c r="GF274">
        <v>2.28491125</v>
      </c>
      <c r="GG274">
        <v>0.002836885553469472</v>
      </c>
      <c r="GH274">
        <v>0.001852876395634625</v>
      </c>
      <c r="GI274">
        <v>1</v>
      </c>
      <c r="GJ274">
        <v>1</v>
      </c>
      <c r="GK274">
        <v>2</v>
      </c>
      <c r="GL274" t="s">
        <v>443</v>
      </c>
      <c r="GM274">
        <v>3.09983</v>
      </c>
      <c r="GN274">
        <v>2.75828</v>
      </c>
      <c r="GO274">
        <v>0.162531</v>
      </c>
      <c r="GP274">
        <v>0.165367</v>
      </c>
      <c r="GQ274">
        <v>0.124218</v>
      </c>
      <c r="GR274">
        <v>0.107673</v>
      </c>
      <c r="GS274">
        <v>20988.3</v>
      </c>
      <c r="GT274">
        <v>20224.1</v>
      </c>
      <c r="GU274">
        <v>25646.8</v>
      </c>
      <c r="GV274">
        <v>24617.4</v>
      </c>
      <c r="GW274">
        <v>36109.2</v>
      </c>
      <c r="GX274">
        <v>32412</v>
      </c>
      <c r="GY274">
        <v>44853.9</v>
      </c>
      <c r="GZ274">
        <v>39272</v>
      </c>
      <c r="HA274">
        <v>1.74198</v>
      </c>
      <c r="HB274">
        <v>1.65263</v>
      </c>
      <c r="HC274">
        <v>-0.100724</v>
      </c>
      <c r="HD274">
        <v>0</v>
      </c>
      <c r="HE274">
        <v>34.4669</v>
      </c>
      <c r="HF274">
        <v>999.9</v>
      </c>
      <c r="HG274">
        <v>48.2</v>
      </c>
      <c r="HH274">
        <v>48.3</v>
      </c>
      <c r="HI274">
        <v>53.9989</v>
      </c>
      <c r="HJ274">
        <v>62.5656</v>
      </c>
      <c r="HK274">
        <v>21.6627</v>
      </c>
      <c r="HL274">
        <v>1</v>
      </c>
      <c r="HM274">
        <v>1.50731</v>
      </c>
      <c r="HN274">
        <v>9.28105</v>
      </c>
      <c r="HO274">
        <v>20.0494</v>
      </c>
      <c r="HP274">
        <v>5.20756</v>
      </c>
      <c r="HQ274">
        <v>11.992</v>
      </c>
      <c r="HR274">
        <v>4.9615</v>
      </c>
      <c r="HS274">
        <v>3.2746</v>
      </c>
      <c r="HT274">
        <v>9999</v>
      </c>
      <c r="HU274">
        <v>9999</v>
      </c>
      <c r="HV274">
        <v>9999</v>
      </c>
      <c r="HW274">
        <v>90.8</v>
      </c>
      <c r="HX274">
        <v>1.86392</v>
      </c>
      <c r="HY274">
        <v>1.86026</v>
      </c>
      <c r="HZ274">
        <v>1.85867</v>
      </c>
      <c r="IA274">
        <v>1.85991</v>
      </c>
      <c r="IB274">
        <v>1.85989</v>
      </c>
      <c r="IC274">
        <v>1.85852</v>
      </c>
      <c r="ID274">
        <v>1.85766</v>
      </c>
      <c r="IE274">
        <v>1.85242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-18.737</v>
      </c>
      <c r="IT274">
        <v>-2.6109</v>
      </c>
      <c r="IU274">
        <v>-9.203381429838435</v>
      </c>
      <c r="IV274">
        <v>-0.01431925071125703</v>
      </c>
      <c r="IW274">
        <v>4.89615414261653E-06</v>
      </c>
      <c r="IX274">
        <v>-8.989459798755491E-10</v>
      </c>
      <c r="IY274">
        <v>-1.324740713936959</v>
      </c>
      <c r="IZ274">
        <v>-0.1043539695207113</v>
      </c>
      <c r="JA274">
        <v>0.003109194328973147</v>
      </c>
      <c r="JB274">
        <v>-3.859871886814269E-05</v>
      </c>
      <c r="JC274">
        <v>3</v>
      </c>
      <c r="JD274">
        <v>1925</v>
      </c>
      <c r="JE274">
        <v>1</v>
      </c>
      <c r="JF274">
        <v>31</v>
      </c>
      <c r="JG274">
        <v>31.8</v>
      </c>
      <c r="JH274">
        <v>31.8</v>
      </c>
      <c r="JI274">
        <v>2.19238</v>
      </c>
      <c r="JJ274">
        <v>2.71606</v>
      </c>
      <c r="JK274">
        <v>1.49658</v>
      </c>
      <c r="JL274">
        <v>2.31934</v>
      </c>
      <c r="JM274">
        <v>1.54785</v>
      </c>
      <c r="JN274">
        <v>2.44995</v>
      </c>
      <c r="JO274">
        <v>51.8671</v>
      </c>
      <c r="JP274">
        <v>14.9463</v>
      </c>
      <c r="JQ274">
        <v>18</v>
      </c>
      <c r="JR274">
        <v>503.743</v>
      </c>
      <c r="JS274">
        <v>455.018</v>
      </c>
      <c r="JT274">
        <v>26.7425</v>
      </c>
      <c r="JU274">
        <v>44.2298</v>
      </c>
      <c r="JV274">
        <v>29.9999</v>
      </c>
      <c r="JW274">
        <v>43.7964</v>
      </c>
      <c r="JX274">
        <v>43.5833</v>
      </c>
      <c r="JY274">
        <v>44.0337</v>
      </c>
      <c r="JZ274">
        <v>52.878</v>
      </c>
      <c r="KA274">
        <v>0</v>
      </c>
      <c r="KB274">
        <v>20.6153</v>
      </c>
      <c r="KC274">
        <v>941.289</v>
      </c>
      <c r="KD274">
        <v>20.9489</v>
      </c>
      <c r="KE274">
        <v>98.0146</v>
      </c>
      <c r="KF274">
        <v>94.4062</v>
      </c>
    </row>
    <row r="275" spans="1:292">
      <c r="A275">
        <v>251</v>
      </c>
      <c r="B275">
        <v>1687538405.1</v>
      </c>
      <c r="C275">
        <v>12276.59999990463</v>
      </c>
      <c r="D275" t="s">
        <v>943</v>
      </c>
      <c r="E275" t="s">
        <v>944</v>
      </c>
      <c r="F275">
        <v>5</v>
      </c>
      <c r="G275" t="s">
        <v>831</v>
      </c>
      <c r="H275">
        <v>1687538397.6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943.3427937403276</v>
      </c>
      <c r="AJ275">
        <v>911.5840727272724</v>
      </c>
      <c r="AK275">
        <v>3.350020360109803</v>
      </c>
      <c r="AL275">
        <v>66.66656692889333</v>
      </c>
      <c r="AM275">
        <f>(AO275 - AN275 + DX275*1E3/(8.314*(DZ275+273.15)) * AQ275/DW275 * AP275) * DW275/(100*DK275) * 1000/(1000 - AO275)</f>
        <v>0</v>
      </c>
      <c r="AN275">
        <v>20.936773006101</v>
      </c>
      <c r="AO275">
        <v>23.22938545454544</v>
      </c>
      <c r="AP275">
        <v>0.0001221043792142709</v>
      </c>
      <c r="AQ275">
        <v>105.2778208574402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4.16</v>
      </c>
      <c r="DL275">
        <v>0.5</v>
      </c>
      <c r="DM275" t="s">
        <v>430</v>
      </c>
      <c r="DN275">
        <v>2</v>
      </c>
      <c r="DO275" t="b">
        <v>1</v>
      </c>
      <c r="DP275">
        <v>1687538397.6</v>
      </c>
      <c r="DQ275">
        <v>867.3861851851854</v>
      </c>
      <c r="DR275">
        <v>909.4718148148147</v>
      </c>
      <c r="DS275">
        <v>23.21376296296296</v>
      </c>
      <c r="DT275">
        <v>20.92800370370371</v>
      </c>
      <c r="DU275">
        <v>886.0580740740742</v>
      </c>
      <c r="DV275">
        <v>25.82462222222221</v>
      </c>
      <c r="DW275">
        <v>500.0020740740741</v>
      </c>
      <c r="DX275">
        <v>101.7928518518519</v>
      </c>
      <c r="DY275">
        <v>0.09998395185185187</v>
      </c>
      <c r="DZ275">
        <v>31.91852592592593</v>
      </c>
      <c r="EA275">
        <v>32.83103703703704</v>
      </c>
      <c r="EB275">
        <v>999.9000000000001</v>
      </c>
      <c r="EC275">
        <v>0</v>
      </c>
      <c r="ED275">
        <v>0</v>
      </c>
      <c r="EE275">
        <v>10007.42666666666</v>
      </c>
      <c r="EF275">
        <v>0</v>
      </c>
      <c r="EG275">
        <v>442.670074074074</v>
      </c>
      <c r="EH275">
        <v>-42.08568518518519</v>
      </c>
      <c r="EI275">
        <v>888.0000740740742</v>
      </c>
      <c r="EJ275">
        <v>928.9121851851851</v>
      </c>
      <c r="EK275">
        <v>2.285763333333334</v>
      </c>
      <c r="EL275">
        <v>909.4718148148147</v>
      </c>
      <c r="EM275">
        <v>20.92800370370371</v>
      </c>
      <c r="EN275">
        <v>2.362995185185185</v>
      </c>
      <c r="EO275">
        <v>2.130320370370371</v>
      </c>
      <c r="EP275">
        <v>20.11238888888889</v>
      </c>
      <c r="EQ275">
        <v>18.44772962962963</v>
      </c>
      <c r="ER275">
        <v>1999.988888888889</v>
      </c>
      <c r="ES275">
        <v>0.9799992222222222</v>
      </c>
      <c r="ET275">
        <v>0.02000077037037037</v>
      </c>
      <c r="EU275">
        <v>0</v>
      </c>
      <c r="EV275">
        <v>953.9533333333333</v>
      </c>
      <c r="EW275">
        <v>5.00078</v>
      </c>
      <c r="EX275">
        <v>22237.56296296296</v>
      </c>
      <c r="EY275">
        <v>16379.53703703704</v>
      </c>
      <c r="EZ275">
        <v>55.10403703703705</v>
      </c>
      <c r="FA275">
        <v>56.69633333333333</v>
      </c>
      <c r="FB275">
        <v>55.64325925925926</v>
      </c>
      <c r="FC275">
        <v>56.03440740740741</v>
      </c>
      <c r="FD275">
        <v>54.86551851851851</v>
      </c>
      <c r="FE275">
        <v>1955.088888888889</v>
      </c>
      <c r="FF275">
        <v>39.9</v>
      </c>
      <c r="FG275">
        <v>0</v>
      </c>
      <c r="FH275">
        <v>1687538405.7</v>
      </c>
      <c r="FI275">
        <v>0</v>
      </c>
      <c r="FJ275">
        <v>953.9127307692307</v>
      </c>
      <c r="FK275">
        <v>-3.269572646630716</v>
      </c>
      <c r="FL275">
        <v>-283.1452998547836</v>
      </c>
      <c r="FM275">
        <v>22236.46923076923</v>
      </c>
      <c r="FN275">
        <v>15</v>
      </c>
      <c r="FO275">
        <v>1687536491</v>
      </c>
      <c r="FP275" t="s">
        <v>832</v>
      </c>
      <c r="FQ275">
        <v>1687536490.5</v>
      </c>
      <c r="FR275">
        <v>1687536491</v>
      </c>
      <c r="FS275">
        <v>5</v>
      </c>
      <c r="FT275">
        <v>0.155</v>
      </c>
      <c r="FU275">
        <v>0.035</v>
      </c>
      <c r="FV275">
        <v>-14.575</v>
      </c>
      <c r="FW275">
        <v>-2.512</v>
      </c>
      <c r="FX275">
        <v>420</v>
      </c>
      <c r="FY275">
        <v>19</v>
      </c>
      <c r="FZ275">
        <v>0.23</v>
      </c>
      <c r="GA275">
        <v>0.05</v>
      </c>
      <c r="GB275">
        <v>-42.08669024390244</v>
      </c>
      <c r="GC275">
        <v>0.5656411149825193</v>
      </c>
      <c r="GD275">
        <v>0.1904853285495323</v>
      </c>
      <c r="GE275">
        <v>0</v>
      </c>
      <c r="GF275">
        <v>2.285182195121951</v>
      </c>
      <c r="GG275">
        <v>0.01012912891986564</v>
      </c>
      <c r="GH275">
        <v>0.001938244758129156</v>
      </c>
      <c r="GI275">
        <v>1</v>
      </c>
      <c r="GJ275">
        <v>1</v>
      </c>
      <c r="GK275">
        <v>2</v>
      </c>
      <c r="GL275" t="s">
        <v>443</v>
      </c>
      <c r="GM275">
        <v>3.1</v>
      </c>
      <c r="GN275">
        <v>2.7584</v>
      </c>
      <c r="GO275">
        <v>0.164487</v>
      </c>
      <c r="GP275">
        <v>0.167194</v>
      </c>
      <c r="GQ275">
        <v>0.12426</v>
      </c>
      <c r="GR275">
        <v>0.107712</v>
      </c>
      <c r="GS275">
        <v>20939.2</v>
      </c>
      <c r="GT275">
        <v>20179.9</v>
      </c>
      <c r="GU275">
        <v>25646.8</v>
      </c>
      <c r="GV275">
        <v>24617.7</v>
      </c>
      <c r="GW275">
        <v>36108</v>
      </c>
      <c r="GX275">
        <v>32411.2</v>
      </c>
      <c r="GY275">
        <v>44854.3</v>
      </c>
      <c r="GZ275">
        <v>39272.5</v>
      </c>
      <c r="HA275">
        <v>1.74165</v>
      </c>
      <c r="HB275">
        <v>1.6524</v>
      </c>
      <c r="HC275">
        <v>-0.100806</v>
      </c>
      <c r="HD275">
        <v>0</v>
      </c>
      <c r="HE275">
        <v>34.4733</v>
      </c>
      <c r="HF275">
        <v>999.9</v>
      </c>
      <c r="HG275">
        <v>48.2</v>
      </c>
      <c r="HH275">
        <v>48.3</v>
      </c>
      <c r="HI275">
        <v>54.0059</v>
      </c>
      <c r="HJ275">
        <v>62.6656</v>
      </c>
      <c r="HK275">
        <v>21.4423</v>
      </c>
      <c r="HL275">
        <v>1</v>
      </c>
      <c r="HM275">
        <v>1.50682</v>
      </c>
      <c r="HN275">
        <v>9.28105</v>
      </c>
      <c r="HO275">
        <v>20.0494</v>
      </c>
      <c r="HP275">
        <v>5.20801</v>
      </c>
      <c r="HQ275">
        <v>11.992</v>
      </c>
      <c r="HR275">
        <v>4.9612</v>
      </c>
      <c r="HS275">
        <v>3.2746</v>
      </c>
      <c r="HT275">
        <v>9999</v>
      </c>
      <c r="HU275">
        <v>9999</v>
      </c>
      <c r="HV275">
        <v>9999</v>
      </c>
      <c r="HW275">
        <v>90.8</v>
      </c>
      <c r="HX275">
        <v>1.86392</v>
      </c>
      <c r="HY275">
        <v>1.86027</v>
      </c>
      <c r="HZ275">
        <v>1.85867</v>
      </c>
      <c r="IA275">
        <v>1.85996</v>
      </c>
      <c r="IB275">
        <v>1.85988</v>
      </c>
      <c r="IC275">
        <v>1.85853</v>
      </c>
      <c r="ID275">
        <v>1.85769</v>
      </c>
      <c r="IE275">
        <v>1.85242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-18.864</v>
      </c>
      <c r="IT275">
        <v>-2.6112</v>
      </c>
      <c r="IU275">
        <v>-9.203381429838435</v>
      </c>
      <c r="IV275">
        <v>-0.01431925071125703</v>
      </c>
      <c r="IW275">
        <v>4.89615414261653E-06</v>
      </c>
      <c r="IX275">
        <v>-8.989459798755491E-10</v>
      </c>
      <c r="IY275">
        <v>-1.324740713936959</v>
      </c>
      <c r="IZ275">
        <v>-0.1043539695207113</v>
      </c>
      <c r="JA275">
        <v>0.003109194328973147</v>
      </c>
      <c r="JB275">
        <v>-3.859871886814269E-05</v>
      </c>
      <c r="JC275">
        <v>3</v>
      </c>
      <c r="JD275">
        <v>1925</v>
      </c>
      <c r="JE275">
        <v>1</v>
      </c>
      <c r="JF275">
        <v>31</v>
      </c>
      <c r="JG275">
        <v>31.9</v>
      </c>
      <c r="JH275">
        <v>31.9</v>
      </c>
      <c r="JI275">
        <v>2.229</v>
      </c>
      <c r="JJ275">
        <v>2.71606</v>
      </c>
      <c r="JK275">
        <v>1.49658</v>
      </c>
      <c r="JL275">
        <v>2.31812</v>
      </c>
      <c r="JM275">
        <v>1.54785</v>
      </c>
      <c r="JN275">
        <v>2.39746</v>
      </c>
      <c r="JO275">
        <v>51.9009</v>
      </c>
      <c r="JP275">
        <v>14.9463</v>
      </c>
      <c r="JQ275">
        <v>18</v>
      </c>
      <c r="JR275">
        <v>503.529</v>
      </c>
      <c r="JS275">
        <v>454.886</v>
      </c>
      <c r="JT275">
        <v>26.7444</v>
      </c>
      <c r="JU275">
        <v>44.2298</v>
      </c>
      <c r="JV275">
        <v>30</v>
      </c>
      <c r="JW275">
        <v>43.7964</v>
      </c>
      <c r="JX275">
        <v>43.5867</v>
      </c>
      <c r="JY275">
        <v>44.7357</v>
      </c>
      <c r="JZ275">
        <v>52.878</v>
      </c>
      <c r="KA275">
        <v>0</v>
      </c>
      <c r="KB275">
        <v>20.624</v>
      </c>
      <c r="KC275">
        <v>954.672</v>
      </c>
      <c r="KD275">
        <v>20.9534</v>
      </c>
      <c r="KE275">
        <v>98.0151</v>
      </c>
      <c r="KF275">
        <v>94.40730000000001</v>
      </c>
    </row>
    <row r="276" spans="1:292">
      <c r="A276">
        <v>252</v>
      </c>
      <c r="B276">
        <v>1687538410.1</v>
      </c>
      <c r="C276">
        <v>12281.59999990463</v>
      </c>
      <c r="D276" t="s">
        <v>945</v>
      </c>
      <c r="E276" t="s">
        <v>946</v>
      </c>
      <c r="F276">
        <v>5</v>
      </c>
      <c r="G276" t="s">
        <v>831</v>
      </c>
      <c r="H276">
        <v>1687538402.314285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959.7308235890093</v>
      </c>
      <c r="AJ276">
        <v>928.1470969696966</v>
      </c>
      <c r="AK276">
        <v>3.325817393594861</v>
      </c>
      <c r="AL276">
        <v>66.66656692889333</v>
      </c>
      <c r="AM276">
        <f>(AO276 - AN276 + DX276*1E3/(8.314*(DZ276+273.15)) * AQ276/DW276 * AP276) * DW276/(100*DK276) * 1000/(1000 - AO276)</f>
        <v>0</v>
      </c>
      <c r="AN276">
        <v>20.94718778562371</v>
      </c>
      <c r="AO276">
        <v>23.23969212121212</v>
      </c>
      <c r="AP276">
        <v>7.548414632126447E-05</v>
      </c>
      <c r="AQ276">
        <v>105.2778208574402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4.16</v>
      </c>
      <c r="DL276">
        <v>0.5</v>
      </c>
      <c r="DM276" t="s">
        <v>430</v>
      </c>
      <c r="DN276">
        <v>2</v>
      </c>
      <c r="DO276" t="b">
        <v>1</v>
      </c>
      <c r="DP276">
        <v>1687538402.314285</v>
      </c>
      <c r="DQ276">
        <v>882.83925</v>
      </c>
      <c r="DR276">
        <v>924.892857142857</v>
      </c>
      <c r="DS276">
        <v>23.22382857142857</v>
      </c>
      <c r="DT276">
        <v>20.93673214285714</v>
      </c>
      <c r="DU276">
        <v>901.6313571428572</v>
      </c>
      <c r="DV276">
        <v>25.83490714285714</v>
      </c>
      <c r="DW276">
        <v>500.0236428571428</v>
      </c>
      <c r="DX276">
        <v>101.79275</v>
      </c>
      <c r="DY276">
        <v>0.1000249357142857</v>
      </c>
      <c r="DZ276">
        <v>31.92526428571429</v>
      </c>
      <c r="EA276">
        <v>32.83865357142857</v>
      </c>
      <c r="EB276">
        <v>999.9000000000002</v>
      </c>
      <c r="EC276">
        <v>0</v>
      </c>
      <c r="ED276">
        <v>0</v>
      </c>
      <c r="EE276">
        <v>10006.115</v>
      </c>
      <c r="EF276">
        <v>0</v>
      </c>
      <c r="EG276">
        <v>448.2948571428572</v>
      </c>
      <c r="EH276">
        <v>-42.05367857142857</v>
      </c>
      <c r="EI276">
        <v>903.8297142857142</v>
      </c>
      <c r="EJ276">
        <v>944.67125</v>
      </c>
      <c r="EK276">
        <v>2.287093928571429</v>
      </c>
      <c r="EL276">
        <v>924.892857142857</v>
      </c>
      <c r="EM276">
        <v>20.93673214285714</v>
      </c>
      <c r="EN276">
        <v>2.364016785714286</v>
      </c>
      <c r="EO276">
        <v>2.131207142857142</v>
      </c>
      <c r="EP276">
        <v>20.11938214285714</v>
      </c>
      <c r="EQ276">
        <v>18.45437142857143</v>
      </c>
      <c r="ER276">
        <v>1999.993214285714</v>
      </c>
      <c r="ES276">
        <v>0.97999925</v>
      </c>
      <c r="ET276">
        <v>0.02000074285714286</v>
      </c>
      <c r="EU276">
        <v>0</v>
      </c>
      <c r="EV276">
        <v>953.7006071428571</v>
      </c>
      <c r="EW276">
        <v>5.00078</v>
      </c>
      <c r="EX276">
        <v>22319.08214285714</v>
      </c>
      <c r="EY276">
        <v>16379.56428571429</v>
      </c>
      <c r="EZ276">
        <v>55.1115</v>
      </c>
      <c r="FA276">
        <v>56.70499999999999</v>
      </c>
      <c r="FB276">
        <v>55.64485714285713</v>
      </c>
      <c r="FC276">
        <v>56.02871428571427</v>
      </c>
      <c r="FD276">
        <v>54.86589285714285</v>
      </c>
      <c r="FE276">
        <v>1955.093214285714</v>
      </c>
      <c r="FF276">
        <v>39.9</v>
      </c>
      <c r="FG276">
        <v>0</v>
      </c>
      <c r="FH276">
        <v>1687538410.5</v>
      </c>
      <c r="FI276">
        <v>0</v>
      </c>
      <c r="FJ276">
        <v>953.650923076923</v>
      </c>
      <c r="FK276">
        <v>-3.914256406183806</v>
      </c>
      <c r="FL276">
        <v>329.1863235104848</v>
      </c>
      <c r="FM276">
        <v>22311.41923076923</v>
      </c>
      <c r="FN276">
        <v>15</v>
      </c>
      <c r="FO276">
        <v>1687536491</v>
      </c>
      <c r="FP276" t="s">
        <v>832</v>
      </c>
      <c r="FQ276">
        <v>1687536490.5</v>
      </c>
      <c r="FR276">
        <v>1687536491</v>
      </c>
      <c r="FS276">
        <v>5</v>
      </c>
      <c r="FT276">
        <v>0.155</v>
      </c>
      <c r="FU276">
        <v>0.035</v>
      </c>
      <c r="FV276">
        <v>-14.575</v>
      </c>
      <c r="FW276">
        <v>-2.512</v>
      </c>
      <c r="FX276">
        <v>420</v>
      </c>
      <c r="FY276">
        <v>19</v>
      </c>
      <c r="FZ276">
        <v>0.23</v>
      </c>
      <c r="GA276">
        <v>0.05</v>
      </c>
      <c r="GB276">
        <v>-42.06633902439025</v>
      </c>
      <c r="GC276">
        <v>1.239286411149838</v>
      </c>
      <c r="GD276">
        <v>0.2396727004795195</v>
      </c>
      <c r="GE276">
        <v>0</v>
      </c>
      <c r="GF276">
        <v>2.28577243902439</v>
      </c>
      <c r="GG276">
        <v>0.01735108013937096</v>
      </c>
      <c r="GH276">
        <v>0.002084607678464021</v>
      </c>
      <c r="GI276">
        <v>1</v>
      </c>
      <c r="GJ276">
        <v>1</v>
      </c>
      <c r="GK276">
        <v>2</v>
      </c>
      <c r="GL276" t="s">
        <v>443</v>
      </c>
      <c r="GM276">
        <v>3.09975</v>
      </c>
      <c r="GN276">
        <v>2.75777</v>
      </c>
      <c r="GO276">
        <v>0.166413</v>
      </c>
      <c r="GP276">
        <v>0.169199</v>
      </c>
      <c r="GQ276">
        <v>0.124295</v>
      </c>
      <c r="GR276">
        <v>0.107744</v>
      </c>
      <c r="GS276">
        <v>20890.8</v>
      </c>
      <c r="GT276">
        <v>20131.3</v>
      </c>
      <c r="GU276">
        <v>25646.9</v>
      </c>
      <c r="GV276">
        <v>24617.8</v>
      </c>
      <c r="GW276">
        <v>36106.8</v>
      </c>
      <c r="GX276">
        <v>32410.5</v>
      </c>
      <c r="GY276">
        <v>44854.2</v>
      </c>
      <c r="GZ276">
        <v>39272.8</v>
      </c>
      <c r="HA276">
        <v>1.74153</v>
      </c>
      <c r="HB276">
        <v>1.65252</v>
      </c>
      <c r="HC276">
        <v>-0.101022</v>
      </c>
      <c r="HD276">
        <v>0</v>
      </c>
      <c r="HE276">
        <v>34.4843</v>
      </c>
      <c r="HF276">
        <v>999.9</v>
      </c>
      <c r="HG276">
        <v>48.2</v>
      </c>
      <c r="HH276">
        <v>48.3</v>
      </c>
      <c r="HI276">
        <v>53.9995</v>
      </c>
      <c r="HJ276">
        <v>62.6156</v>
      </c>
      <c r="HK276">
        <v>21.6106</v>
      </c>
      <c r="HL276">
        <v>1</v>
      </c>
      <c r="HM276">
        <v>1.50697</v>
      </c>
      <c r="HN276">
        <v>9.28105</v>
      </c>
      <c r="HO276">
        <v>20.0494</v>
      </c>
      <c r="HP276">
        <v>5.20786</v>
      </c>
      <c r="HQ276">
        <v>11.992</v>
      </c>
      <c r="HR276">
        <v>4.961</v>
      </c>
      <c r="HS276">
        <v>3.27455</v>
      </c>
      <c r="HT276">
        <v>9999</v>
      </c>
      <c r="HU276">
        <v>9999</v>
      </c>
      <c r="HV276">
        <v>9999</v>
      </c>
      <c r="HW276">
        <v>90.8</v>
      </c>
      <c r="HX276">
        <v>1.86391</v>
      </c>
      <c r="HY276">
        <v>1.86023</v>
      </c>
      <c r="HZ276">
        <v>1.85867</v>
      </c>
      <c r="IA276">
        <v>1.85993</v>
      </c>
      <c r="IB276">
        <v>1.85988</v>
      </c>
      <c r="IC276">
        <v>1.85852</v>
      </c>
      <c r="ID276">
        <v>1.85767</v>
      </c>
      <c r="IE276">
        <v>1.85242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-18.988</v>
      </c>
      <c r="IT276">
        <v>-2.6114</v>
      </c>
      <c r="IU276">
        <v>-9.203381429838435</v>
      </c>
      <c r="IV276">
        <v>-0.01431925071125703</v>
      </c>
      <c r="IW276">
        <v>4.89615414261653E-06</v>
      </c>
      <c r="IX276">
        <v>-8.989459798755491E-10</v>
      </c>
      <c r="IY276">
        <v>-1.324740713936959</v>
      </c>
      <c r="IZ276">
        <v>-0.1043539695207113</v>
      </c>
      <c r="JA276">
        <v>0.003109194328973147</v>
      </c>
      <c r="JB276">
        <v>-3.859871886814269E-05</v>
      </c>
      <c r="JC276">
        <v>3</v>
      </c>
      <c r="JD276">
        <v>1925</v>
      </c>
      <c r="JE276">
        <v>1</v>
      </c>
      <c r="JF276">
        <v>31</v>
      </c>
      <c r="JG276">
        <v>32</v>
      </c>
      <c r="JH276">
        <v>32</v>
      </c>
      <c r="JI276">
        <v>2.25708</v>
      </c>
      <c r="JJ276">
        <v>2.71851</v>
      </c>
      <c r="JK276">
        <v>1.49658</v>
      </c>
      <c r="JL276">
        <v>2.31812</v>
      </c>
      <c r="JM276">
        <v>1.54785</v>
      </c>
      <c r="JN276">
        <v>2.40356</v>
      </c>
      <c r="JO276">
        <v>51.9009</v>
      </c>
      <c r="JP276">
        <v>14.9376</v>
      </c>
      <c r="JQ276">
        <v>18</v>
      </c>
      <c r="JR276">
        <v>503.455</v>
      </c>
      <c r="JS276">
        <v>454.984</v>
      </c>
      <c r="JT276">
        <v>26.7459</v>
      </c>
      <c r="JU276">
        <v>44.2298</v>
      </c>
      <c r="JV276">
        <v>30.0001</v>
      </c>
      <c r="JW276">
        <v>43.7977</v>
      </c>
      <c r="JX276">
        <v>43.5889</v>
      </c>
      <c r="JY276">
        <v>45.4183</v>
      </c>
      <c r="JZ276">
        <v>52.878</v>
      </c>
      <c r="KA276">
        <v>0</v>
      </c>
      <c r="KB276">
        <v>20.6313</v>
      </c>
      <c r="KC276">
        <v>974.76</v>
      </c>
      <c r="KD276">
        <v>20.9518</v>
      </c>
      <c r="KE276">
        <v>98.01519999999999</v>
      </c>
      <c r="KF276">
        <v>94.4079</v>
      </c>
    </row>
    <row r="277" spans="1:292">
      <c r="A277">
        <v>253</v>
      </c>
      <c r="B277">
        <v>1687538415.1</v>
      </c>
      <c r="C277">
        <v>12286.59999990463</v>
      </c>
      <c r="D277" t="s">
        <v>947</v>
      </c>
      <c r="E277" t="s">
        <v>948</v>
      </c>
      <c r="F277">
        <v>5</v>
      </c>
      <c r="G277" t="s">
        <v>831</v>
      </c>
      <c r="H277">
        <v>1687538407.6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977.137312246619</v>
      </c>
      <c r="AJ277">
        <v>945.0238727272721</v>
      </c>
      <c r="AK277">
        <v>3.37213655019811</v>
      </c>
      <c r="AL277">
        <v>66.66656692889333</v>
      </c>
      <c r="AM277">
        <f>(AO277 - AN277 + DX277*1E3/(8.314*(DZ277+273.15)) * AQ277/DW277 * AP277) * DW277/(100*DK277) * 1000/(1000 - AO277)</f>
        <v>0</v>
      </c>
      <c r="AN277">
        <v>20.9573310445388</v>
      </c>
      <c r="AO277">
        <v>23.25383272727273</v>
      </c>
      <c r="AP277">
        <v>0.0001145418555028139</v>
      </c>
      <c r="AQ277">
        <v>105.2778208574402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4.16</v>
      </c>
      <c r="DL277">
        <v>0.5</v>
      </c>
      <c r="DM277" t="s">
        <v>430</v>
      </c>
      <c r="DN277">
        <v>2</v>
      </c>
      <c r="DO277" t="b">
        <v>1</v>
      </c>
      <c r="DP277">
        <v>1687538407.6</v>
      </c>
      <c r="DQ277">
        <v>900.1282592592593</v>
      </c>
      <c r="DR277">
        <v>942.3471111111112</v>
      </c>
      <c r="DS277">
        <v>23.23552592592593</v>
      </c>
      <c r="DT277">
        <v>20.94723333333333</v>
      </c>
      <c r="DU277">
        <v>919.0534814814814</v>
      </c>
      <c r="DV277">
        <v>25.84685185185186</v>
      </c>
      <c r="DW277">
        <v>500.0141481481481</v>
      </c>
      <c r="DX277">
        <v>101.7929259259259</v>
      </c>
      <c r="DY277">
        <v>0.1000025444444445</v>
      </c>
      <c r="DZ277">
        <v>31.93432222222222</v>
      </c>
      <c r="EA277">
        <v>32.84842962962963</v>
      </c>
      <c r="EB277">
        <v>999.9000000000001</v>
      </c>
      <c r="EC277">
        <v>0</v>
      </c>
      <c r="ED277">
        <v>0</v>
      </c>
      <c r="EE277">
        <v>9998.563703703703</v>
      </c>
      <c r="EF277">
        <v>0</v>
      </c>
      <c r="EG277">
        <v>448.415962962963</v>
      </c>
      <c r="EH277">
        <v>-42.21896666666667</v>
      </c>
      <c r="EI277">
        <v>921.5407407407408</v>
      </c>
      <c r="EJ277">
        <v>962.5091111111111</v>
      </c>
      <c r="EK277">
        <v>2.288291111111111</v>
      </c>
      <c r="EL277">
        <v>942.3471111111112</v>
      </c>
      <c r="EM277">
        <v>20.94723333333333</v>
      </c>
      <c r="EN277">
        <v>2.365210740740741</v>
      </c>
      <c r="EO277">
        <v>2.132279629629629</v>
      </c>
      <c r="EP277">
        <v>20.12754074074074</v>
      </c>
      <c r="EQ277">
        <v>18.46239259259259</v>
      </c>
      <c r="ER277">
        <v>1999.98</v>
      </c>
      <c r="ES277">
        <v>0.9799995555555555</v>
      </c>
      <c r="ET277">
        <v>0.02000044074074074</v>
      </c>
      <c r="EU277">
        <v>0</v>
      </c>
      <c r="EV277">
        <v>953.2616296296299</v>
      </c>
      <c r="EW277">
        <v>5.00078</v>
      </c>
      <c r="EX277">
        <v>22259.3888888889</v>
      </c>
      <c r="EY277">
        <v>16379.47407407407</v>
      </c>
      <c r="EZ277">
        <v>55.12025925925926</v>
      </c>
      <c r="FA277">
        <v>56.72666666666667</v>
      </c>
      <c r="FB277">
        <v>55.64559259259259</v>
      </c>
      <c r="FC277">
        <v>56.03214814814815</v>
      </c>
      <c r="FD277">
        <v>54.87248148148149</v>
      </c>
      <c r="FE277">
        <v>1955.08</v>
      </c>
      <c r="FF277">
        <v>39.9</v>
      </c>
      <c r="FG277">
        <v>0</v>
      </c>
      <c r="FH277">
        <v>1687538415.3</v>
      </c>
      <c r="FI277">
        <v>0</v>
      </c>
      <c r="FJ277">
        <v>953.2734230769231</v>
      </c>
      <c r="FK277">
        <v>-4.202837608542205</v>
      </c>
      <c r="FL277">
        <v>436.0034182806182</v>
      </c>
      <c r="FM277">
        <v>22263.50384615385</v>
      </c>
      <c r="FN277">
        <v>15</v>
      </c>
      <c r="FO277">
        <v>1687536491</v>
      </c>
      <c r="FP277" t="s">
        <v>832</v>
      </c>
      <c r="FQ277">
        <v>1687536490.5</v>
      </c>
      <c r="FR277">
        <v>1687536491</v>
      </c>
      <c r="FS277">
        <v>5</v>
      </c>
      <c r="FT277">
        <v>0.155</v>
      </c>
      <c r="FU277">
        <v>0.035</v>
      </c>
      <c r="FV277">
        <v>-14.575</v>
      </c>
      <c r="FW277">
        <v>-2.512</v>
      </c>
      <c r="FX277">
        <v>420</v>
      </c>
      <c r="FY277">
        <v>19</v>
      </c>
      <c r="FZ277">
        <v>0.23</v>
      </c>
      <c r="GA277">
        <v>0.05</v>
      </c>
      <c r="GB277">
        <v>-42.20584634146342</v>
      </c>
      <c r="GC277">
        <v>-1.826103135888553</v>
      </c>
      <c r="GD277">
        <v>0.384112689954622</v>
      </c>
      <c r="GE277">
        <v>0</v>
      </c>
      <c r="GF277">
        <v>2.287682926829268</v>
      </c>
      <c r="GG277">
        <v>0.01676738675959319</v>
      </c>
      <c r="GH277">
        <v>0.002054018362544573</v>
      </c>
      <c r="GI277">
        <v>1</v>
      </c>
      <c r="GJ277">
        <v>1</v>
      </c>
      <c r="GK277">
        <v>2</v>
      </c>
      <c r="GL277" t="s">
        <v>443</v>
      </c>
      <c r="GM277">
        <v>3.09975</v>
      </c>
      <c r="GN277">
        <v>2.75806</v>
      </c>
      <c r="GO277">
        <v>0.168351</v>
      </c>
      <c r="GP277">
        <v>0.171161</v>
      </c>
      <c r="GQ277">
        <v>0.124345</v>
      </c>
      <c r="GR277">
        <v>0.107783</v>
      </c>
      <c r="GS277">
        <v>20842</v>
      </c>
      <c r="GT277">
        <v>20083.6</v>
      </c>
      <c r="GU277">
        <v>25646.8</v>
      </c>
      <c r="GV277">
        <v>24617.8</v>
      </c>
      <c r="GW277">
        <v>36104.9</v>
      </c>
      <c r="GX277">
        <v>32409.3</v>
      </c>
      <c r="GY277">
        <v>44854.2</v>
      </c>
      <c r="GZ277">
        <v>39272.7</v>
      </c>
      <c r="HA277">
        <v>1.742</v>
      </c>
      <c r="HB277">
        <v>1.6525</v>
      </c>
      <c r="HC277">
        <v>-0.100747</v>
      </c>
      <c r="HD277">
        <v>0</v>
      </c>
      <c r="HE277">
        <v>34.4969</v>
      </c>
      <c r="HF277">
        <v>999.9</v>
      </c>
      <c r="HG277">
        <v>48.2</v>
      </c>
      <c r="HH277">
        <v>48.3</v>
      </c>
      <c r="HI277">
        <v>54.001</v>
      </c>
      <c r="HJ277">
        <v>62.7156</v>
      </c>
      <c r="HK277">
        <v>21.8309</v>
      </c>
      <c r="HL277">
        <v>1</v>
      </c>
      <c r="HM277">
        <v>1.50734</v>
      </c>
      <c r="HN277">
        <v>9.28105</v>
      </c>
      <c r="HO277">
        <v>20.0492</v>
      </c>
      <c r="HP277">
        <v>5.20771</v>
      </c>
      <c r="HQ277">
        <v>11.992</v>
      </c>
      <c r="HR277">
        <v>4.96115</v>
      </c>
      <c r="HS277">
        <v>3.2746</v>
      </c>
      <c r="HT277">
        <v>9999</v>
      </c>
      <c r="HU277">
        <v>9999</v>
      </c>
      <c r="HV277">
        <v>9999</v>
      </c>
      <c r="HW277">
        <v>90.8</v>
      </c>
      <c r="HX277">
        <v>1.86395</v>
      </c>
      <c r="HY277">
        <v>1.86021</v>
      </c>
      <c r="HZ277">
        <v>1.85867</v>
      </c>
      <c r="IA277">
        <v>1.85997</v>
      </c>
      <c r="IB277">
        <v>1.85989</v>
      </c>
      <c r="IC277">
        <v>1.85852</v>
      </c>
      <c r="ID277">
        <v>1.85769</v>
      </c>
      <c r="IE277">
        <v>1.85242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-19.113</v>
      </c>
      <c r="IT277">
        <v>-2.6118</v>
      </c>
      <c r="IU277">
        <v>-9.203381429838435</v>
      </c>
      <c r="IV277">
        <v>-0.01431925071125703</v>
      </c>
      <c r="IW277">
        <v>4.89615414261653E-06</v>
      </c>
      <c r="IX277">
        <v>-8.989459798755491E-10</v>
      </c>
      <c r="IY277">
        <v>-1.324740713936959</v>
      </c>
      <c r="IZ277">
        <v>-0.1043539695207113</v>
      </c>
      <c r="JA277">
        <v>0.003109194328973147</v>
      </c>
      <c r="JB277">
        <v>-3.859871886814269E-05</v>
      </c>
      <c r="JC277">
        <v>3</v>
      </c>
      <c r="JD277">
        <v>1925</v>
      </c>
      <c r="JE277">
        <v>1</v>
      </c>
      <c r="JF277">
        <v>31</v>
      </c>
      <c r="JG277">
        <v>32.1</v>
      </c>
      <c r="JH277">
        <v>32.1</v>
      </c>
      <c r="JI277">
        <v>2.29248</v>
      </c>
      <c r="JJ277">
        <v>2.70386</v>
      </c>
      <c r="JK277">
        <v>1.49658</v>
      </c>
      <c r="JL277">
        <v>2.31812</v>
      </c>
      <c r="JM277">
        <v>1.54785</v>
      </c>
      <c r="JN277">
        <v>2.43164</v>
      </c>
      <c r="JO277">
        <v>51.9009</v>
      </c>
      <c r="JP277">
        <v>14.9463</v>
      </c>
      <c r="JQ277">
        <v>18</v>
      </c>
      <c r="JR277">
        <v>503.788</v>
      </c>
      <c r="JS277">
        <v>454.994</v>
      </c>
      <c r="JT277">
        <v>26.7498</v>
      </c>
      <c r="JU277">
        <v>44.2298</v>
      </c>
      <c r="JV277">
        <v>30.0002</v>
      </c>
      <c r="JW277">
        <v>43.801</v>
      </c>
      <c r="JX277">
        <v>43.5935</v>
      </c>
      <c r="JY277">
        <v>46.0028</v>
      </c>
      <c r="JZ277">
        <v>52.878</v>
      </c>
      <c r="KA277">
        <v>0</v>
      </c>
      <c r="KB277">
        <v>20.6415</v>
      </c>
      <c r="KC277">
        <v>988.1660000000001</v>
      </c>
      <c r="KD277">
        <v>20.9433</v>
      </c>
      <c r="KE277">
        <v>98.015</v>
      </c>
      <c r="KF277">
        <v>94.40779999999999</v>
      </c>
    </row>
    <row r="278" spans="1:292">
      <c r="A278">
        <v>254</v>
      </c>
      <c r="B278">
        <v>1687538420.1</v>
      </c>
      <c r="C278">
        <v>12291.59999990463</v>
      </c>
      <c r="D278" t="s">
        <v>949</v>
      </c>
      <c r="E278" t="s">
        <v>950</v>
      </c>
      <c r="F278">
        <v>5</v>
      </c>
      <c r="G278" t="s">
        <v>831</v>
      </c>
      <c r="H278">
        <v>1687538412.314285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994.4697866041172</v>
      </c>
      <c r="AJ278">
        <v>962.0783939393938</v>
      </c>
      <c r="AK278">
        <v>3.409810705765868</v>
      </c>
      <c r="AL278">
        <v>66.66656692889333</v>
      </c>
      <c r="AM278">
        <f>(AO278 - AN278 + DX278*1E3/(8.314*(DZ278+273.15)) * AQ278/DW278 * AP278) * DW278/(100*DK278) * 1000/(1000 - AO278)</f>
        <v>0</v>
      </c>
      <c r="AN278">
        <v>20.96861823430639</v>
      </c>
      <c r="AO278">
        <v>23.26388303030302</v>
      </c>
      <c r="AP278">
        <v>6.04465357896167E-05</v>
      </c>
      <c r="AQ278">
        <v>105.2778208574402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4.16</v>
      </c>
      <c r="DL278">
        <v>0.5</v>
      </c>
      <c r="DM278" t="s">
        <v>430</v>
      </c>
      <c r="DN278">
        <v>2</v>
      </c>
      <c r="DO278" t="b">
        <v>1</v>
      </c>
      <c r="DP278">
        <v>1687538412.314285</v>
      </c>
      <c r="DQ278">
        <v>915.5862857142855</v>
      </c>
      <c r="DR278">
        <v>958.0697857142857</v>
      </c>
      <c r="DS278">
        <v>23.24738571428572</v>
      </c>
      <c r="DT278">
        <v>20.957175</v>
      </c>
      <c r="DU278">
        <v>934.62925</v>
      </c>
      <c r="DV278">
        <v>25.85897142857143</v>
      </c>
      <c r="DW278">
        <v>500.0335</v>
      </c>
      <c r="DX278">
        <v>101.7929285714286</v>
      </c>
      <c r="DY278">
        <v>0.09999314642857141</v>
      </c>
      <c r="DZ278">
        <v>31.940425</v>
      </c>
      <c r="EA278">
        <v>32.858625</v>
      </c>
      <c r="EB278">
        <v>999.9000000000002</v>
      </c>
      <c r="EC278">
        <v>0</v>
      </c>
      <c r="ED278">
        <v>0</v>
      </c>
      <c r="EE278">
        <v>9999.236071428571</v>
      </c>
      <c r="EF278">
        <v>0</v>
      </c>
      <c r="EG278">
        <v>458.9850714285714</v>
      </c>
      <c r="EH278">
        <v>-42.48352500000001</v>
      </c>
      <c r="EI278">
        <v>937.377892857143</v>
      </c>
      <c r="EJ278">
        <v>978.5780714285713</v>
      </c>
      <c r="EK278">
        <v>2.290202142857143</v>
      </c>
      <c r="EL278">
        <v>958.0697857142857</v>
      </c>
      <c r="EM278">
        <v>20.957175</v>
      </c>
      <c r="EN278">
        <v>2.366416428571429</v>
      </c>
      <c r="EO278">
        <v>2.133289642857143</v>
      </c>
      <c r="EP278">
        <v>20.13577142857142</v>
      </c>
      <c r="EQ278">
        <v>18.46995714285714</v>
      </c>
      <c r="ER278">
        <v>1999.990714285714</v>
      </c>
      <c r="ES278">
        <v>0.9799997857142857</v>
      </c>
      <c r="ET278">
        <v>0.02000021428571428</v>
      </c>
      <c r="EU278">
        <v>0</v>
      </c>
      <c r="EV278">
        <v>952.9576428571428</v>
      </c>
      <c r="EW278">
        <v>5.00078</v>
      </c>
      <c r="EX278">
        <v>22493.67857142858</v>
      </c>
      <c r="EY278">
        <v>16379.55714285714</v>
      </c>
      <c r="EZ278">
        <v>55.12714285714286</v>
      </c>
      <c r="FA278">
        <v>56.73875</v>
      </c>
      <c r="FB278">
        <v>55.66046428571428</v>
      </c>
      <c r="FC278">
        <v>56.0397857142857</v>
      </c>
      <c r="FD278">
        <v>54.86589285714285</v>
      </c>
      <c r="FE278">
        <v>1955.090714285714</v>
      </c>
      <c r="FF278">
        <v>39.9</v>
      </c>
      <c r="FG278">
        <v>0</v>
      </c>
      <c r="FH278">
        <v>1687538420.7</v>
      </c>
      <c r="FI278">
        <v>0</v>
      </c>
      <c r="FJ278">
        <v>952.9097600000001</v>
      </c>
      <c r="FK278">
        <v>-4.498153843298367</v>
      </c>
      <c r="FL278">
        <v>2349.546153628003</v>
      </c>
      <c r="FM278">
        <v>22514.612</v>
      </c>
      <c r="FN278">
        <v>15</v>
      </c>
      <c r="FO278">
        <v>1687536491</v>
      </c>
      <c r="FP278" t="s">
        <v>832</v>
      </c>
      <c r="FQ278">
        <v>1687536490.5</v>
      </c>
      <c r="FR278">
        <v>1687536491</v>
      </c>
      <c r="FS278">
        <v>5</v>
      </c>
      <c r="FT278">
        <v>0.155</v>
      </c>
      <c r="FU278">
        <v>0.035</v>
      </c>
      <c r="FV278">
        <v>-14.575</v>
      </c>
      <c r="FW278">
        <v>-2.512</v>
      </c>
      <c r="FX278">
        <v>420</v>
      </c>
      <c r="FY278">
        <v>19</v>
      </c>
      <c r="FZ278">
        <v>0.23</v>
      </c>
      <c r="GA278">
        <v>0.05</v>
      </c>
      <c r="GB278">
        <v>-42.3495075</v>
      </c>
      <c r="GC278">
        <v>-3.782443902438916</v>
      </c>
      <c r="GD278">
        <v>0.4810216431656162</v>
      </c>
      <c r="GE278">
        <v>0</v>
      </c>
      <c r="GF278">
        <v>2.28908575</v>
      </c>
      <c r="GG278">
        <v>0.02440851782363923</v>
      </c>
      <c r="GH278">
        <v>0.002510766703120758</v>
      </c>
      <c r="GI278">
        <v>1</v>
      </c>
      <c r="GJ278">
        <v>1</v>
      </c>
      <c r="GK278">
        <v>2</v>
      </c>
      <c r="GL278" t="s">
        <v>443</v>
      </c>
      <c r="GM278">
        <v>3.09982</v>
      </c>
      <c r="GN278">
        <v>2.758</v>
      </c>
      <c r="GO278">
        <v>0.170287</v>
      </c>
      <c r="GP278">
        <v>0.172985</v>
      </c>
      <c r="GQ278">
        <v>0.124377</v>
      </c>
      <c r="GR278">
        <v>0.107817</v>
      </c>
      <c r="GS278">
        <v>20793.1</v>
      </c>
      <c r="GT278">
        <v>20039.1</v>
      </c>
      <c r="GU278">
        <v>25646.5</v>
      </c>
      <c r="GV278">
        <v>24617.6</v>
      </c>
      <c r="GW278">
        <v>36103.4</v>
      </c>
      <c r="GX278">
        <v>32407.9</v>
      </c>
      <c r="GY278">
        <v>44853.6</v>
      </c>
      <c r="GZ278">
        <v>39272.3</v>
      </c>
      <c r="HA278">
        <v>1.74175</v>
      </c>
      <c r="HB278">
        <v>1.65257</v>
      </c>
      <c r="HC278">
        <v>-0.100903</v>
      </c>
      <c r="HD278">
        <v>0</v>
      </c>
      <c r="HE278">
        <v>34.5125</v>
      </c>
      <c r="HF278">
        <v>999.9</v>
      </c>
      <c r="HG278">
        <v>48.3</v>
      </c>
      <c r="HH278">
        <v>48.3</v>
      </c>
      <c r="HI278">
        <v>54.1112</v>
      </c>
      <c r="HJ278">
        <v>62.6957</v>
      </c>
      <c r="HK278">
        <v>21.7829</v>
      </c>
      <c r="HL278">
        <v>1</v>
      </c>
      <c r="HM278">
        <v>1.50746</v>
      </c>
      <c r="HN278">
        <v>9.28105</v>
      </c>
      <c r="HO278">
        <v>20.0495</v>
      </c>
      <c r="HP278">
        <v>5.20681</v>
      </c>
      <c r="HQ278">
        <v>11.992</v>
      </c>
      <c r="HR278">
        <v>4.961</v>
      </c>
      <c r="HS278">
        <v>3.27435</v>
      </c>
      <c r="HT278">
        <v>9999</v>
      </c>
      <c r="HU278">
        <v>9999</v>
      </c>
      <c r="HV278">
        <v>9999</v>
      </c>
      <c r="HW278">
        <v>90.8</v>
      </c>
      <c r="HX278">
        <v>1.86392</v>
      </c>
      <c r="HY278">
        <v>1.86027</v>
      </c>
      <c r="HZ278">
        <v>1.85868</v>
      </c>
      <c r="IA278">
        <v>1.85996</v>
      </c>
      <c r="IB278">
        <v>1.85989</v>
      </c>
      <c r="IC278">
        <v>1.85853</v>
      </c>
      <c r="ID278">
        <v>1.85766</v>
      </c>
      <c r="IE278">
        <v>1.85242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-19.237</v>
      </c>
      <c r="IT278">
        <v>-2.612</v>
      </c>
      <c r="IU278">
        <v>-9.203381429838435</v>
      </c>
      <c r="IV278">
        <v>-0.01431925071125703</v>
      </c>
      <c r="IW278">
        <v>4.89615414261653E-06</v>
      </c>
      <c r="IX278">
        <v>-8.989459798755491E-10</v>
      </c>
      <c r="IY278">
        <v>-1.324740713936959</v>
      </c>
      <c r="IZ278">
        <v>-0.1043539695207113</v>
      </c>
      <c r="JA278">
        <v>0.003109194328973147</v>
      </c>
      <c r="JB278">
        <v>-3.859871886814269E-05</v>
      </c>
      <c r="JC278">
        <v>3</v>
      </c>
      <c r="JD278">
        <v>1925</v>
      </c>
      <c r="JE278">
        <v>1</v>
      </c>
      <c r="JF278">
        <v>31</v>
      </c>
      <c r="JG278">
        <v>32.2</v>
      </c>
      <c r="JH278">
        <v>32.2</v>
      </c>
      <c r="JI278">
        <v>2.32178</v>
      </c>
      <c r="JJ278">
        <v>2.70386</v>
      </c>
      <c r="JK278">
        <v>1.49658</v>
      </c>
      <c r="JL278">
        <v>2.31812</v>
      </c>
      <c r="JM278">
        <v>1.54785</v>
      </c>
      <c r="JN278">
        <v>2.50122</v>
      </c>
      <c r="JO278">
        <v>51.9346</v>
      </c>
      <c r="JP278">
        <v>14.9463</v>
      </c>
      <c r="JQ278">
        <v>18</v>
      </c>
      <c r="JR278">
        <v>503.652</v>
      </c>
      <c r="JS278">
        <v>455.078</v>
      </c>
      <c r="JT278">
        <v>26.7554</v>
      </c>
      <c r="JU278">
        <v>44.2324</v>
      </c>
      <c r="JV278">
        <v>30.0001</v>
      </c>
      <c r="JW278">
        <v>43.8056</v>
      </c>
      <c r="JX278">
        <v>43.5992</v>
      </c>
      <c r="JY278">
        <v>46.6049</v>
      </c>
      <c r="JZ278">
        <v>52.878</v>
      </c>
      <c r="KA278">
        <v>0</v>
      </c>
      <c r="KB278">
        <v>20.6481</v>
      </c>
      <c r="KC278">
        <v>1008.42</v>
      </c>
      <c r="KD278">
        <v>20.9423</v>
      </c>
      <c r="KE278">
        <v>98.0137</v>
      </c>
      <c r="KF278">
        <v>94.407</v>
      </c>
    </row>
    <row r="279" spans="1:292">
      <c r="A279">
        <v>255</v>
      </c>
      <c r="B279">
        <v>1687538425</v>
      </c>
      <c r="C279">
        <v>12296.5</v>
      </c>
      <c r="D279" t="s">
        <v>951</v>
      </c>
      <c r="E279" t="s">
        <v>952</v>
      </c>
      <c r="F279">
        <v>5</v>
      </c>
      <c r="G279" t="s">
        <v>831</v>
      </c>
      <c r="H279">
        <v>1687538417.282143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1010.934717952471</v>
      </c>
      <c r="AJ279">
        <v>978.7882484848483</v>
      </c>
      <c r="AK279">
        <v>3.344702662986704</v>
      </c>
      <c r="AL279">
        <v>66.66656692889333</v>
      </c>
      <c r="AM279">
        <f>(AO279 - AN279 + DX279*1E3/(8.314*(DZ279+273.15)) * AQ279/DW279 * AP279) * DW279/(100*DK279) * 1000/(1000 - AO279)</f>
        <v>0</v>
      </c>
      <c r="AN279">
        <v>20.97766992718247</v>
      </c>
      <c r="AO279">
        <v>23.27496666666666</v>
      </c>
      <c r="AP279">
        <v>6.658843077137704E-05</v>
      </c>
      <c r="AQ279">
        <v>105.2778208574402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4.16</v>
      </c>
      <c r="DL279">
        <v>0.5</v>
      </c>
      <c r="DM279" t="s">
        <v>430</v>
      </c>
      <c r="DN279">
        <v>2</v>
      </c>
      <c r="DO279" t="b">
        <v>1</v>
      </c>
      <c r="DP279">
        <v>1687538417.282143</v>
      </c>
      <c r="DQ279">
        <v>932.0574999999999</v>
      </c>
      <c r="DR279">
        <v>974.7632857142856</v>
      </c>
      <c r="DS279">
        <v>23.258975</v>
      </c>
      <c r="DT279">
        <v>20.96730714285714</v>
      </c>
      <c r="DU279">
        <v>951.2246785714285</v>
      </c>
      <c r="DV279">
        <v>25.87081071428571</v>
      </c>
      <c r="DW279">
        <v>499.9975714285715</v>
      </c>
      <c r="DX279">
        <v>101.7937142857143</v>
      </c>
      <c r="DY279">
        <v>0.09993328571428571</v>
      </c>
      <c r="DZ279">
        <v>31.94610357142857</v>
      </c>
      <c r="EA279">
        <v>32.86882857142857</v>
      </c>
      <c r="EB279">
        <v>999.9000000000002</v>
      </c>
      <c r="EC279">
        <v>0</v>
      </c>
      <c r="ED279">
        <v>0</v>
      </c>
      <c r="EE279">
        <v>10002.585</v>
      </c>
      <c r="EF279">
        <v>0</v>
      </c>
      <c r="EG279">
        <v>476.6155714285714</v>
      </c>
      <c r="EH279">
        <v>-42.70581428571428</v>
      </c>
      <c r="EI279">
        <v>954.2523571428571</v>
      </c>
      <c r="EJ279">
        <v>995.639</v>
      </c>
      <c r="EK279">
        <v>2.291661785714286</v>
      </c>
      <c r="EL279">
        <v>974.7632857142856</v>
      </c>
      <c r="EM279">
        <v>20.96730714285714</v>
      </c>
      <c r="EN279">
        <v>2.367613214285714</v>
      </c>
      <c r="EO279">
        <v>2.134336071428571</v>
      </c>
      <c r="EP279">
        <v>20.14395</v>
      </c>
      <c r="EQ279">
        <v>18.47778214285714</v>
      </c>
      <c r="ER279">
        <v>1999.981071428572</v>
      </c>
      <c r="ES279">
        <v>0.9800000000000001</v>
      </c>
      <c r="ET279">
        <v>0.02</v>
      </c>
      <c r="EU279">
        <v>0</v>
      </c>
      <c r="EV279">
        <v>952.5714642857145</v>
      </c>
      <c r="EW279">
        <v>5.00078</v>
      </c>
      <c r="EX279">
        <v>22569.125</v>
      </c>
      <c r="EY279">
        <v>16379.47857142857</v>
      </c>
      <c r="EZ279">
        <v>55.12485714285714</v>
      </c>
      <c r="FA279">
        <v>56.75</v>
      </c>
      <c r="FB279">
        <v>55.66046428571428</v>
      </c>
      <c r="FC279">
        <v>56.05546428571428</v>
      </c>
      <c r="FD279">
        <v>54.86585714285713</v>
      </c>
      <c r="FE279">
        <v>1955.081071428571</v>
      </c>
      <c r="FF279">
        <v>39.9</v>
      </c>
      <c r="FG279">
        <v>0</v>
      </c>
      <c r="FH279">
        <v>1687538425.5</v>
      </c>
      <c r="FI279">
        <v>0</v>
      </c>
      <c r="FJ279">
        <v>952.5272</v>
      </c>
      <c r="FK279">
        <v>-4.044230762528705</v>
      </c>
      <c r="FL279">
        <v>2512.569225700051</v>
      </c>
      <c r="FM279">
        <v>22583.54400000001</v>
      </c>
      <c r="FN279">
        <v>15</v>
      </c>
      <c r="FO279">
        <v>1687536491</v>
      </c>
      <c r="FP279" t="s">
        <v>832</v>
      </c>
      <c r="FQ279">
        <v>1687536490.5</v>
      </c>
      <c r="FR279">
        <v>1687536491</v>
      </c>
      <c r="FS279">
        <v>5</v>
      </c>
      <c r="FT279">
        <v>0.155</v>
      </c>
      <c r="FU279">
        <v>0.035</v>
      </c>
      <c r="FV279">
        <v>-14.575</v>
      </c>
      <c r="FW279">
        <v>-2.512</v>
      </c>
      <c r="FX279">
        <v>420</v>
      </c>
      <c r="FY279">
        <v>19</v>
      </c>
      <c r="FZ279">
        <v>0.23</v>
      </c>
      <c r="GA279">
        <v>0.05</v>
      </c>
      <c r="GB279">
        <v>-42.51528048780488</v>
      </c>
      <c r="GC279">
        <v>-2.76546421194263</v>
      </c>
      <c r="GD279">
        <v>0.4184313477620974</v>
      </c>
      <c r="GE279">
        <v>0</v>
      </c>
      <c r="GF279">
        <v>2.290714634146341</v>
      </c>
      <c r="GG279">
        <v>0.01928458078137609</v>
      </c>
      <c r="GH279">
        <v>0.002119715923858306</v>
      </c>
      <c r="GI279">
        <v>1</v>
      </c>
      <c r="GJ279">
        <v>1</v>
      </c>
      <c r="GK279">
        <v>2</v>
      </c>
      <c r="GL279" t="s">
        <v>443</v>
      </c>
      <c r="GM279">
        <v>3.09988</v>
      </c>
      <c r="GN279">
        <v>2.75801</v>
      </c>
      <c r="GO279">
        <v>0.172175</v>
      </c>
      <c r="GP279">
        <v>0.174887</v>
      </c>
      <c r="GQ279">
        <v>0.124414</v>
      </c>
      <c r="GR279">
        <v>0.107849</v>
      </c>
      <c r="GS279">
        <v>20745.5</v>
      </c>
      <c r="GT279">
        <v>19992.6</v>
      </c>
      <c r="GU279">
        <v>25646.4</v>
      </c>
      <c r="GV279">
        <v>24617.4</v>
      </c>
      <c r="GW279">
        <v>36102</v>
      </c>
      <c r="GX279">
        <v>32406.6</v>
      </c>
      <c r="GY279">
        <v>44853.4</v>
      </c>
      <c r="GZ279">
        <v>39271.8</v>
      </c>
      <c r="HA279">
        <v>1.7417</v>
      </c>
      <c r="HB279">
        <v>1.65247</v>
      </c>
      <c r="HC279">
        <v>-0.102371</v>
      </c>
      <c r="HD279">
        <v>0</v>
      </c>
      <c r="HE279">
        <v>34.5282</v>
      </c>
      <c r="HF279">
        <v>999.9</v>
      </c>
      <c r="HG279">
        <v>48.2</v>
      </c>
      <c r="HH279">
        <v>48.3</v>
      </c>
      <c r="HI279">
        <v>54.003</v>
      </c>
      <c r="HJ279">
        <v>62.5857</v>
      </c>
      <c r="HK279">
        <v>21.6146</v>
      </c>
      <c r="HL279">
        <v>1</v>
      </c>
      <c r="HM279">
        <v>1.50784</v>
      </c>
      <c r="HN279">
        <v>9.28105</v>
      </c>
      <c r="HO279">
        <v>20.0496</v>
      </c>
      <c r="HP279">
        <v>5.20726</v>
      </c>
      <c r="HQ279">
        <v>11.992</v>
      </c>
      <c r="HR279">
        <v>4.9608</v>
      </c>
      <c r="HS279">
        <v>3.27438</v>
      </c>
      <c r="HT279">
        <v>9999</v>
      </c>
      <c r="HU279">
        <v>9999</v>
      </c>
      <c r="HV279">
        <v>9999</v>
      </c>
      <c r="HW279">
        <v>90.8</v>
      </c>
      <c r="HX279">
        <v>1.8639</v>
      </c>
      <c r="HY279">
        <v>1.86023</v>
      </c>
      <c r="HZ279">
        <v>1.85868</v>
      </c>
      <c r="IA279">
        <v>1.85999</v>
      </c>
      <c r="IB279">
        <v>1.85989</v>
      </c>
      <c r="IC279">
        <v>1.85852</v>
      </c>
      <c r="ID279">
        <v>1.85769</v>
      </c>
      <c r="IE279">
        <v>1.85242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-19.358</v>
      </c>
      <c r="IT279">
        <v>-2.6122</v>
      </c>
      <c r="IU279">
        <v>-9.203381429838435</v>
      </c>
      <c r="IV279">
        <v>-0.01431925071125703</v>
      </c>
      <c r="IW279">
        <v>4.89615414261653E-06</v>
      </c>
      <c r="IX279">
        <v>-8.989459798755491E-10</v>
      </c>
      <c r="IY279">
        <v>-1.324740713936959</v>
      </c>
      <c r="IZ279">
        <v>-0.1043539695207113</v>
      </c>
      <c r="JA279">
        <v>0.003109194328973147</v>
      </c>
      <c r="JB279">
        <v>-3.859871886814269E-05</v>
      </c>
      <c r="JC279">
        <v>3</v>
      </c>
      <c r="JD279">
        <v>1925</v>
      </c>
      <c r="JE279">
        <v>1</v>
      </c>
      <c r="JF279">
        <v>31</v>
      </c>
      <c r="JG279">
        <v>32.2</v>
      </c>
      <c r="JH279">
        <v>32.2</v>
      </c>
      <c r="JI279">
        <v>2.35596</v>
      </c>
      <c r="JJ279">
        <v>2.7063</v>
      </c>
      <c r="JK279">
        <v>1.49658</v>
      </c>
      <c r="JL279">
        <v>2.31934</v>
      </c>
      <c r="JM279">
        <v>1.54785</v>
      </c>
      <c r="JN279">
        <v>2.5061</v>
      </c>
      <c r="JO279">
        <v>51.9346</v>
      </c>
      <c r="JP279">
        <v>14.9463</v>
      </c>
      <c r="JQ279">
        <v>18</v>
      </c>
      <c r="JR279">
        <v>503.634</v>
      </c>
      <c r="JS279">
        <v>455.032</v>
      </c>
      <c r="JT279">
        <v>26.7625</v>
      </c>
      <c r="JU279">
        <v>44.2345</v>
      </c>
      <c r="JV279">
        <v>30.0004</v>
      </c>
      <c r="JW279">
        <v>43.8081</v>
      </c>
      <c r="JX279">
        <v>43.6026</v>
      </c>
      <c r="JY279">
        <v>47.2782</v>
      </c>
      <c r="JZ279">
        <v>52.878</v>
      </c>
      <c r="KA279">
        <v>0</v>
      </c>
      <c r="KB279">
        <v>20.6558</v>
      </c>
      <c r="KC279">
        <v>1021.78</v>
      </c>
      <c r="KD279">
        <v>20.9416</v>
      </c>
      <c r="KE279">
        <v>98.0133</v>
      </c>
      <c r="KF279">
        <v>94.4059</v>
      </c>
    </row>
    <row r="280" spans="1:292">
      <c r="A280">
        <v>256</v>
      </c>
      <c r="B280">
        <v>1687538430</v>
      </c>
      <c r="C280">
        <v>12301.5</v>
      </c>
      <c r="D280" t="s">
        <v>953</v>
      </c>
      <c r="E280" t="s">
        <v>954</v>
      </c>
      <c r="F280">
        <v>5</v>
      </c>
      <c r="G280" t="s">
        <v>831</v>
      </c>
      <c r="H280">
        <v>1687538422.25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1028.03377042379</v>
      </c>
      <c r="AJ280">
        <v>995.5936242424241</v>
      </c>
      <c r="AK280">
        <v>3.369557392213582</v>
      </c>
      <c r="AL280">
        <v>66.66656692889333</v>
      </c>
      <c r="AM280">
        <f>(AO280 - AN280 + DX280*1E3/(8.314*(DZ280+273.15)) * AQ280/DW280 * AP280) * DW280/(100*DK280) * 1000/(1000 - AO280)</f>
        <v>0</v>
      </c>
      <c r="AN280">
        <v>20.98693018412571</v>
      </c>
      <c r="AO280">
        <v>23.28432909090908</v>
      </c>
      <c r="AP280">
        <v>5.597099347176583E-05</v>
      </c>
      <c r="AQ280">
        <v>105.2778208574402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4.16</v>
      </c>
      <c r="DL280">
        <v>0.5</v>
      </c>
      <c r="DM280" t="s">
        <v>430</v>
      </c>
      <c r="DN280">
        <v>2</v>
      </c>
      <c r="DO280" t="b">
        <v>1</v>
      </c>
      <c r="DP280">
        <v>1687538422.25</v>
      </c>
      <c r="DQ280">
        <v>948.5192499999999</v>
      </c>
      <c r="DR280">
        <v>991.3333928571428</v>
      </c>
      <c r="DS280">
        <v>23.27005</v>
      </c>
      <c r="DT280">
        <v>20.9771</v>
      </c>
      <c r="DU280">
        <v>967.8093928571428</v>
      </c>
      <c r="DV280">
        <v>25.88212857142857</v>
      </c>
      <c r="DW280">
        <v>499.9965714285715</v>
      </c>
      <c r="DX280">
        <v>101.7941428571429</v>
      </c>
      <c r="DY280">
        <v>0.09999250000000001</v>
      </c>
      <c r="DZ280">
        <v>31.94820357142857</v>
      </c>
      <c r="EA280">
        <v>32.87588214285714</v>
      </c>
      <c r="EB280">
        <v>999.9000000000002</v>
      </c>
      <c r="EC280">
        <v>0</v>
      </c>
      <c r="ED280">
        <v>0</v>
      </c>
      <c r="EE280">
        <v>10000.06214285714</v>
      </c>
      <c r="EF280">
        <v>0</v>
      </c>
      <c r="EG280">
        <v>485.2801071428572</v>
      </c>
      <c r="EH280">
        <v>-42.81436428571428</v>
      </c>
      <c r="EI280">
        <v>971.1172142857146</v>
      </c>
      <c r="EJ280">
        <v>1012.574071428571</v>
      </c>
      <c r="EK280">
        <v>2.292945357142858</v>
      </c>
      <c r="EL280">
        <v>991.3333928571428</v>
      </c>
      <c r="EM280">
        <v>20.9771</v>
      </c>
      <c r="EN280">
        <v>2.3687525</v>
      </c>
      <c r="EO280">
        <v>2.135343571428571</v>
      </c>
      <c r="EP280">
        <v>20.15172857142857</v>
      </c>
      <c r="EQ280">
        <v>18.48531428571428</v>
      </c>
      <c r="ER280">
        <v>1999.998928571429</v>
      </c>
      <c r="ES280">
        <v>0.9800001071428573</v>
      </c>
      <c r="ET280">
        <v>0.01999989285714286</v>
      </c>
      <c r="EU280">
        <v>0</v>
      </c>
      <c r="EV280">
        <v>952.2673214285716</v>
      </c>
      <c r="EW280">
        <v>5.00078</v>
      </c>
      <c r="EX280">
        <v>22628.17857142857</v>
      </c>
      <c r="EY280">
        <v>16379.61785714286</v>
      </c>
      <c r="EZ280">
        <v>55.12035714285714</v>
      </c>
      <c r="FA280">
        <v>56.75664285714286</v>
      </c>
      <c r="FB280">
        <v>55.67385714285714</v>
      </c>
      <c r="FC280">
        <v>56.05546428571428</v>
      </c>
      <c r="FD280">
        <v>54.85914285714285</v>
      </c>
      <c r="FE280">
        <v>1955.098928571429</v>
      </c>
      <c r="FF280">
        <v>39.9</v>
      </c>
      <c r="FG280">
        <v>0</v>
      </c>
      <c r="FH280">
        <v>1687538430.3</v>
      </c>
      <c r="FI280">
        <v>0</v>
      </c>
      <c r="FJ280">
        <v>952.232</v>
      </c>
      <c r="FK280">
        <v>-4.237384627805075</v>
      </c>
      <c r="FL280">
        <v>-2744.953853597862</v>
      </c>
      <c r="FM280">
        <v>22629.06</v>
      </c>
      <c r="FN280">
        <v>15</v>
      </c>
      <c r="FO280">
        <v>1687536491</v>
      </c>
      <c r="FP280" t="s">
        <v>832</v>
      </c>
      <c r="FQ280">
        <v>1687536490.5</v>
      </c>
      <c r="FR280">
        <v>1687536491</v>
      </c>
      <c r="FS280">
        <v>5</v>
      </c>
      <c r="FT280">
        <v>0.155</v>
      </c>
      <c r="FU280">
        <v>0.035</v>
      </c>
      <c r="FV280">
        <v>-14.575</v>
      </c>
      <c r="FW280">
        <v>-2.512</v>
      </c>
      <c r="FX280">
        <v>420</v>
      </c>
      <c r="FY280">
        <v>19</v>
      </c>
      <c r="FZ280">
        <v>0.23</v>
      </c>
      <c r="GA280">
        <v>0.05</v>
      </c>
      <c r="GB280">
        <v>-42.75878536585366</v>
      </c>
      <c r="GC280">
        <v>-0.9657653174019604</v>
      </c>
      <c r="GD280">
        <v>0.2245062284550473</v>
      </c>
      <c r="GE280">
        <v>0</v>
      </c>
      <c r="GF280">
        <v>2.29204512195122</v>
      </c>
      <c r="GG280">
        <v>0.015182238540803</v>
      </c>
      <c r="GH280">
        <v>0.001859097764326316</v>
      </c>
      <c r="GI280">
        <v>1</v>
      </c>
      <c r="GJ280">
        <v>1</v>
      </c>
      <c r="GK280">
        <v>2</v>
      </c>
      <c r="GL280" t="s">
        <v>443</v>
      </c>
      <c r="GM280">
        <v>3.09991</v>
      </c>
      <c r="GN280">
        <v>2.75812</v>
      </c>
      <c r="GO280">
        <v>0.174047</v>
      </c>
      <c r="GP280">
        <v>0.176742</v>
      </c>
      <c r="GQ280">
        <v>0.124445</v>
      </c>
      <c r="GR280">
        <v>0.107889</v>
      </c>
      <c r="GS280">
        <v>20697.9</v>
      </c>
      <c r="GT280">
        <v>19947.4</v>
      </c>
      <c r="GU280">
        <v>25645.8</v>
      </c>
      <c r="GV280">
        <v>24617.2</v>
      </c>
      <c r="GW280">
        <v>36100.5</v>
      </c>
      <c r="GX280">
        <v>32405.3</v>
      </c>
      <c r="GY280">
        <v>44852.8</v>
      </c>
      <c r="GZ280">
        <v>39271.8</v>
      </c>
      <c r="HA280">
        <v>1.7417</v>
      </c>
      <c r="HB280">
        <v>1.65245</v>
      </c>
      <c r="HC280">
        <v>-0.10217</v>
      </c>
      <c r="HD280">
        <v>0</v>
      </c>
      <c r="HE280">
        <v>34.5424</v>
      </c>
      <c r="HF280">
        <v>999.9</v>
      </c>
      <c r="HG280">
        <v>48.3</v>
      </c>
      <c r="HH280">
        <v>48.3</v>
      </c>
      <c r="HI280">
        <v>54.1166</v>
      </c>
      <c r="HJ280">
        <v>62.5057</v>
      </c>
      <c r="HK280">
        <v>21.4543</v>
      </c>
      <c r="HL280">
        <v>1</v>
      </c>
      <c r="HM280">
        <v>1.50821</v>
      </c>
      <c r="HN280">
        <v>9.28105</v>
      </c>
      <c r="HO280">
        <v>20.0495</v>
      </c>
      <c r="HP280">
        <v>5.20786</v>
      </c>
      <c r="HQ280">
        <v>11.992</v>
      </c>
      <c r="HR280">
        <v>4.96105</v>
      </c>
      <c r="HS280">
        <v>3.27455</v>
      </c>
      <c r="HT280">
        <v>9999</v>
      </c>
      <c r="HU280">
        <v>9999</v>
      </c>
      <c r="HV280">
        <v>9999</v>
      </c>
      <c r="HW280">
        <v>90.8</v>
      </c>
      <c r="HX280">
        <v>1.86394</v>
      </c>
      <c r="HY280">
        <v>1.86027</v>
      </c>
      <c r="HZ280">
        <v>1.85867</v>
      </c>
      <c r="IA280">
        <v>1.85998</v>
      </c>
      <c r="IB280">
        <v>1.85989</v>
      </c>
      <c r="IC280">
        <v>1.85853</v>
      </c>
      <c r="ID280">
        <v>1.85772</v>
      </c>
      <c r="IE280">
        <v>1.85242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-19.479</v>
      </c>
      <c r="IT280">
        <v>-2.6123</v>
      </c>
      <c r="IU280">
        <v>-9.203381429838435</v>
      </c>
      <c r="IV280">
        <v>-0.01431925071125703</v>
      </c>
      <c r="IW280">
        <v>4.89615414261653E-06</v>
      </c>
      <c r="IX280">
        <v>-8.989459798755491E-10</v>
      </c>
      <c r="IY280">
        <v>-1.324740713936959</v>
      </c>
      <c r="IZ280">
        <v>-0.1043539695207113</v>
      </c>
      <c r="JA280">
        <v>0.003109194328973147</v>
      </c>
      <c r="JB280">
        <v>-3.859871886814269E-05</v>
      </c>
      <c r="JC280">
        <v>3</v>
      </c>
      <c r="JD280">
        <v>1925</v>
      </c>
      <c r="JE280">
        <v>1</v>
      </c>
      <c r="JF280">
        <v>31</v>
      </c>
      <c r="JG280">
        <v>32.3</v>
      </c>
      <c r="JH280">
        <v>32.3</v>
      </c>
      <c r="JI280">
        <v>2.38647</v>
      </c>
      <c r="JJ280">
        <v>2.71606</v>
      </c>
      <c r="JK280">
        <v>1.49658</v>
      </c>
      <c r="JL280">
        <v>2.31812</v>
      </c>
      <c r="JM280">
        <v>1.54785</v>
      </c>
      <c r="JN280">
        <v>2.44873</v>
      </c>
      <c r="JO280">
        <v>51.9346</v>
      </c>
      <c r="JP280">
        <v>14.9376</v>
      </c>
      <c r="JQ280">
        <v>18</v>
      </c>
      <c r="JR280">
        <v>503.648</v>
      </c>
      <c r="JS280">
        <v>455.036</v>
      </c>
      <c r="JT280">
        <v>26.7682</v>
      </c>
      <c r="JU280">
        <v>44.2383</v>
      </c>
      <c r="JV280">
        <v>30.0004</v>
      </c>
      <c r="JW280">
        <v>43.8102</v>
      </c>
      <c r="JX280">
        <v>43.606</v>
      </c>
      <c r="JY280">
        <v>47.8792</v>
      </c>
      <c r="JZ280">
        <v>52.878</v>
      </c>
      <c r="KA280">
        <v>0</v>
      </c>
      <c r="KB280">
        <v>20.6622</v>
      </c>
      <c r="KC280">
        <v>1041.83</v>
      </c>
      <c r="KD280">
        <v>20.9416</v>
      </c>
      <c r="KE280">
        <v>98.0117</v>
      </c>
      <c r="KF280">
        <v>94.40560000000001</v>
      </c>
    </row>
    <row r="281" spans="1:292">
      <c r="A281">
        <v>257</v>
      </c>
      <c r="B281">
        <v>1687538435</v>
      </c>
      <c r="C281">
        <v>12306.5</v>
      </c>
      <c r="D281" t="s">
        <v>955</v>
      </c>
      <c r="E281" t="s">
        <v>956</v>
      </c>
      <c r="F281">
        <v>5</v>
      </c>
      <c r="G281" t="s">
        <v>831</v>
      </c>
      <c r="H281">
        <v>1687538427.217857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1045.152477463772</v>
      </c>
      <c r="AJ281">
        <v>1012.588115151515</v>
      </c>
      <c r="AK281">
        <v>3.415280113656384</v>
      </c>
      <c r="AL281">
        <v>66.66656692889333</v>
      </c>
      <c r="AM281">
        <f>(AO281 - AN281 + DX281*1E3/(8.314*(DZ281+273.15)) * AQ281/DW281 * AP281) * DW281/(100*DK281) * 1000/(1000 - AO281)</f>
        <v>0</v>
      </c>
      <c r="AN281">
        <v>20.99735242514401</v>
      </c>
      <c r="AO281">
        <v>23.29260484848485</v>
      </c>
      <c r="AP281">
        <v>4.808534559634112E-05</v>
      </c>
      <c r="AQ281">
        <v>105.2778208574402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4.16</v>
      </c>
      <c r="DL281">
        <v>0.5</v>
      </c>
      <c r="DM281" t="s">
        <v>430</v>
      </c>
      <c r="DN281">
        <v>2</v>
      </c>
      <c r="DO281" t="b">
        <v>1</v>
      </c>
      <c r="DP281">
        <v>1687538427.217857</v>
      </c>
      <c r="DQ281">
        <v>964.9371071428571</v>
      </c>
      <c r="DR281">
        <v>1007.895</v>
      </c>
      <c r="DS281">
        <v>23.27957142857142</v>
      </c>
      <c r="DT281">
        <v>20.98701071428571</v>
      </c>
      <c r="DU281">
        <v>984.3485714285714</v>
      </c>
      <c r="DV281">
        <v>25.89184642857143</v>
      </c>
      <c r="DW281">
        <v>500.0010714285714</v>
      </c>
      <c r="DX281">
        <v>101.7941428571429</v>
      </c>
      <c r="DY281">
        <v>0.09999944999999999</v>
      </c>
      <c r="DZ281">
        <v>31.94988571428572</v>
      </c>
      <c r="EA281">
        <v>32.88185</v>
      </c>
      <c r="EB281">
        <v>999.9000000000002</v>
      </c>
      <c r="EC281">
        <v>0</v>
      </c>
      <c r="ED281">
        <v>0</v>
      </c>
      <c r="EE281">
        <v>9999.796071428571</v>
      </c>
      <c r="EF281">
        <v>0</v>
      </c>
      <c r="EG281">
        <v>476.0605714285714</v>
      </c>
      <c r="EH281">
        <v>-42.95812142857142</v>
      </c>
      <c r="EI281">
        <v>987.9352857142858</v>
      </c>
      <c r="EJ281">
        <v>1029.501071428571</v>
      </c>
      <c r="EK281">
        <v>2.292555</v>
      </c>
      <c r="EL281">
        <v>1007.895</v>
      </c>
      <c r="EM281">
        <v>20.98701071428571</v>
      </c>
      <c r="EN281">
        <v>2.369723928571429</v>
      </c>
      <c r="EO281">
        <v>2.136356071428571</v>
      </c>
      <c r="EP281">
        <v>20.15836071428571</v>
      </c>
      <c r="EQ281">
        <v>18.492875</v>
      </c>
      <c r="ER281">
        <v>2000.004285714286</v>
      </c>
      <c r="ES281">
        <v>0.9800001071428573</v>
      </c>
      <c r="ET281">
        <v>0.01999989285714286</v>
      </c>
      <c r="EU281">
        <v>0</v>
      </c>
      <c r="EV281">
        <v>951.9947142857143</v>
      </c>
      <c r="EW281">
        <v>5.00078</v>
      </c>
      <c r="EX281">
        <v>22398.9</v>
      </c>
      <c r="EY281">
        <v>16379.66071428572</v>
      </c>
      <c r="EZ281">
        <v>55.13592857142857</v>
      </c>
      <c r="FA281">
        <v>56.76549999999999</v>
      </c>
      <c r="FB281">
        <v>55.68053571428571</v>
      </c>
      <c r="FC281">
        <v>56.07114285714285</v>
      </c>
      <c r="FD281">
        <v>54.87914285714284</v>
      </c>
      <c r="FE281">
        <v>1955.104285714286</v>
      </c>
      <c r="FF281">
        <v>39.9</v>
      </c>
      <c r="FG281">
        <v>0</v>
      </c>
      <c r="FH281">
        <v>1687538435.7</v>
      </c>
      <c r="FI281">
        <v>0</v>
      </c>
      <c r="FJ281">
        <v>951.9545769230771</v>
      </c>
      <c r="FK281">
        <v>-2.044820525979162</v>
      </c>
      <c r="FL281">
        <v>-3045.220515284339</v>
      </c>
      <c r="FM281">
        <v>22379.08846153846</v>
      </c>
      <c r="FN281">
        <v>15</v>
      </c>
      <c r="FO281">
        <v>1687536491</v>
      </c>
      <c r="FP281" t="s">
        <v>832</v>
      </c>
      <c r="FQ281">
        <v>1687536490.5</v>
      </c>
      <c r="FR281">
        <v>1687536491</v>
      </c>
      <c r="FS281">
        <v>5</v>
      </c>
      <c r="FT281">
        <v>0.155</v>
      </c>
      <c r="FU281">
        <v>0.035</v>
      </c>
      <c r="FV281">
        <v>-14.575</v>
      </c>
      <c r="FW281">
        <v>-2.512</v>
      </c>
      <c r="FX281">
        <v>420</v>
      </c>
      <c r="FY281">
        <v>19</v>
      </c>
      <c r="FZ281">
        <v>0.23</v>
      </c>
      <c r="GA281">
        <v>0.05</v>
      </c>
      <c r="GB281">
        <v>-42.9161</v>
      </c>
      <c r="GC281">
        <v>-1.617711716237812</v>
      </c>
      <c r="GD281">
        <v>0.2706872337894518</v>
      </c>
      <c r="GE281">
        <v>0</v>
      </c>
      <c r="GF281">
        <v>2.292584878048781</v>
      </c>
      <c r="GG281">
        <v>-0.0009561515814695775</v>
      </c>
      <c r="GH281">
        <v>0.001254350715244836</v>
      </c>
      <c r="GI281">
        <v>1</v>
      </c>
      <c r="GJ281">
        <v>1</v>
      </c>
      <c r="GK281">
        <v>2</v>
      </c>
      <c r="GL281" t="s">
        <v>443</v>
      </c>
      <c r="GM281">
        <v>3.0999</v>
      </c>
      <c r="GN281">
        <v>2.75807</v>
      </c>
      <c r="GO281">
        <v>0.175933</v>
      </c>
      <c r="GP281">
        <v>0.17861</v>
      </c>
      <c r="GQ281">
        <v>0.124476</v>
      </c>
      <c r="GR281">
        <v>0.107929</v>
      </c>
      <c r="GS281">
        <v>20650.5</v>
      </c>
      <c r="GT281">
        <v>19901.7</v>
      </c>
      <c r="GU281">
        <v>25645.8</v>
      </c>
      <c r="GV281">
        <v>24617</v>
      </c>
      <c r="GW281">
        <v>36099.4</v>
      </c>
      <c r="GX281">
        <v>32404</v>
      </c>
      <c r="GY281">
        <v>44852.6</v>
      </c>
      <c r="GZ281">
        <v>39271.7</v>
      </c>
      <c r="HA281">
        <v>1.74175</v>
      </c>
      <c r="HB281">
        <v>1.6524</v>
      </c>
      <c r="HC281">
        <v>-0.103973</v>
      </c>
      <c r="HD281">
        <v>0</v>
      </c>
      <c r="HE281">
        <v>34.5542</v>
      </c>
      <c r="HF281">
        <v>999.9</v>
      </c>
      <c r="HG281">
        <v>48.3</v>
      </c>
      <c r="HH281">
        <v>48.3</v>
      </c>
      <c r="HI281">
        <v>54.1153</v>
      </c>
      <c r="HJ281">
        <v>62.6657</v>
      </c>
      <c r="HK281">
        <v>21.4744</v>
      </c>
      <c r="HL281">
        <v>1</v>
      </c>
      <c r="HM281">
        <v>1.50843</v>
      </c>
      <c r="HN281">
        <v>9.28105</v>
      </c>
      <c r="HO281">
        <v>20.0491</v>
      </c>
      <c r="HP281">
        <v>5.20786</v>
      </c>
      <c r="HQ281">
        <v>11.992</v>
      </c>
      <c r="HR281">
        <v>4.9612</v>
      </c>
      <c r="HS281">
        <v>3.27455</v>
      </c>
      <c r="HT281">
        <v>9999</v>
      </c>
      <c r="HU281">
        <v>9999</v>
      </c>
      <c r="HV281">
        <v>9999</v>
      </c>
      <c r="HW281">
        <v>90.8</v>
      </c>
      <c r="HX281">
        <v>1.86392</v>
      </c>
      <c r="HY281">
        <v>1.86028</v>
      </c>
      <c r="HZ281">
        <v>1.85867</v>
      </c>
      <c r="IA281">
        <v>1.85995</v>
      </c>
      <c r="IB281">
        <v>1.85989</v>
      </c>
      <c r="IC281">
        <v>1.85854</v>
      </c>
      <c r="ID281">
        <v>1.8577</v>
      </c>
      <c r="IE281">
        <v>1.85242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-19.603</v>
      </c>
      <c r="IT281">
        <v>-2.6125</v>
      </c>
      <c r="IU281">
        <v>-9.203381429838435</v>
      </c>
      <c r="IV281">
        <v>-0.01431925071125703</v>
      </c>
      <c r="IW281">
        <v>4.89615414261653E-06</v>
      </c>
      <c r="IX281">
        <v>-8.989459798755491E-10</v>
      </c>
      <c r="IY281">
        <v>-1.324740713936959</v>
      </c>
      <c r="IZ281">
        <v>-0.1043539695207113</v>
      </c>
      <c r="JA281">
        <v>0.003109194328973147</v>
      </c>
      <c r="JB281">
        <v>-3.859871886814269E-05</v>
      </c>
      <c r="JC281">
        <v>3</v>
      </c>
      <c r="JD281">
        <v>1925</v>
      </c>
      <c r="JE281">
        <v>1</v>
      </c>
      <c r="JF281">
        <v>31</v>
      </c>
      <c r="JG281">
        <v>32.4</v>
      </c>
      <c r="JH281">
        <v>32.4</v>
      </c>
      <c r="JI281">
        <v>2.41943</v>
      </c>
      <c r="JJ281">
        <v>2.71851</v>
      </c>
      <c r="JK281">
        <v>1.49658</v>
      </c>
      <c r="JL281">
        <v>2.31812</v>
      </c>
      <c r="JM281">
        <v>1.54785</v>
      </c>
      <c r="JN281">
        <v>2.39258</v>
      </c>
      <c r="JO281">
        <v>51.9346</v>
      </c>
      <c r="JP281">
        <v>14.9288</v>
      </c>
      <c r="JQ281">
        <v>18</v>
      </c>
      <c r="JR281">
        <v>503.703</v>
      </c>
      <c r="JS281">
        <v>455.015</v>
      </c>
      <c r="JT281">
        <v>26.7706</v>
      </c>
      <c r="JU281">
        <v>44.2394</v>
      </c>
      <c r="JV281">
        <v>30.0004</v>
      </c>
      <c r="JW281">
        <v>43.8139</v>
      </c>
      <c r="JX281">
        <v>43.6083</v>
      </c>
      <c r="JY281">
        <v>48.5558</v>
      </c>
      <c r="JZ281">
        <v>52.878</v>
      </c>
      <c r="KA281">
        <v>0</v>
      </c>
      <c r="KB281">
        <v>20.6685</v>
      </c>
      <c r="KC281">
        <v>1055.2</v>
      </c>
      <c r="KD281">
        <v>20.9416</v>
      </c>
      <c r="KE281">
        <v>98.0115</v>
      </c>
      <c r="KF281">
        <v>94.4051</v>
      </c>
    </row>
    <row r="282" spans="1:292">
      <c r="A282">
        <v>258</v>
      </c>
      <c r="B282">
        <v>1687538440</v>
      </c>
      <c r="C282">
        <v>12311.5</v>
      </c>
      <c r="D282" t="s">
        <v>957</v>
      </c>
      <c r="E282" t="s">
        <v>958</v>
      </c>
      <c r="F282">
        <v>5</v>
      </c>
      <c r="G282" t="s">
        <v>831</v>
      </c>
      <c r="H282">
        <v>1687538432.5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1062.248520944</v>
      </c>
      <c r="AJ282">
        <v>1029.565515151515</v>
      </c>
      <c r="AK282">
        <v>3.390338371416115</v>
      </c>
      <c r="AL282">
        <v>66.66656692889333</v>
      </c>
      <c r="AM282">
        <f>(AO282 - AN282 + DX282*1E3/(8.314*(DZ282+273.15)) * AQ282/DW282 * AP282) * DW282/(100*DK282) * 1000/(1000 - AO282)</f>
        <v>0</v>
      </c>
      <c r="AN282">
        <v>21.00925227844261</v>
      </c>
      <c r="AO282">
        <v>23.30376303030303</v>
      </c>
      <c r="AP282">
        <v>5.732608950426445E-05</v>
      </c>
      <c r="AQ282">
        <v>105.2778208574402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4.16</v>
      </c>
      <c r="DL282">
        <v>0.5</v>
      </c>
      <c r="DM282" t="s">
        <v>430</v>
      </c>
      <c r="DN282">
        <v>2</v>
      </c>
      <c r="DO282" t="b">
        <v>1</v>
      </c>
      <c r="DP282">
        <v>1687538432.5</v>
      </c>
      <c r="DQ282">
        <v>982.3648518518518</v>
      </c>
      <c r="DR282">
        <v>1025.587407407407</v>
      </c>
      <c r="DS282">
        <v>23.28989629629629</v>
      </c>
      <c r="DT282">
        <v>20.99803333333333</v>
      </c>
      <c r="DU282">
        <v>1001.903814814815</v>
      </c>
      <c r="DV282">
        <v>25.9023962962963</v>
      </c>
      <c r="DW282">
        <v>499.9965185185185</v>
      </c>
      <c r="DX282">
        <v>101.7941481481482</v>
      </c>
      <c r="DY282">
        <v>0.1000025888888889</v>
      </c>
      <c r="DZ282">
        <v>31.95210740740741</v>
      </c>
      <c r="EA282">
        <v>32.87888518518518</v>
      </c>
      <c r="EB282">
        <v>999.9000000000001</v>
      </c>
      <c r="EC282">
        <v>0</v>
      </c>
      <c r="ED282">
        <v>0</v>
      </c>
      <c r="EE282">
        <v>9996.033703703702</v>
      </c>
      <c r="EF282">
        <v>0</v>
      </c>
      <c r="EG282">
        <v>452.4456296296296</v>
      </c>
      <c r="EH282">
        <v>-43.22254814814815</v>
      </c>
      <c r="EI282">
        <v>1005.788333333333</v>
      </c>
      <c r="EJ282">
        <v>1047.584814814815</v>
      </c>
      <c r="EK282">
        <v>2.291870370370371</v>
      </c>
      <c r="EL282">
        <v>1025.587407407407</v>
      </c>
      <c r="EM282">
        <v>20.99803333333333</v>
      </c>
      <c r="EN282">
        <v>2.370775925925926</v>
      </c>
      <c r="EO282">
        <v>2.137477777777778</v>
      </c>
      <c r="EP282">
        <v>20.16553333333334</v>
      </c>
      <c r="EQ282">
        <v>18.50125555555556</v>
      </c>
      <c r="ER282">
        <v>2000.018518518518</v>
      </c>
      <c r="ES282">
        <v>0.9800001111111113</v>
      </c>
      <c r="ET282">
        <v>0.01999988888888889</v>
      </c>
      <c r="EU282">
        <v>0</v>
      </c>
      <c r="EV282">
        <v>951.7844074074072</v>
      </c>
      <c r="EW282">
        <v>5.00078</v>
      </c>
      <c r="EX282">
        <v>22226.44814814816</v>
      </c>
      <c r="EY282">
        <v>16379.78888888889</v>
      </c>
      <c r="EZ282">
        <v>55.15018518518518</v>
      </c>
      <c r="FA282">
        <v>56.77985185185185</v>
      </c>
      <c r="FB282">
        <v>55.69185185185184</v>
      </c>
      <c r="FC282">
        <v>56.08074074074074</v>
      </c>
      <c r="FD282">
        <v>54.87929629629629</v>
      </c>
      <c r="FE282">
        <v>1955.118518518518</v>
      </c>
      <c r="FF282">
        <v>39.9</v>
      </c>
      <c r="FG282">
        <v>0</v>
      </c>
      <c r="FH282">
        <v>1687538440.5</v>
      </c>
      <c r="FI282">
        <v>0</v>
      </c>
      <c r="FJ282">
        <v>951.7511923076922</v>
      </c>
      <c r="FK282">
        <v>-1.837777784412443</v>
      </c>
      <c r="FL282">
        <v>-1083.788033173468</v>
      </c>
      <c r="FM282">
        <v>22239.63846153847</v>
      </c>
      <c r="FN282">
        <v>15</v>
      </c>
      <c r="FO282">
        <v>1687536491</v>
      </c>
      <c r="FP282" t="s">
        <v>832</v>
      </c>
      <c r="FQ282">
        <v>1687536490.5</v>
      </c>
      <c r="FR282">
        <v>1687536491</v>
      </c>
      <c r="FS282">
        <v>5</v>
      </c>
      <c r="FT282">
        <v>0.155</v>
      </c>
      <c r="FU282">
        <v>0.035</v>
      </c>
      <c r="FV282">
        <v>-14.575</v>
      </c>
      <c r="FW282">
        <v>-2.512</v>
      </c>
      <c r="FX282">
        <v>420</v>
      </c>
      <c r="FY282">
        <v>19</v>
      </c>
      <c r="FZ282">
        <v>0.23</v>
      </c>
      <c r="GA282">
        <v>0.05</v>
      </c>
      <c r="GB282">
        <v>-43.05343170731707</v>
      </c>
      <c r="GC282">
        <v>-3.102040249161209</v>
      </c>
      <c r="GD282">
        <v>0.3177023813901735</v>
      </c>
      <c r="GE282">
        <v>0</v>
      </c>
      <c r="GF282">
        <v>2.292063170731708</v>
      </c>
      <c r="GG282">
        <v>-0.009193098398760991</v>
      </c>
      <c r="GH282">
        <v>0.001638731572275536</v>
      </c>
      <c r="GI282">
        <v>1</v>
      </c>
      <c r="GJ282">
        <v>1</v>
      </c>
      <c r="GK282">
        <v>2</v>
      </c>
      <c r="GL282" t="s">
        <v>443</v>
      </c>
      <c r="GM282">
        <v>3.09982</v>
      </c>
      <c r="GN282">
        <v>2.75804</v>
      </c>
      <c r="GO282">
        <v>0.177794</v>
      </c>
      <c r="GP282">
        <v>0.180474</v>
      </c>
      <c r="GQ282">
        <v>0.124513</v>
      </c>
      <c r="GR282">
        <v>0.107964</v>
      </c>
      <c r="GS282">
        <v>20603.4</v>
      </c>
      <c r="GT282">
        <v>19856.1</v>
      </c>
      <c r="GU282">
        <v>25645.5</v>
      </c>
      <c r="GV282">
        <v>24616.7</v>
      </c>
      <c r="GW282">
        <v>36097.8</v>
      </c>
      <c r="GX282">
        <v>32402.8</v>
      </c>
      <c r="GY282">
        <v>44852.1</v>
      </c>
      <c r="GZ282">
        <v>39271.5</v>
      </c>
      <c r="HA282">
        <v>1.74177</v>
      </c>
      <c r="HB282">
        <v>1.6523</v>
      </c>
      <c r="HC282">
        <v>-0.104509</v>
      </c>
      <c r="HD282">
        <v>0</v>
      </c>
      <c r="HE282">
        <v>34.5629</v>
      </c>
      <c r="HF282">
        <v>999.9</v>
      </c>
      <c r="HG282">
        <v>48.3</v>
      </c>
      <c r="HH282">
        <v>48.3</v>
      </c>
      <c r="HI282">
        <v>54.1158</v>
      </c>
      <c r="HJ282">
        <v>62.5257</v>
      </c>
      <c r="HK282">
        <v>21.7668</v>
      </c>
      <c r="HL282">
        <v>1</v>
      </c>
      <c r="HM282">
        <v>1.50886</v>
      </c>
      <c r="HN282">
        <v>9.28105</v>
      </c>
      <c r="HO282">
        <v>20.049</v>
      </c>
      <c r="HP282">
        <v>5.20786</v>
      </c>
      <c r="HQ282">
        <v>11.992</v>
      </c>
      <c r="HR282">
        <v>4.96125</v>
      </c>
      <c r="HS282">
        <v>3.27453</v>
      </c>
      <c r="HT282">
        <v>9999</v>
      </c>
      <c r="HU282">
        <v>9999</v>
      </c>
      <c r="HV282">
        <v>9999</v>
      </c>
      <c r="HW282">
        <v>90.8</v>
      </c>
      <c r="HX282">
        <v>1.86392</v>
      </c>
      <c r="HY282">
        <v>1.86029</v>
      </c>
      <c r="HZ282">
        <v>1.85867</v>
      </c>
      <c r="IA282">
        <v>1.85998</v>
      </c>
      <c r="IB282">
        <v>1.85989</v>
      </c>
      <c r="IC282">
        <v>1.85855</v>
      </c>
      <c r="ID282">
        <v>1.85772</v>
      </c>
      <c r="IE282">
        <v>1.85242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-19.71</v>
      </c>
      <c r="IT282">
        <v>-2.6129</v>
      </c>
      <c r="IU282">
        <v>-9.203381429838435</v>
      </c>
      <c r="IV282">
        <v>-0.01431925071125703</v>
      </c>
      <c r="IW282">
        <v>4.89615414261653E-06</v>
      </c>
      <c r="IX282">
        <v>-8.989459798755491E-10</v>
      </c>
      <c r="IY282">
        <v>-1.324740713936959</v>
      </c>
      <c r="IZ282">
        <v>-0.1043539695207113</v>
      </c>
      <c r="JA282">
        <v>0.003109194328973147</v>
      </c>
      <c r="JB282">
        <v>-3.859871886814269E-05</v>
      </c>
      <c r="JC282">
        <v>3</v>
      </c>
      <c r="JD282">
        <v>1925</v>
      </c>
      <c r="JE282">
        <v>1</v>
      </c>
      <c r="JF282">
        <v>31</v>
      </c>
      <c r="JG282">
        <v>32.5</v>
      </c>
      <c r="JH282">
        <v>32.5</v>
      </c>
      <c r="JI282">
        <v>2.44873</v>
      </c>
      <c r="JJ282">
        <v>2.70874</v>
      </c>
      <c r="JK282">
        <v>1.49658</v>
      </c>
      <c r="JL282">
        <v>2.31934</v>
      </c>
      <c r="JM282">
        <v>1.54785</v>
      </c>
      <c r="JN282">
        <v>2.40967</v>
      </c>
      <c r="JO282">
        <v>51.9684</v>
      </c>
      <c r="JP282">
        <v>14.9288</v>
      </c>
      <c r="JQ282">
        <v>18</v>
      </c>
      <c r="JR282">
        <v>503.732</v>
      </c>
      <c r="JS282">
        <v>454.973</v>
      </c>
      <c r="JT282">
        <v>26.7717</v>
      </c>
      <c r="JU282">
        <v>44.2439</v>
      </c>
      <c r="JV282">
        <v>30.0004</v>
      </c>
      <c r="JW282">
        <v>43.8158</v>
      </c>
      <c r="JX282">
        <v>43.6125</v>
      </c>
      <c r="JY282">
        <v>49.1438</v>
      </c>
      <c r="JZ282">
        <v>52.878</v>
      </c>
      <c r="KA282">
        <v>0</v>
      </c>
      <c r="KB282">
        <v>20.6763</v>
      </c>
      <c r="KC282">
        <v>1075.25</v>
      </c>
      <c r="KD282">
        <v>20.9416</v>
      </c>
      <c r="KE282">
        <v>98.0103</v>
      </c>
      <c r="KF282">
        <v>94.4044</v>
      </c>
    </row>
    <row r="283" spans="1:292">
      <c r="A283">
        <v>259</v>
      </c>
      <c r="B283">
        <v>1687538445</v>
      </c>
      <c r="C283">
        <v>12316.5</v>
      </c>
      <c r="D283" t="s">
        <v>959</v>
      </c>
      <c r="E283" t="s">
        <v>960</v>
      </c>
      <c r="F283">
        <v>5</v>
      </c>
      <c r="G283" t="s">
        <v>831</v>
      </c>
      <c r="H283">
        <v>1687538437.214286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1079.559600037545</v>
      </c>
      <c r="AJ283">
        <v>1046.69909090909</v>
      </c>
      <c r="AK283">
        <v>3.435101481382849</v>
      </c>
      <c r="AL283">
        <v>66.66656692889333</v>
      </c>
      <c r="AM283">
        <f>(AO283 - AN283 + DX283*1E3/(8.314*(DZ283+273.15)) * AQ283/DW283 * AP283) * DW283/(100*DK283) * 1000/(1000 - AO283)</f>
        <v>0</v>
      </c>
      <c r="AN283">
        <v>21.02034626510061</v>
      </c>
      <c r="AO283">
        <v>23.31479212121211</v>
      </c>
      <c r="AP283">
        <v>6.032597942814922E-05</v>
      </c>
      <c r="AQ283">
        <v>105.2778208574402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4.16</v>
      </c>
      <c r="DL283">
        <v>0.5</v>
      </c>
      <c r="DM283" t="s">
        <v>430</v>
      </c>
      <c r="DN283">
        <v>2</v>
      </c>
      <c r="DO283" t="b">
        <v>1</v>
      </c>
      <c r="DP283">
        <v>1687538437.214286</v>
      </c>
      <c r="DQ283">
        <v>998.0087500000001</v>
      </c>
      <c r="DR283">
        <v>1041.427142857143</v>
      </c>
      <c r="DS283">
        <v>23.29968214285714</v>
      </c>
      <c r="DT283">
        <v>21.00820357142857</v>
      </c>
      <c r="DU283">
        <v>1017.660285714286</v>
      </c>
      <c r="DV283">
        <v>25.91238214285714</v>
      </c>
      <c r="DW283">
        <v>500.0126071428571</v>
      </c>
      <c r="DX283">
        <v>101.7938928571428</v>
      </c>
      <c r="DY283">
        <v>0.1000005071428571</v>
      </c>
      <c r="DZ283">
        <v>31.95592142857143</v>
      </c>
      <c r="EA283">
        <v>32.87775714285714</v>
      </c>
      <c r="EB283">
        <v>999.9000000000002</v>
      </c>
      <c r="EC283">
        <v>0</v>
      </c>
      <c r="ED283">
        <v>0</v>
      </c>
      <c r="EE283">
        <v>9993.652857142859</v>
      </c>
      <c r="EF283">
        <v>0</v>
      </c>
      <c r="EG283">
        <v>443.5615714285713</v>
      </c>
      <c r="EH283">
        <v>-43.41867857142857</v>
      </c>
      <c r="EI283">
        <v>1021.815357142857</v>
      </c>
      <c r="EJ283">
        <v>1063.775714285714</v>
      </c>
      <c r="EK283">
        <v>2.291482142857143</v>
      </c>
      <c r="EL283">
        <v>1041.427142857143</v>
      </c>
      <c r="EM283">
        <v>21.00820357142857</v>
      </c>
      <c r="EN283">
        <v>2.371768214285714</v>
      </c>
      <c r="EO283">
        <v>2.138509642857143</v>
      </c>
      <c r="EP283">
        <v>20.1723</v>
      </c>
      <c r="EQ283">
        <v>18.50895357142857</v>
      </c>
      <c r="ER283">
        <v>1999.997857142857</v>
      </c>
      <c r="ES283">
        <v>0.9800000000000001</v>
      </c>
      <c r="ET283">
        <v>0.02</v>
      </c>
      <c r="EU283">
        <v>0</v>
      </c>
      <c r="EV283">
        <v>951.5312142857144</v>
      </c>
      <c r="EW283">
        <v>5.00078</v>
      </c>
      <c r="EX283">
        <v>22216.67142857143</v>
      </c>
      <c r="EY283">
        <v>16379.625</v>
      </c>
      <c r="EZ283">
        <v>55.1692857142857</v>
      </c>
      <c r="FA283">
        <v>56.78764285714284</v>
      </c>
      <c r="FB283">
        <v>55.68942857142856</v>
      </c>
      <c r="FC283">
        <v>56.09342857142855</v>
      </c>
      <c r="FD283">
        <v>54.88807142857143</v>
      </c>
      <c r="FE283">
        <v>1955.097857142857</v>
      </c>
      <c r="FF283">
        <v>39.9</v>
      </c>
      <c r="FG283">
        <v>0</v>
      </c>
      <c r="FH283">
        <v>1687538445.3</v>
      </c>
      <c r="FI283">
        <v>0</v>
      </c>
      <c r="FJ283">
        <v>951.5154230769232</v>
      </c>
      <c r="FK283">
        <v>-3.069982918707477</v>
      </c>
      <c r="FL283">
        <v>1028.064958527366</v>
      </c>
      <c r="FM283">
        <v>22216.71153846154</v>
      </c>
      <c r="FN283">
        <v>15</v>
      </c>
      <c r="FO283">
        <v>1687536491</v>
      </c>
      <c r="FP283" t="s">
        <v>832</v>
      </c>
      <c r="FQ283">
        <v>1687536490.5</v>
      </c>
      <c r="FR283">
        <v>1687536491</v>
      </c>
      <c r="FS283">
        <v>5</v>
      </c>
      <c r="FT283">
        <v>0.155</v>
      </c>
      <c r="FU283">
        <v>0.035</v>
      </c>
      <c r="FV283">
        <v>-14.575</v>
      </c>
      <c r="FW283">
        <v>-2.512</v>
      </c>
      <c r="FX283">
        <v>420</v>
      </c>
      <c r="FY283">
        <v>19</v>
      </c>
      <c r="FZ283">
        <v>0.23</v>
      </c>
      <c r="GA283">
        <v>0.05</v>
      </c>
      <c r="GB283">
        <v>-43.2780225</v>
      </c>
      <c r="GC283">
        <v>-2.55357185741077</v>
      </c>
      <c r="GD283">
        <v>0.2535837361578021</v>
      </c>
      <c r="GE283">
        <v>0</v>
      </c>
      <c r="GF283">
        <v>2.29198775</v>
      </c>
      <c r="GG283">
        <v>-0.009851819887432006</v>
      </c>
      <c r="GH283">
        <v>0.001647994974962002</v>
      </c>
      <c r="GI283">
        <v>1</v>
      </c>
      <c r="GJ283">
        <v>1</v>
      </c>
      <c r="GK283">
        <v>2</v>
      </c>
      <c r="GL283" t="s">
        <v>443</v>
      </c>
      <c r="GM283">
        <v>3.09978</v>
      </c>
      <c r="GN283">
        <v>2.75794</v>
      </c>
      <c r="GO283">
        <v>0.179653</v>
      </c>
      <c r="GP283">
        <v>0.182288</v>
      </c>
      <c r="GQ283">
        <v>0.124548</v>
      </c>
      <c r="GR283">
        <v>0.107986</v>
      </c>
      <c r="GS283">
        <v>20556.6</v>
      </c>
      <c r="GT283">
        <v>19811.9</v>
      </c>
      <c r="GU283">
        <v>25645.4</v>
      </c>
      <c r="GV283">
        <v>24616.6</v>
      </c>
      <c r="GW283">
        <v>36096.6</v>
      </c>
      <c r="GX283">
        <v>32402.2</v>
      </c>
      <c r="GY283">
        <v>44852.2</v>
      </c>
      <c r="GZ283">
        <v>39271.5</v>
      </c>
      <c r="HA283">
        <v>1.74158</v>
      </c>
      <c r="HB283">
        <v>1.6523</v>
      </c>
      <c r="HC283">
        <v>-0.104755</v>
      </c>
      <c r="HD283">
        <v>0</v>
      </c>
      <c r="HE283">
        <v>34.5723</v>
      </c>
      <c r="HF283">
        <v>999.9</v>
      </c>
      <c r="HG283">
        <v>48.3</v>
      </c>
      <c r="HH283">
        <v>48.3</v>
      </c>
      <c r="HI283">
        <v>54.1117</v>
      </c>
      <c r="HJ283">
        <v>62.6857</v>
      </c>
      <c r="HK283">
        <v>21.851</v>
      </c>
      <c r="HL283">
        <v>1</v>
      </c>
      <c r="HM283">
        <v>1.50905</v>
      </c>
      <c r="HN283">
        <v>9.28105</v>
      </c>
      <c r="HO283">
        <v>20.0494</v>
      </c>
      <c r="HP283">
        <v>5.20636</v>
      </c>
      <c r="HQ283">
        <v>11.992</v>
      </c>
      <c r="HR283">
        <v>4.96075</v>
      </c>
      <c r="HS283">
        <v>3.27448</v>
      </c>
      <c r="HT283">
        <v>9999</v>
      </c>
      <c r="HU283">
        <v>9999</v>
      </c>
      <c r="HV283">
        <v>9999</v>
      </c>
      <c r="HW283">
        <v>90.8</v>
      </c>
      <c r="HX283">
        <v>1.86393</v>
      </c>
      <c r="HY283">
        <v>1.86026</v>
      </c>
      <c r="HZ283">
        <v>1.85867</v>
      </c>
      <c r="IA283">
        <v>1.85997</v>
      </c>
      <c r="IB283">
        <v>1.85989</v>
      </c>
      <c r="IC283">
        <v>1.85854</v>
      </c>
      <c r="ID283">
        <v>1.8577</v>
      </c>
      <c r="IE283">
        <v>1.85242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-19.84</v>
      </c>
      <c r="IT283">
        <v>-2.613</v>
      </c>
      <c r="IU283">
        <v>-9.203381429838435</v>
      </c>
      <c r="IV283">
        <v>-0.01431925071125703</v>
      </c>
      <c r="IW283">
        <v>4.89615414261653E-06</v>
      </c>
      <c r="IX283">
        <v>-8.989459798755491E-10</v>
      </c>
      <c r="IY283">
        <v>-1.324740713936959</v>
      </c>
      <c r="IZ283">
        <v>-0.1043539695207113</v>
      </c>
      <c r="JA283">
        <v>0.003109194328973147</v>
      </c>
      <c r="JB283">
        <v>-3.859871886814269E-05</v>
      </c>
      <c r="JC283">
        <v>3</v>
      </c>
      <c r="JD283">
        <v>1925</v>
      </c>
      <c r="JE283">
        <v>1</v>
      </c>
      <c r="JF283">
        <v>31</v>
      </c>
      <c r="JG283">
        <v>32.6</v>
      </c>
      <c r="JH283">
        <v>32.6</v>
      </c>
      <c r="JI283">
        <v>2.48169</v>
      </c>
      <c r="JJ283">
        <v>2.70142</v>
      </c>
      <c r="JK283">
        <v>1.49658</v>
      </c>
      <c r="JL283">
        <v>2.31934</v>
      </c>
      <c r="JM283">
        <v>1.54785</v>
      </c>
      <c r="JN283">
        <v>2.48657</v>
      </c>
      <c r="JO283">
        <v>51.9684</v>
      </c>
      <c r="JP283">
        <v>14.9288</v>
      </c>
      <c r="JQ283">
        <v>18</v>
      </c>
      <c r="JR283">
        <v>503.623</v>
      </c>
      <c r="JS283">
        <v>454.995</v>
      </c>
      <c r="JT283">
        <v>26.7766</v>
      </c>
      <c r="JU283">
        <v>44.2453</v>
      </c>
      <c r="JV283">
        <v>30.0004</v>
      </c>
      <c r="JW283">
        <v>43.8194</v>
      </c>
      <c r="JX283">
        <v>43.6162</v>
      </c>
      <c r="JY283">
        <v>49.8128</v>
      </c>
      <c r="JZ283">
        <v>52.878</v>
      </c>
      <c r="KA283">
        <v>0</v>
      </c>
      <c r="KB283">
        <v>20.6837</v>
      </c>
      <c r="KC283">
        <v>1088.63</v>
      </c>
      <c r="KD283">
        <v>20.9416</v>
      </c>
      <c r="KE283">
        <v>98.0103</v>
      </c>
      <c r="KF283">
        <v>94.4042</v>
      </c>
    </row>
    <row r="284" spans="1:292">
      <c r="A284">
        <v>260</v>
      </c>
      <c r="B284">
        <v>1687538450</v>
      </c>
      <c r="C284">
        <v>12321.5</v>
      </c>
      <c r="D284" t="s">
        <v>961</v>
      </c>
      <c r="E284" t="s">
        <v>962</v>
      </c>
      <c r="F284">
        <v>5</v>
      </c>
      <c r="G284" t="s">
        <v>831</v>
      </c>
      <c r="H284">
        <v>1687538442.5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1096.499754163249</v>
      </c>
      <c r="AJ284">
        <v>1063.670787878787</v>
      </c>
      <c r="AK284">
        <v>3.404270717160786</v>
      </c>
      <c r="AL284">
        <v>66.66656692889333</v>
      </c>
      <c r="AM284">
        <f>(AO284 - AN284 + DX284*1E3/(8.314*(DZ284+273.15)) * AQ284/DW284 * AP284) * DW284/(100*DK284) * 1000/(1000 - AO284)</f>
        <v>0</v>
      </c>
      <c r="AN284">
        <v>21.02551951181674</v>
      </c>
      <c r="AO284">
        <v>23.32703818181818</v>
      </c>
      <c r="AP284">
        <v>6.287606370582826E-05</v>
      </c>
      <c r="AQ284">
        <v>105.2778208574402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4.16</v>
      </c>
      <c r="DL284">
        <v>0.5</v>
      </c>
      <c r="DM284" t="s">
        <v>430</v>
      </c>
      <c r="DN284">
        <v>2</v>
      </c>
      <c r="DO284" t="b">
        <v>1</v>
      </c>
      <c r="DP284">
        <v>1687538442.5</v>
      </c>
      <c r="DQ284">
        <v>1015.589444444444</v>
      </c>
      <c r="DR284">
        <v>1059.137777777778</v>
      </c>
      <c r="DS284">
        <v>23.31095185185186</v>
      </c>
      <c r="DT284">
        <v>21.01814814814815</v>
      </c>
      <c r="DU284">
        <v>1035.366666666667</v>
      </c>
      <c r="DV284">
        <v>25.92389259259259</v>
      </c>
      <c r="DW284">
        <v>499.9983703703703</v>
      </c>
      <c r="DX284">
        <v>101.7945555555555</v>
      </c>
      <c r="DY284">
        <v>0.0999422814814815</v>
      </c>
      <c r="DZ284">
        <v>31.96034074074075</v>
      </c>
      <c r="EA284">
        <v>32.87375925925926</v>
      </c>
      <c r="EB284">
        <v>999.9000000000001</v>
      </c>
      <c r="EC284">
        <v>0</v>
      </c>
      <c r="ED284">
        <v>0</v>
      </c>
      <c r="EE284">
        <v>9995.249629629629</v>
      </c>
      <c r="EF284">
        <v>0</v>
      </c>
      <c r="EG284">
        <v>443.0280370370371</v>
      </c>
      <c r="EH284">
        <v>-43.54872222222222</v>
      </c>
      <c r="EI284">
        <v>1039.827407407407</v>
      </c>
      <c r="EJ284">
        <v>1081.877037037037</v>
      </c>
      <c r="EK284">
        <v>2.292809259259259</v>
      </c>
      <c r="EL284">
        <v>1059.137777777778</v>
      </c>
      <c r="EM284">
        <v>21.01814814814815</v>
      </c>
      <c r="EN284">
        <v>2.372929259259259</v>
      </c>
      <c r="EO284">
        <v>2.139534074074074</v>
      </c>
      <c r="EP284">
        <v>20.18021851851852</v>
      </c>
      <c r="EQ284">
        <v>18.5166</v>
      </c>
      <c r="ER284">
        <v>1999.993703703703</v>
      </c>
      <c r="ES284">
        <v>0.9800002222222223</v>
      </c>
      <c r="ET284">
        <v>0.01999977777777778</v>
      </c>
      <c r="EU284">
        <v>0</v>
      </c>
      <c r="EV284">
        <v>951.2185555555554</v>
      </c>
      <c r="EW284">
        <v>5.00078</v>
      </c>
      <c r="EX284">
        <v>22208.4074074074</v>
      </c>
      <c r="EY284">
        <v>16379.58888888889</v>
      </c>
      <c r="EZ284">
        <v>55.17322222222221</v>
      </c>
      <c r="FA284">
        <v>56.8005185185185</v>
      </c>
      <c r="FB284">
        <v>55.68496296296296</v>
      </c>
      <c r="FC284">
        <v>56.11785185185185</v>
      </c>
      <c r="FD284">
        <v>54.90714814814815</v>
      </c>
      <c r="FE284">
        <v>1955.093703703704</v>
      </c>
      <c r="FF284">
        <v>39.9</v>
      </c>
      <c r="FG284">
        <v>0</v>
      </c>
      <c r="FH284">
        <v>1687538450.7</v>
      </c>
      <c r="FI284">
        <v>0</v>
      </c>
      <c r="FJ284">
        <v>951.1488800000001</v>
      </c>
      <c r="FK284">
        <v>-4.241384624056574</v>
      </c>
      <c r="FL284">
        <v>-680.2076920301113</v>
      </c>
      <c r="FM284">
        <v>22208.712</v>
      </c>
      <c r="FN284">
        <v>15</v>
      </c>
      <c r="FO284">
        <v>1687536491</v>
      </c>
      <c r="FP284" t="s">
        <v>832</v>
      </c>
      <c r="FQ284">
        <v>1687536490.5</v>
      </c>
      <c r="FR284">
        <v>1687536491</v>
      </c>
      <c r="FS284">
        <v>5</v>
      </c>
      <c r="FT284">
        <v>0.155</v>
      </c>
      <c r="FU284">
        <v>0.035</v>
      </c>
      <c r="FV284">
        <v>-14.575</v>
      </c>
      <c r="FW284">
        <v>-2.512</v>
      </c>
      <c r="FX284">
        <v>420</v>
      </c>
      <c r="FY284">
        <v>19</v>
      </c>
      <c r="FZ284">
        <v>0.23</v>
      </c>
      <c r="GA284">
        <v>0.05</v>
      </c>
      <c r="GB284">
        <v>-43.47081999999999</v>
      </c>
      <c r="GC284">
        <v>-1.590650656660406</v>
      </c>
      <c r="GD284">
        <v>0.1725103405596311</v>
      </c>
      <c r="GE284">
        <v>0</v>
      </c>
      <c r="GF284">
        <v>2.29240175</v>
      </c>
      <c r="GG284">
        <v>0.01643178236397453</v>
      </c>
      <c r="GH284">
        <v>0.002141277524633394</v>
      </c>
      <c r="GI284">
        <v>1</v>
      </c>
      <c r="GJ284">
        <v>1</v>
      </c>
      <c r="GK284">
        <v>2</v>
      </c>
      <c r="GL284" t="s">
        <v>443</v>
      </c>
      <c r="GM284">
        <v>3.0998</v>
      </c>
      <c r="GN284">
        <v>2.75797</v>
      </c>
      <c r="GO284">
        <v>0.181487</v>
      </c>
      <c r="GP284">
        <v>0.184101</v>
      </c>
      <c r="GQ284">
        <v>0.124587</v>
      </c>
      <c r="GR284">
        <v>0.108033</v>
      </c>
      <c r="GS284">
        <v>20510.3</v>
      </c>
      <c r="GT284">
        <v>19767.7</v>
      </c>
      <c r="GU284">
        <v>25645.2</v>
      </c>
      <c r="GV284">
        <v>24616.5</v>
      </c>
      <c r="GW284">
        <v>36095.2</v>
      </c>
      <c r="GX284">
        <v>32400.7</v>
      </c>
      <c r="GY284">
        <v>44852.1</v>
      </c>
      <c r="GZ284">
        <v>39271.5</v>
      </c>
      <c r="HA284">
        <v>1.7415</v>
      </c>
      <c r="HB284">
        <v>1.65215</v>
      </c>
      <c r="HC284">
        <v>-0.105277</v>
      </c>
      <c r="HD284">
        <v>0</v>
      </c>
      <c r="HE284">
        <v>34.5814</v>
      </c>
      <c r="HF284">
        <v>999.9</v>
      </c>
      <c r="HG284">
        <v>48.3</v>
      </c>
      <c r="HH284">
        <v>48.3</v>
      </c>
      <c r="HI284">
        <v>54.1089</v>
      </c>
      <c r="HJ284">
        <v>62.4257</v>
      </c>
      <c r="HK284">
        <v>21.8149</v>
      </c>
      <c r="HL284">
        <v>1</v>
      </c>
      <c r="HM284">
        <v>1.50955</v>
      </c>
      <c r="HN284">
        <v>9.28105</v>
      </c>
      <c r="HO284">
        <v>20.0493</v>
      </c>
      <c r="HP284">
        <v>5.20711</v>
      </c>
      <c r="HQ284">
        <v>11.992</v>
      </c>
      <c r="HR284">
        <v>4.96125</v>
      </c>
      <c r="HS284">
        <v>3.27438</v>
      </c>
      <c r="HT284">
        <v>9999</v>
      </c>
      <c r="HU284">
        <v>9999</v>
      </c>
      <c r="HV284">
        <v>9999</v>
      </c>
      <c r="HW284">
        <v>90.8</v>
      </c>
      <c r="HX284">
        <v>1.8639</v>
      </c>
      <c r="HY284">
        <v>1.86025</v>
      </c>
      <c r="HZ284">
        <v>1.85867</v>
      </c>
      <c r="IA284">
        <v>1.85996</v>
      </c>
      <c r="IB284">
        <v>1.85989</v>
      </c>
      <c r="IC284">
        <v>1.85853</v>
      </c>
      <c r="ID284">
        <v>1.85771</v>
      </c>
      <c r="IE284">
        <v>1.85242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-19.95</v>
      </c>
      <c r="IT284">
        <v>-2.6132</v>
      </c>
      <c r="IU284">
        <v>-9.203381429838435</v>
      </c>
      <c r="IV284">
        <v>-0.01431925071125703</v>
      </c>
      <c r="IW284">
        <v>4.89615414261653E-06</v>
      </c>
      <c r="IX284">
        <v>-8.989459798755491E-10</v>
      </c>
      <c r="IY284">
        <v>-1.324740713936959</v>
      </c>
      <c r="IZ284">
        <v>-0.1043539695207113</v>
      </c>
      <c r="JA284">
        <v>0.003109194328973147</v>
      </c>
      <c r="JB284">
        <v>-3.859871886814269E-05</v>
      </c>
      <c r="JC284">
        <v>3</v>
      </c>
      <c r="JD284">
        <v>1925</v>
      </c>
      <c r="JE284">
        <v>1</v>
      </c>
      <c r="JF284">
        <v>31</v>
      </c>
      <c r="JG284">
        <v>32.7</v>
      </c>
      <c r="JH284">
        <v>32.6</v>
      </c>
      <c r="JI284">
        <v>2.51221</v>
      </c>
      <c r="JJ284">
        <v>2.70508</v>
      </c>
      <c r="JK284">
        <v>1.49658</v>
      </c>
      <c r="JL284">
        <v>2.31812</v>
      </c>
      <c r="JM284">
        <v>1.54785</v>
      </c>
      <c r="JN284">
        <v>2.51953</v>
      </c>
      <c r="JO284">
        <v>51.9684</v>
      </c>
      <c r="JP284">
        <v>14.9376</v>
      </c>
      <c r="JQ284">
        <v>18</v>
      </c>
      <c r="JR284">
        <v>503.602</v>
      </c>
      <c r="JS284">
        <v>454.92</v>
      </c>
      <c r="JT284">
        <v>26.7845</v>
      </c>
      <c r="JU284">
        <v>44.2486</v>
      </c>
      <c r="JV284">
        <v>30.0004</v>
      </c>
      <c r="JW284">
        <v>43.824</v>
      </c>
      <c r="JX284">
        <v>43.6205</v>
      </c>
      <c r="JY284">
        <v>50.4067</v>
      </c>
      <c r="JZ284">
        <v>52.878</v>
      </c>
      <c r="KA284">
        <v>0</v>
      </c>
      <c r="KB284">
        <v>20.6916</v>
      </c>
      <c r="KC284">
        <v>1108.69</v>
      </c>
      <c r="KD284">
        <v>20.9416</v>
      </c>
      <c r="KE284">
        <v>98.0098</v>
      </c>
      <c r="KF284">
        <v>94.404</v>
      </c>
    </row>
    <row r="285" spans="1:292">
      <c r="A285">
        <v>261</v>
      </c>
      <c r="B285">
        <v>1687538455</v>
      </c>
      <c r="C285">
        <v>12326.5</v>
      </c>
      <c r="D285" t="s">
        <v>963</v>
      </c>
      <c r="E285" t="s">
        <v>964</v>
      </c>
      <c r="F285">
        <v>5</v>
      </c>
      <c r="G285" t="s">
        <v>831</v>
      </c>
      <c r="H285">
        <v>1687538447.214286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1113.626585476842</v>
      </c>
      <c r="AJ285">
        <v>1080.743212121213</v>
      </c>
      <c r="AK285">
        <v>3.416007197261295</v>
      </c>
      <c r="AL285">
        <v>66.66656692889333</v>
      </c>
      <c r="AM285">
        <f>(AO285 - AN285 + DX285*1E3/(8.314*(DZ285+273.15)) * AQ285/DW285 * AP285) * DW285/(100*DK285) * 1000/(1000 - AO285)</f>
        <v>0</v>
      </c>
      <c r="AN285">
        <v>21.03501672472347</v>
      </c>
      <c r="AO285">
        <v>23.3366903030303</v>
      </c>
      <c r="AP285">
        <v>4.572825855655461E-05</v>
      </c>
      <c r="AQ285">
        <v>105.2778208574402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4.16</v>
      </c>
      <c r="DL285">
        <v>0.5</v>
      </c>
      <c r="DM285" t="s">
        <v>430</v>
      </c>
      <c r="DN285">
        <v>2</v>
      </c>
      <c r="DO285" t="b">
        <v>1</v>
      </c>
      <c r="DP285">
        <v>1687538447.214286</v>
      </c>
      <c r="DQ285">
        <v>1031.27</v>
      </c>
      <c r="DR285">
        <v>1074.931071428572</v>
      </c>
      <c r="DS285">
        <v>23.32113571428572</v>
      </c>
      <c r="DT285">
        <v>21.02633571428571</v>
      </c>
      <c r="DU285">
        <v>1051.158214285714</v>
      </c>
      <c r="DV285">
        <v>25.93429285714285</v>
      </c>
      <c r="DW285">
        <v>500.0146785714285</v>
      </c>
      <c r="DX285">
        <v>101.7949642857143</v>
      </c>
      <c r="DY285">
        <v>0.1000023321428572</v>
      </c>
      <c r="DZ285">
        <v>31.96461785714286</v>
      </c>
      <c r="EA285">
        <v>32.879175</v>
      </c>
      <c r="EB285">
        <v>999.9000000000002</v>
      </c>
      <c r="EC285">
        <v>0</v>
      </c>
      <c r="ED285">
        <v>0</v>
      </c>
      <c r="EE285">
        <v>9988.883571428571</v>
      </c>
      <c r="EF285">
        <v>0</v>
      </c>
      <c r="EG285">
        <v>442.4674285714286</v>
      </c>
      <c r="EH285">
        <v>-43.66169642857143</v>
      </c>
      <c r="EI285">
        <v>1055.894285714286</v>
      </c>
      <c r="EJ285">
        <v>1098.018928571429</v>
      </c>
      <c r="EK285">
        <v>2.294798928571428</v>
      </c>
      <c r="EL285">
        <v>1074.931071428572</v>
      </c>
      <c r="EM285">
        <v>21.02633571428571</v>
      </c>
      <c r="EN285">
        <v>2.373975357142857</v>
      </c>
      <c r="EO285">
        <v>2.140377142857143</v>
      </c>
      <c r="EP285">
        <v>20.18735</v>
      </c>
      <c r="EQ285">
        <v>18.52288571428572</v>
      </c>
      <c r="ER285">
        <v>1999.980357142858</v>
      </c>
      <c r="ES285">
        <v>0.9800003214285715</v>
      </c>
      <c r="ET285">
        <v>0.01999967857142857</v>
      </c>
      <c r="EU285">
        <v>0</v>
      </c>
      <c r="EV285">
        <v>950.8661071428571</v>
      </c>
      <c r="EW285">
        <v>5.00078</v>
      </c>
      <c r="EX285">
        <v>22218.62857142857</v>
      </c>
      <c r="EY285">
        <v>16379.48928571428</v>
      </c>
      <c r="EZ285">
        <v>55.18046428571428</v>
      </c>
      <c r="FA285">
        <v>56.80535714285712</v>
      </c>
      <c r="FB285">
        <v>55.69396428571427</v>
      </c>
      <c r="FC285">
        <v>56.11814285714286</v>
      </c>
      <c r="FD285">
        <v>54.92389285714285</v>
      </c>
      <c r="FE285">
        <v>1955.080357142857</v>
      </c>
      <c r="FF285">
        <v>39.9</v>
      </c>
      <c r="FG285">
        <v>0</v>
      </c>
      <c r="FH285">
        <v>1687538455.5</v>
      </c>
      <c r="FI285">
        <v>0</v>
      </c>
      <c r="FJ285">
        <v>950.81452</v>
      </c>
      <c r="FK285">
        <v>-3.747000006011231</v>
      </c>
      <c r="FL285">
        <v>-341.0461523477695</v>
      </c>
      <c r="FM285">
        <v>22219.504</v>
      </c>
      <c r="FN285">
        <v>15</v>
      </c>
      <c r="FO285">
        <v>1687536491</v>
      </c>
      <c r="FP285" t="s">
        <v>832</v>
      </c>
      <c r="FQ285">
        <v>1687536490.5</v>
      </c>
      <c r="FR285">
        <v>1687536491</v>
      </c>
      <c r="FS285">
        <v>5</v>
      </c>
      <c r="FT285">
        <v>0.155</v>
      </c>
      <c r="FU285">
        <v>0.035</v>
      </c>
      <c r="FV285">
        <v>-14.575</v>
      </c>
      <c r="FW285">
        <v>-2.512</v>
      </c>
      <c r="FX285">
        <v>420</v>
      </c>
      <c r="FY285">
        <v>19</v>
      </c>
      <c r="FZ285">
        <v>0.23</v>
      </c>
      <c r="GA285">
        <v>0.05</v>
      </c>
      <c r="GB285">
        <v>-43.56555</v>
      </c>
      <c r="GC285">
        <v>-1.367477673545813</v>
      </c>
      <c r="GD285">
        <v>0.1520350074818298</v>
      </c>
      <c r="GE285">
        <v>0</v>
      </c>
      <c r="GF285">
        <v>2.29325175</v>
      </c>
      <c r="GG285">
        <v>0.02513189493432837</v>
      </c>
      <c r="GH285">
        <v>0.002593328833275882</v>
      </c>
      <c r="GI285">
        <v>1</v>
      </c>
      <c r="GJ285">
        <v>1</v>
      </c>
      <c r="GK285">
        <v>2</v>
      </c>
      <c r="GL285" t="s">
        <v>443</v>
      </c>
      <c r="GM285">
        <v>3.0999</v>
      </c>
      <c r="GN285">
        <v>2.75812</v>
      </c>
      <c r="GO285">
        <v>0.183306</v>
      </c>
      <c r="GP285">
        <v>0.185909</v>
      </c>
      <c r="GQ285">
        <v>0.124618</v>
      </c>
      <c r="GR285">
        <v>0.108051</v>
      </c>
      <c r="GS285">
        <v>20464.2</v>
      </c>
      <c r="GT285">
        <v>19723.6</v>
      </c>
      <c r="GU285">
        <v>25644.8</v>
      </c>
      <c r="GV285">
        <v>24616.4</v>
      </c>
      <c r="GW285">
        <v>36093.6</v>
      </c>
      <c r="GX285">
        <v>32399.9</v>
      </c>
      <c r="GY285">
        <v>44851.3</v>
      </c>
      <c r="GZ285">
        <v>39271</v>
      </c>
      <c r="HA285">
        <v>1.7414</v>
      </c>
      <c r="HB285">
        <v>1.6522</v>
      </c>
      <c r="HC285">
        <v>-0.104882</v>
      </c>
      <c r="HD285">
        <v>0</v>
      </c>
      <c r="HE285">
        <v>34.5927</v>
      </c>
      <c r="HF285">
        <v>999.9</v>
      </c>
      <c r="HG285">
        <v>48.3</v>
      </c>
      <c r="HH285">
        <v>48.4</v>
      </c>
      <c r="HI285">
        <v>54.3872</v>
      </c>
      <c r="HJ285">
        <v>62.6457</v>
      </c>
      <c r="HK285">
        <v>21.5304</v>
      </c>
      <c r="HL285">
        <v>1</v>
      </c>
      <c r="HM285">
        <v>1.50978</v>
      </c>
      <c r="HN285">
        <v>9.28105</v>
      </c>
      <c r="HO285">
        <v>20.0493</v>
      </c>
      <c r="HP285">
        <v>5.20696</v>
      </c>
      <c r="HQ285">
        <v>11.9918</v>
      </c>
      <c r="HR285">
        <v>4.96125</v>
      </c>
      <c r="HS285">
        <v>3.27435</v>
      </c>
      <c r="HT285">
        <v>9999</v>
      </c>
      <c r="HU285">
        <v>9999</v>
      </c>
      <c r="HV285">
        <v>9999</v>
      </c>
      <c r="HW285">
        <v>90.8</v>
      </c>
      <c r="HX285">
        <v>1.8639</v>
      </c>
      <c r="HY285">
        <v>1.86021</v>
      </c>
      <c r="HZ285">
        <v>1.85867</v>
      </c>
      <c r="IA285">
        <v>1.85998</v>
      </c>
      <c r="IB285">
        <v>1.85989</v>
      </c>
      <c r="IC285">
        <v>1.85852</v>
      </c>
      <c r="ID285">
        <v>1.85769</v>
      </c>
      <c r="IE285">
        <v>1.85242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-20.07</v>
      </c>
      <c r="IT285">
        <v>-2.6135</v>
      </c>
      <c r="IU285">
        <v>-9.203381429838435</v>
      </c>
      <c r="IV285">
        <v>-0.01431925071125703</v>
      </c>
      <c r="IW285">
        <v>4.89615414261653E-06</v>
      </c>
      <c r="IX285">
        <v>-8.989459798755491E-10</v>
      </c>
      <c r="IY285">
        <v>-1.324740713936959</v>
      </c>
      <c r="IZ285">
        <v>-0.1043539695207113</v>
      </c>
      <c r="JA285">
        <v>0.003109194328973147</v>
      </c>
      <c r="JB285">
        <v>-3.859871886814269E-05</v>
      </c>
      <c r="JC285">
        <v>3</v>
      </c>
      <c r="JD285">
        <v>1925</v>
      </c>
      <c r="JE285">
        <v>1</v>
      </c>
      <c r="JF285">
        <v>31</v>
      </c>
      <c r="JG285">
        <v>32.7</v>
      </c>
      <c r="JH285">
        <v>32.7</v>
      </c>
      <c r="JI285">
        <v>2.54517</v>
      </c>
      <c r="JJ285">
        <v>2.70996</v>
      </c>
      <c r="JK285">
        <v>1.49658</v>
      </c>
      <c r="JL285">
        <v>2.31812</v>
      </c>
      <c r="JM285">
        <v>1.54785</v>
      </c>
      <c r="JN285">
        <v>2.47314</v>
      </c>
      <c r="JO285">
        <v>51.9684</v>
      </c>
      <c r="JP285">
        <v>14.9376</v>
      </c>
      <c r="JQ285">
        <v>18</v>
      </c>
      <c r="JR285">
        <v>503.559</v>
      </c>
      <c r="JS285">
        <v>454.976</v>
      </c>
      <c r="JT285">
        <v>26.7942</v>
      </c>
      <c r="JU285">
        <v>44.2533</v>
      </c>
      <c r="JV285">
        <v>30.0004</v>
      </c>
      <c r="JW285">
        <v>43.8277</v>
      </c>
      <c r="JX285">
        <v>43.6242</v>
      </c>
      <c r="JY285">
        <v>51.0727</v>
      </c>
      <c r="JZ285">
        <v>52.878</v>
      </c>
      <c r="KA285">
        <v>0</v>
      </c>
      <c r="KB285">
        <v>20.6981</v>
      </c>
      <c r="KC285">
        <v>1122.06</v>
      </c>
      <c r="KD285">
        <v>20.9416</v>
      </c>
      <c r="KE285">
        <v>98.0082</v>
      </c>
      <c r="KF285">
        <v>94.4033</v>
      </c>
    </row>
    <row r="286" spans="1:292">
      <c r="A286">
        <v>262</v>
      </c>
      <c r="B286">
        <v>1687538460</v>
      </c>
      <c r="C286">
        <v>12331.5</v>
      </c>
      <c r="D286" t="s">
        <v>965</v>
      </c>
      <c r="E286" t="s">
        <v>966</v>
      </c>
      <c r="F286">
        <v>5</v>
      </c>
      <c r="G286" t="s">
        <v>831</v>
      </c>
      <c r="H286">
        <v>1687538452.5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1130.818082871089</v>
      </c>
      <c r="AJ286">
        <v>1097.794484848484</v>
      </c>
      <c r="AK286">
        <v>3.412931626018485</v>
      </c>
      <c r="AL286">
        <v>66.66656692889333</v>
      </c>
      <c r="AM286">
        <f>(AO286 - AN286 + DX286*1E3/(8.314*(DZ286+273.15)) * AQ286/DW286 * AP286) * DW286/(100*DK286) * 1000/(1000 - AO286)</f>
        <v>0</v>
      </c>
      <c r="AN286">
        <v>21.04329878693566</v>
      </c>
      <c r="AO286">
        <v>23.34599575757575</v>
      </c>
      <c r="AP286">
        <v>3.964791780295007E-05</v>
      </c>
      <c r="AQ286">
        <v>105.2778208574402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4.16</v>
      </c>
      <c r="DL286">
        <v>0.5</v>
      </c>
      <c r="DM286" t="s">
        <v>430</v>
      </c>
      <c r="DN286">
        <v>2</v>
      </c>
      <c r="DO286" t="b">
        <v>1</v>
      </c>
      <c r="DP286">
        <v>1687538452.5</v>
      </c>
      <c r="DQ286">
        <v>1048.851481481481</v>
      </c>
      <c r="DR286">
        <v>1092.626666666667</v>
      </c>
      <c r="DS286">
        <v>23.33187777777778</v>
      </c>
      <c r="DT286">
        <v>21.03495925925926</v>
      </c>
      <c r="DU286">
        <v>1068.864444444444</v>
      </c>
      <c r="DV286">
        <v>25.94526666666667</v>
      </c>
      <c r="DW286">
        <v>500.0072592592593</v>
      </c>
      <c r="DX286">
        <v>101.7954444444445</v>
      </c>
      <c r="DY286">
        <v>0.09999167407407407</v>
      </c>
      <c r="DZ286">
        <v>31.97066296296296</v>
      </c>
      <c r="EA286">
        <v>32.88661851851852</v>
      </c>
      <c r="EB286">
        <v>999.9000000000001</v>
      </c>
      <c r="EC286">
        <v>0</v>
      </c>
      <c r="ED286">
        <v>0</v>
      </c>
      <c r="EE286">
        <v>9990.833333333334</v>
      </c>
      <c r="EF286">
        <v>0</v>
      </c>
      <c r="EG286">
        <v>445.7054814814814</v>
      </c>
      <c r="EH286">
        <v>-43.77467407407408</v>
      </c>
      <c r="EI286">
        <v>1073.908148148148</v>
      </c>
      <c r="EJ286">
        <v>1116.103703703704</v>
      </c>
      <c r="EK286">
        <v>2.296921111111111</v>
      </c>
      <c r="EL286">
        <v>1092.626666666667</v>
      </c>
      <c r="EM286">
        <v>21.03495925925926</v>
      </c>
      <c r="EN286">
        <v>2.375077777777778</v>
      </c>
      <c r="EO286">
        <v>2.141262592592593</v>
      </c>
      <c r="EP286">
        <v>20.19486296296296</v>
      </c>
      <c r="EQ286">
        <v>18.5294962962963</v>
      </c>
      <c r="ER286">
        <v>2000.022222222222</v>
      </c>
      <c r="ES286">
        <v>0.9800008888888889</v>
      </c>
      <c r="ET286">
        <v>0.01999911111111112</v>
      </c>
      <c r="EU286">
        <v>0</v>
      </c>
      <c r="EV286">
        <v>950.5478888888888</v>
      </c>
      <c r="EW286">
        <v>5.00078</v>
      </c>
      <c r="EX286">
        <v>22260.29629629631</v>
      </c>
      <c r="EY286">
        <v>16379.82222222222</v>
      </c>
      <c r="EZ286">
        <v>55.18022222222221</v>
      </c>
      <c r="FA286">
        <v>56.81199999999998</v>
      </c>
      <c r="FB286">
        <v>55.71037037037036</v>
      </c>
      <c r="FC286">
        <v>56.12729629629629</v>
      </c>
      <c r="FD286">
        <v>54.9372962962963</v>
      </c>
      <c r="FE286">
        <v>1955.122222222222</v>
      </c>
      <c r="FF286">
        <v>39.9</v>
      </c>
      <c r="FG286">
        <v>0</v>
      </c>
      <c r="FH286">
        <v>1687538460.3</v>
      </c>
      <c r="FI286">
        <v>0</v>
      </c>
      <c r="FJ286">
        <v>950.5241199999999</v>
      </c>
      <c r="FK286">
        <v>-3.523000013631008</v>
      </c>
      <c r="FL286">
        <v>2093.315390228972</v>
      </c>
      <c r="FM286">
        <v>22263.604</v>
      </c>
      <c r="FN286">
        <v>15</v>
      </c>
      <c r="FO286">
        <v>1687536491</v>
      </c>
      <c r="FP286" t="s">
        <v>832</v>
      </c>
      <c r="FQ286">
        <v>1687536490.5</v>
      </c>
      <c r="FR286">
        <v>1687536491</v>
      </c>
      <c r="FS286">
        <v>5</v>
      </c>
      <c r="FT286">
        <v>0.155</v>
      </c>
      <c r="FU286">
        <v>0.035</v>
      </c>
      <c r="FV286">
        <v>-14.575</v>
      </c>
      <c r="FW286">
        <v>-2.512</v>
      </c>
      <c r="FX286">
        <v>420</v>
      </c>
      <c r="FY286">
        <v>19</v>
      </c>
      <c r="FZ286">
        <v>0.23</v>
      </c>
      <c r="GA286">
        <v>0.05</v>
      </c>
      <c r="GB286">
        <v>-43.73047</v>
      </c>
      <c r="GC286">
        <v>-1.319493433395777</v>
      </c>
      <c r="GD286">
        <v>0.1436098781421388</v>
      </c>
      <c r="GE286">
        <v>0</v>
      </c>
      <c r="GF286">
        <v>2.29570575</v>
      </c>
      <c r="GG286">
        <v>0.02348003752345055</v>
      </c>
      <c r="GH286">
        <v>0.00245969397232663</v>
      </c>
      <c r="GI286">
        <v>1</v>
      </c>
      <c r="GJ286">
        <v>1</v>
      </c>
      <c r="GK286">
        <v>2</v>
      </c>
      <c r="GL286" t="s">
        <v>443</v>
      </c>
      <c r="GM286">
        <v>3.09986</v>
      </c>
      <c r="GN286">
        <v>2.75798</v>
      </c>
      <c r="GO286">
        <v>0.18512</v>
      </c>
      <c r="GP286">
        <v>0.187702</v>
      </c>
      <c r="GQ286">
        <v>0.124652</v>
      </c>
      <c r="GR286">
        <v>0.108092</v>
      </c>
      <c r="GS286">
        <v>20418.6</v>
      </c>
      <c r="GT286">
        <v>19679.9</v>
      </c>
      <c r="GU286">
        <v>25644.9</v>
      </c>
      <c r="GV286">
        <v>24616.2</v>
      </c>
      <c r="GW286">
        <v>36092.6</v>
      </c>
      <c r="GX286">
        <v>32398.5</v>
      </c>
      <c r="GY286">
        <v>44851.5</v>
      </c>
      <c r="GZ286">
        <v>39270.9</v>
      </c>
      <c r="HA286">
        <v>1.74142</v>
      </c>
      <c r="HB286">
        <v>1.65235</v>
      </c>
      <c r="HC286">
        <v>-0.105277</v>
      </c>
      <c r="HD286">
        <v>0</v>
      </c>
      <c r="HE286">
        <v>34.6033</v>
      </c>
      <c r="HF286">
        <v>999.9</v>
      </c>
      <c r="HG286">
        <v>48.3</v>
      </c>
      <c r="HH286">
        <v>48.4</v>
      </c>
      <c r="HI286">
        <v>54.3829</v>
      </c>
      <c r="HJ286">
        <v>62.4457</v>
      </c>
      <c r="HK286">
        <v>21.7107</v>
      </c>
      <c r="HL286">
        <v>1</v>
      </c>
      <c r="HM286">
        <v>1.51014</v>
      </c>
      <c r="HN286">
        <v>9.28105</v>
      </c>
      <c r="HO286">
        <v>20.0489</v>
      </c>
      <c r="HP286">
        <v>5.20726</v>
      </c>
      <c r="HQ286">
        <v>11.992</v>
      </c>
      <c r="HR286">
        <v>4.9612</v>
      </c>
      <c r="HS286">
        <v>3.27445</v>
      </c>
      <c r="HT286">
        <v>9999</v>
      </c>
      <c r="HU286">
        <v>9999</v>
      </c>
      <c r="HV286">
        <v>9999</v>
      </c>
      <c r="HW286">
        <v>90.8</v>
      </c>
      <c r="HX286">
        <v>1.8639</v>
      </c>
      <c r="HY286">
        <v>1.86021</v>
      </c>
      <c r="HZ286">
        <v>1.85868</v>
      </c>
      <c r="IA286">
        <v>1.85995</v>
      </c>
      <c r="IB286">
        <v>1.85989</v>
      </c>
      <c r="IC286">
        <v>1.85853</v>
      </c>
      <c r="ID286">
        <v>1.85767</v>
      </c>
      <c r="IE286">
        <v>1.85242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-20.19</v>
      </c>
      <c r="IT286">
        <v>-2.6137</v>
      </c>
      <c r="IU286">
        <v>-9.203381429838435</v>
      </c>
      <c r="IV286">
        <v>-0.01431925071125703</v>
      </c>
      <c r="IW286">
        <v>4.89615414261653E-06</v>
      </c>
      <c r="IX286">
        <v>-8.989459798755491E-10</v>
      </c>
      <c r="IY286">
        <v>-1.324740713936959</v>
      </c>
      <c r="IZ286">
        <v>-0.1043539695207113</v>
      </c>
      <c r="JA286">
        <v>0.003109194328973147</v>
      </c>
      <c r="JB286">
        <v>-3.859871886814269E-05</v>
      </c>
      <c r="JC286">
        <v>3</v>
      </c>
      <c r="JD286">
        <v>1925</v>
      </c>
      <c r="JE286">
        <v>1</v>
      </c>
      <c r="JF286">
        <v>31</v>
      </c>
      <c r="JG286">
        <v>32.8</v>
      </c>
      <c r="JH286">
        <v>32.8</v>
      </c>
      <c r="JI286">
        <v>2.57446</v>
      </c>
      <c r="JJ286">
        <v>2.71606</v>
      </c>
      <c r="JK286">
        <v>1.49658</v>
      </c>
      <c r="JL286">
        <v>2.31812</v>
      </c>
      <c r="JM286">
        <v>1.54785</v>
      </c>
      <c r="JN286">
        <v>2.41821</v>
      </c>
      <c r="JO286">
        <v>52.0023</v>
      </c>
      <c r="JP286">
        <v>14.9288</v>
      </c>
      <c r="JQ286">
        <v>18</v>
      </c>
      <c r="JR286">
        <v>503.582</v>
      </c>
      <c r="JS286">
        <v>455.102</v>
      </c>
      <c r="JT286">
        <v>26.8027</v>
      </c>
      <c r="JU286">
        <v>44.2581</v>
      </c>
      <c r="JV286">
        <v>30.0004</v>
      </c>
      <c r="JW286">
        <v>43.8286</v>
      </c>
      <c r="JX286">
        <v>43.6285</v>
      </c>
      <c r="JY286">
        <v>51.6553</v>
      </c>
      <c r="JZ286">
        <v>52.878</v>
      </c>
      <c r="KA286">
        <v>0</v>
      </c>
      <c r="KB286">
        <v>20.705</v>
      </c>
      <c r="KC286">
        <v>1142.11</v>
      </c>
      <c r="KD286">
        <v>20.9416</v>
      </c>
      <c r="KE286">
        <v>98.0086</v>
      </c>
      <c r="KF286">
        <v>94.4028</v>
      </c>
    </row>
    <row r="287" spans="1:292">
      <c r="A287">
        <v>263</v>
      </c>
      <c r="B287">
        <v>1687538465</v>
      </c>
      <c r="C287">
        <v>12336.5</v>
      </c>
      <c r="D287" t="s">
        <v>967</v>
      </c>
      <c r="E287" t="s">
        <v>968</v>
      </c>
      <c r="F287">
        <v>5</v>
      </c>
      <c r="G287" t="s">
        <v>831</v>
      </c>
      <c r="H287">
        <v>1687538457.214286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1147.864780614106</v>
      </c>
      <c r="AJ287">
        <v>1114.889696969697</v>
      </c>
      <c r="AK287">
        <v>3.408224654689304</v>
      </c>
      <c r="AL287">
        <v>66.66656692889333</v>
      </c>
      <c r="AM287">
        <f>(AO287 - AN287 + DX287*1E3/(8.314*(DZ287+273.15)) * AQ287/DW287 * AP287) * DW287/(100*DK287) * 1000/(1000 - AO287)</f>
        <v>0</v>
      </c>
      <c r="AN287">
        <v>21.05344077158952</v>
      </c>
      <c r="AO287">
        <v>23.35076545454544</v>
      </c>
      <c r="AP287">
        <v>2.238599851890652E-05</v>
      </c>
      <c r="AQ287">
        <v>105.2778208574402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4.16</v>
      </c>
      <c r="DL287">
        <v>0.5</v>
      </c>
      <c r="DM287" t="s">
        <v>430</v>
      </c>
      <c r="DN287">
        <v>2</v>
      </c>
      <c r="DO287" t="b">
        <v>1</v>
      </c>
      <c r="DP287">
        <v>1687538457.214286</v>
      </c>
      <c r="DQ287">
        <v>1064.56</v>
      </c>
      <c r="DR287">
        <v>1108.428928571429</v>
      </c>
      <c r="DS287">
        <v>23.34037142857143</v>
      </c>
      <c r="DT287">
        <v>21.04366785714286</v>
      </c>
      <c r="DU287">
        <v>1084.682142857143</v>
      </c>
      <c r="DV287">
        <v>25.95395714285714</v>
      </c>
      <c r="DW287">
        <v>500.0001071428572</v>
      </c>
      <c r="DX287">
        <v>101.7958928571428</v>
      </c>
      <c r="DY287">
        <v>0.1000171607142857</v>
      </c>
      <c r="DZ287">
        <v>31.97563928571429</v>
      </c>
      <c r="EA287">
        <v>32.89662142857143</v>
      </c>
      <c r="EB287">
        <v>999.9000000000002</v>
      </c>
      <c r="EC287">
        <v>0</v>
      </c>
      <c r="ED287">
        <v>0</v>
      </c>
      <c r="EE287">
        <v>9988.815000000001</v>
      </c>
      <c r="EF287">
        <v>0</v>
      </c>
      <c r="EG287">
        <v>451.4985000000001</v>
      </c>
      <c r="EH287">
        <v>-43.86810714285715</v>
      </c>
      <c r="EI287">
        <v>1090.001428571429</v>
      </c>
      <c r="EJ287">
        <v>1132.255714285714</v>
      </c>
      <c r="EK287">
        <v>2.296713928571429</v>
      </c>
      <c r="EL287">
        <v>1108.428928571429</v>
      </c>
      <c r="EM287">
        <v>21.04366785714286</v>
      </c>
      <c r="EN287">
        <v>2.375955</v>
      </c>
      <c r="EO287">
        <v>2.142158928571428</v>
      </c>
      <c r="EP287">
        <v>20.200825</v>
      </c>
      <c r="EQ287">
        <v>18.53618214285714</v>
      </c>
      <c r="ER287">
        <v>2000.008928571429</v>
      </c>
      <c r="ES287">
        <v>0.9800008571428572</v>
      </c>
      <c r="ET287">
        <v>0.01999914285714286</v>
      </c>
      <c r="EU287">
        <v>0</v>
      </c>
      <c r="EV287">
        <v>950.2496428571428</v>
      </c>
      <c r="EW287">
        <v>5.00078</v>
      </c>
      <c r="EX287">
        <v>22304.775</v>
      </c>
      <c r="EY287">
        <v>16379.71428571429</v>
      </c>
      <c r="EZ287">
        <v>55.214</v>
      </c>
      <c r="FA287">
        <v>56.81199999999998</v>
      </c>
      <c r="FB287">
        <v>55.71392857142855</v>
      </c>
      <c r="FC287">
        <v>56.13164285714284</v>
      </c>
      <c r="FD287">
        <v>54.93725</v>
      </c>
      <c r="FE287">
        <v>1955.108928571429</v>
      </c>
      <c r="FF287">
        <v>39.9</v>
      </c>
      <c r="FG287">
        <v>0</v>
      </c>
      <c r="FH287">
        <v>1687538465.7</v>
      </c>
      <c r="FI287">
        <v>0</v>
      </c>
      <c r="FJ287">
        <v>950.1978461538462</v>
      </c>
      <c r="FK287">
        <v>-3.81668377454156</v>
      </c>
      <c r="FL287">
        <v>69.57264841540915</v>
      </c>
      <c r="FM287">
        <v>22305.94615384616</v>
      </c>
      <c r="FN287">
        <v>15</v>
      </c>
      <c r="FO287">
        <v>1687536491</v>
      </c>
      <c r="FP287" t="s">
        <v>832</v>
      </c>
      <c r="FQ287">
        <v>1687536490.5</v>
      </c>
      <c r="FR287">
        <v>1687536491</v>
      </c>
      <c r="FS287">
        <v>5</v>
      </c>
      <c r="FT287">
        <v>0.155</v>
      </c>
      <c r="FU287">
        <v>0.035</v>
      </c>
      <c r="FV287">
        <v>-14.575</v>
      </c>
      <c r="FW287">
        <v>-2.512</v>
      </c>
      <c r="FX287">
        <v>420</v>
      </c>
      <c r="FY287">
        <v>19</v>
      </c>
      <c r="FZ287">
        <v>0.23</v>
      </c>
      <c r="GA287">
        <v>0.05</v>
      </c>
      <c r="GB287">
        <v>-43.78782750000001</v>
      </c>
      <c r="GC287">
        <v>-1.453057035647177</v>
      </c>
      <c r="GD287">
        <v>0.1517248661022642</v>
      </c>
      <c r="GE287">
        <v>0</v>
      </c>
      <c r="GF287">
        <v>2.296366</v>
      </c>
      <c r="GG287">
        <v>0.004723227016878607</v>
      </c>
      <c r="GH287">
        <v>0.001684593125950601</v>
      </c>
      <c r="GI287">
        <v>1</v>
      </c>
      <c r="GJ287">
        <v>1</v>
      </c>
      <c r="GK287">
        <v>2</v>
      </c>
      <c r="GL287" t="s">
        <v>443</v>
      </c>
      <c r="GM287">
        <v>3.09989</v>
      </c>
      <c r="GN287">
        <v>2.75806</v>
      </c>
      <c r="GO287">
        <v>0.186907</v>
      </c>
      <c r="GP287">
        <v>0.189468</v>
      </c>
      <c r="GQ287">
        <v>0.124669</v>
      </c>
      <c r="GR287">
        <v>0.108113</v>
      </c>
      <c r="GS287">
        <v>20373.6</v>
      </c>
      <c r="GT287">
        <v>19636.8</v>
      </c>
      <c r="GU287">
        <v>25644.9</v>
      </c>
      <c r="GV287">
        <v>24616.1</v>
      </c>
      <c r="GW287">
        <v>36092.2</v>
      </c>
      <c r="GX287">
        <v>32397.4</v>
      </c>
      <c r="GY287">
        <v>44851.6</v>
      </c>
      <c r="GZ287">
        <v>39270.3</v>
      </c>
      <c r="HA287">
        <v>1.74142</v>
      </c>
      <c r="HB287">
        <v>1.652</v>
      </c>
      <c r="HC287">
        <v>-0.104457</v>
      </c>
      <c r="HD287">
        <v>0</v>
      </c>
      <c r="HE287">
        <v>34.6156</v>
      </c>
      <c r="HF287">
        <v>999.9</v>
      </c>
      <c r="HG287">
        <v>48.3</v>
      </c>
      <c r="HH287">
        <v>48.4</v>
      </c>
      <c r="HI287">
        <v>54.386</v>
      </c>
      <c r="HJ287">
        <v>62.5757</v>
      </c>
      <c r="HK287">
        <v>21.6867</v>
      </c>
      <c r="HL287">
        <v>1</v>
      </c>
      <c r="HM287">
        <v>1.51027</v>
      </c>
      <c r="HN287">
        <v>9.28105</v>
      </c>
      <c r="HO287">
        <v>20.0486</v>
      </c>
      <c r="HP287">
        <v>5.20741</v>
      </c>
      <c r="HQ287">
        <v>11.992</v>
      </c>
      <c r="HR287">
        <v>4.9611</v>
      </c>
      <c r="HS287">
        <v>3.2744</v>
      </c>
      <c r="HT287">
        <v>9999</v>
      </c>
      <c r="HU287">
        <v>9999</v>
      </c>
      <c r="HV287">
        <v>9999</v>
      </c>
      <c r="HW287">
        <v>90.8</v>
      </c>
      <c r="HX287">
        <v>1.8639</v>
      </c>
      <c r="HY287">
        <v>1.86025</v>
      </c>
      <c r="HZ287">
        <v>1.85867</v>
      </c>
      <c r="IA287">
        <v>1.85995</v>
      </c>
      <c r="IB287">
        <v>1.85989</v>
      </c>
      <c r="IC287">
        <v>1.85853</v>
      </c>
      <c r="ID287">
        <v>1.8577</v>
      </c>
      <c r="IE287">
        <v>1.85242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-20.3</v>
      </c>
      <c r="IT287">
        <v>-2.6138</v>
      </c>
      <c r="IU287">
        <v>-9.203381429838435</v>
      </c>
      <c r="IV287">
        <v>-0.01431925071125703</v>
      </c>
      <c r="IW287">
        <v>4.89615414261653E-06</v>
      </c>
      <c r="IX287">
        <v>-8.989459798755491E-10</v>
      </c>
      <c r="IY287">
        <v>-1.324740713936959</v>
      </c>
      <c r="IZ287">
        <v>-0.1043539695207113</v>
      </c>
      <c r="JA287">
        <v>0.003109194328973147</v>
      </c>
      <c r="JB287">
        <v>-3.859871886814269E-05</v>
      </c>
      <c r="JC287">
        <v>3</v>
      </c>
      <c r="JD287">
        <v>1925</v>
      </c>
      <c r="JE287">
        <v>1</v>
      </c>
      <c r="JF287">
        <v>31</v>
      </c>
      <c r="JG287">
        <v>32.9</v>
      </c>
      <c r="JH287">
        <v>32.9</v>
      </c>
      <c r="JI287">
        <v>2.60742</v>
      </c>
      <c r="JJ287">
        <v>2.71484</v>
      </c>
      <c r="JK287">
        <v>1.49658</v>
      </c>
      <c r="JL287">
        <v>2.31934</v>
      </c>
      <c r="JM287">
        <v>1.54785</v>
      </c>
      <c r="JN287">
        <v>2.37915</v>
      </c>
      <c r="JO287">
        <v>52.0023</v>
      </c>
      <c r="JP287">
        <v>14.9288</v>
      </c>
      <c r="JQ287">
        <v>18</v>
      </c>
      <c r="JR287">
        <v>503.61</v>
      </c>
      <c r="JS287">
        <v>454.868</v>
      </c>
      <c r="JT287">
        <v>26.8075</v>
      </c>
      <c r="JU287">
        <v>44.2606</v>
      </c>
      <c r="JV287">
        <v>30.0003</v>
      </c>
      <c r="JW287">
        <v>43.8332</v>
      </c>
      <c r="JX287">
        <v>43.6287</v>
      </c>
      <c r="JY287">
        <v>52.3221</v>
      </c>
      <c r="JZ287">
        <v>52.878</v>
      </c>
      <c r="KA287">
        <v>0</v>
      </c>
      <c r="KB287">
        <v>20.7087</v>
      </c>
      <c r="KC287">
        <v>1155.47</v>
      </c>
      <c r="KD287">
        <v>20.9416</v>
      </c>
      <c r="KE287">
        <v>98.00879999999999</v>
      </c>
      <c r="KF287">
        <v>94.40179999999999</v>
      </c>
    </row>
    <row r="288" spans="1:292">
      <c r="A288">
        <v>264</v>
      </c>
      <c r="B288">
        <v>1687538470</v>
      </c>
      <c r="C288">
        <v>12341.5</v>
      </c>
      <c r="D288" t="s">
        <v>969</v>
      </c>
      <c r="E288" t="s">
        <v>970</v>
      </c>
      <c r="F288">
        <v>5</v>
      </c>
      <c r="G288" t="s">
        <v>831</v>
      </c>
      <c r="H288">
        <v>1687538462.5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1165.181533025865</v>
      </c>
      <c r="AJ288">
        <v>1131.927575757575</v>
      </c>
      <c r="AK288">
        <v>3.408437693620777</v>
      </c>
      <c r="AL288">
        <v>66.66656692889333</v>
      </c>
      <c r="AM288">
        <f>(AO288 - AN288 + DX288*1E3/(8.314*(DZ288+273.15)) * AQ288/DW288 * AP288) * DW288/(100*DK288) * 1000/(1000 - AO288)</f>
        <v>0</v>
      </c>
      <c r="AN288">
        <v>21.0593526551292</v>
      </c>
      <c r="AO288">
        <v>23.35795818181818</v>
      </c>
      <c r="AP288">
        <v>2.260333787161182E-05</v>
      </c>
      <c r="AQ288">
        <v>105.2778208574402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4.16</v>
      </c>
      <c r="DL288">
        <v>0.5</v>
      </c>
      <c r="DM288" t="s">
        <v>430</v>
      </c>
      <c r="DN288">
        <v>2</v>
      </c>
      <c r="DO288" t="b">
        <v>1</v>
      </c>
      <c r="DP288">
        <v>1687538462.5</v>
      </c>
      <c r="DQ288">
        <v>1082.175185185185</v>
      </c>
      <c r="DR288">
        <v>1126.190740740741</v>
      </c>
      <c r="DS288">
        <v>23.34855185185186</v>
      </c>
      <c r="DT288">
        <v>21.05222962962963</v>
      </c>
      <c r="DU288">
        <v>1102.418888888889</v>
      </c>
      <c r="DV288">
        <v>25.96231111111111</v>
      </c>
      <c r="DW288">
        <v>500.0028888888888</v>
      </c>
      <c r="DX288">
        <v>101.7956666666667</v>
      </c>
      <c r="DY288">
        <v>0.09997852592592592</v>
      </c>
      <c r="DZ288">
        <v>31.97730740740741</v>
      </c>
      <c r="EA288">
        <v>32.90931111111111</v>
      </c>
      <c r="EB288">
        <v>999.9000000000001</v>
      </c>
      <c r="EC288">
        <v>0</v>
      </c>
      <c r="ED288">
        <v>0</v>
      </c>
      <c r="EE288">
        <v>9994.231851851851</v>
      </c>
      <c r="EF288">
        <v>0</v>
      </c>
      <c r="EG288">
        <v>452.6106296296297</v>
      </c>
      <c r="EH288">
        <v>-44.01496666666667</v>
      </c>
      <c r="EI288">
        <v>1108.047407407407</v>
      </c>
      <c r="EJ288">
        <v>1150.408888888889</v>
      </c>
      <c r="EK288">
        <v>2.296334444444444</v>
      </c>
      <c r="EL288">
        <v>1126.190740740741</v>
      </c>
      <c r="EM288">
        <v>21.05222962962963</v>
      </c>
      <c r="EN288">
        <v>2.376781111111111</v>
      </c>
      <c r="EO288">
        <v>2.143024814814815</v>
      </c>
      <c r="EP288">
        <v>20.20643703703704</v>
      </c>
      <c r="EQ288">
        <v>18.54262962962963</v>
      </c>
      <c r="ER288">
        <v>2000.001851851852</v>
      </c>
      <c r="ES288">
        <v>0.9800008888888889</v>
      </c>
      <c r="ET288">
        <v>0.01999911111111111</v>
      </c>
      <c r="EU288">
        <v>0</v>
      </c>
      <c r="EV288">
        <v>949.9839999999999</v>
      </c>
      <c r="EW288">
        <v>5.00078</v>
      </c>
      <c r="EX288">
        <v>22254.34444444445</v>
      </c>
      <c r="EY288">
        <v>16379.65555555556</v>
      </c>
      <c r="EZ288">
        <v>55.23118518518518</v>
      </c>
      <c r="FA288">
        <v>56.81666666666665</v>
      </c>
      <c r="FB288">
        <v>55.70562962962962</v>
      </c>
      <c r="FC288">
        <v>56.13877777777777</v>
      </c>
      <c r="FD288">
        <v>54.93259259259258</v>
      </c>
      <c r="FE288">
        <v>1955.101851851852</v>
      </c>
      <c r="FF288">
        <v>39.9</v>
      </c>
      <c r="FG288">
        <v>0</v>
      </c>
      <c r="FH288">
        <v>1687538470.5</v>
      </c>
      <c r="FI288">
        <v>0</v>
      </c>
      <c r="FJ288">
        <v>949.9740384615385</v>
      </c>
      <c r="FK288">
        <v>-2.874290609019365</v>
      </c>
      <c r="FL288">
        <v>-2296.099141014693</v>
      </c>
      <c r="FM288">
        <v>22250.08846153846</v>
      </c>
      <c r="FN288">
        <v>15</v>
      </c>
      <c r="FO288">
        <v>1687536491</v>
      </c>
      <c r="FP288" t="s">
        <v>832</v>
      </c>
      <c r="FQ288">
        <v>1687536490.5</v>
      </c>
      <c r="FR288">
        <v>1687536491</v>
      </c>
      <c r="FS288">
        <v>5</v>
      </c>
      <c r="FT288">
        <v>0.155</v>
      </c>
      <c r="FU288">
        <v>0.035</v>
      </c>
      <c r="FV288">
        <v>-14.575</v>
      </c>
      <c r="FW288">
        <v>-2.512</v>
      </c>
      <c r="FX288">
        <v>420</v>
      </c>
      <c r="FY288">
        <v>19</v>
      </c>
      <c r="FZ288">
        <v>0.23</v>
      </c>
      <c r="GA288">
        <v>0.05</v>
      </c>
      <c r="GB288">
        <v>-43.92537317073171</v>
      </c>
      <c r="GC288">
        <v>-1.5334202090594</v>
      </c>
      <c r="GD288">
        <v>0.1635095984717277</v>
      </c>
      <c r="GE288">
        <v>0</v>
      </c>
      <c r="GF288">
        <v>2.296400243902439</v>
      </c>
      <c r="GG288">
        <v>-0.003884947735190799</v>
      </c>
      <c r="GH288">
        <v>0.00164977528078735</v>
      </c>
      <c r="GI288">
        <v>1</v>
      </c>
      <c r="GJ288">
        <v>1</v>
      </c>
      <c r="GK288">
        <v>2</v>
      </c>
      <c r="GL288" t="s">
        <v>443</v>
      </c>
      <c r="GM288">
        <v>3.09981</v>
      </c>
      <c r="GN288">
        <v>2.75803</v>
      </c>
      <c r="GO288">
        <v>0.188683</v>
      </c>
      <c r="GP288">
        <v>0.191218</v>
      </c>
      <c r="GQ288">
        <v>0.124686</v>
      </c>
      <c r="GR288">
        <v>0.108139</v>
      </c>
      <c r="GS288">
        <v>20328.8</v>
      </c>
      <c r="GT288">
        <v>19594.2</v>
      </c>
      <c r="GU288">
        <v>25644.8</v>
      </c>
      <c r="GV288">
        <v>24616.2</v>
      </c>
      <c r="GW288">
        <v>36091.8</v>
      </c>
      <c r="GX288">
        <v>32396.8</v>
      </c>
      <c r="GY288">
        <v>44851.7</v>
      </c>
      <c r="GZ288">
        <v>39270.4</v>
      </c>
      <c r="HA288">
        <v>1.74125</v>
      </c>
      <c r="HB288">
        <v>1.6524</v>
      </c>
      <c r="HC288">
        <v>-0.105947</v>
      </c>
      <c r="HD288">
        <v>0</v>
      </c>
      <c r="HE288">
        <v>34.6211</v>
      </c>
      <c r="HF288">
        <v>999.9</v>
      </c>
      <c r="HG288">
        <v>48.3</v>
      </c>
      <c r="HH288">
        <v>48.4</v>
      </c>
      <c r="HI288">
        <v>54.3869</v>
      </c>
      <c r="HJ288">
        <v>62.7057</v>
      </c>
      <c r="HK288">
        <v>21.8389</v>
      </c>
      <c r="HL288">
        <v>1</v>
      </c>
      <c r="HM288">
        <v>1.5104</v>
      </c>
      <c r="HN288">
        <v>9.28105</v>
      </c>
      <c r="HO288">
        <v>20.0484</v>
      </c>
      <c r="HP288">
        <v>5.20801</v>
      </c>
      <c r="HQ288">
        <v>11.992</v>
      </c>
      <c r="HR288">
        <v>4.9612</v>
      </c>
      <c r="HS288">
        <v>3.27463</v>
      </c>
      <c r="HT288">
        <v>9999</v>
      </c>
      <c r="HU288">
        <v>9999</v>
      </c>
      <c r="HV288">
        <v>9999</v>
      </c>
      <c r="HW288">
        <v>90.8</v>
      </c>
      <c r="HX288">
        <v>1.86393</v>
      </c>
      <c r="HY288">
        <v>1.86024</v>
      </c>
      <c r="HZ288">
        <v>1.85867</v>
      </c>
      <c r="IA288">
        <v>1.85992</v>
      </c>
      <c r="IB288">
        <v>1.85989</v>
      </c>
      <c r="IC288">
        <v>1.85853</v>
      </c>
      <c r="ID288">
        <v>1.85772</v>
      </c>
      <c r="IE288">
        <v>1.85242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-20.42</v>
      </c>
      <c r="IT288">
        <v>-2.614</v>
      </c>
      <c r="IU288">
        <v>-9.203381429838435</v>
      </c>
      <c r="IV288">
        <v>-0.01431925071125703</v>
      </c>
      <c r="IW288">
        <v>4.89615414261653E-06</v>
      </c>
      <c r="IX288">
        <v>-8.989459798755491E-10</v>
      </c>
      <c r="IY288">
        <v>-1.324740713936959</v>
      </c>
      <c r="IZ288">
        <v>-0.1043539695207113</v>
      </c>
      <c r="JA288">
        <v>0.003109194328973147</v>
      </c>
      <c r="JB288">
        <v>-3.859871886814269E-05</v>
      </c>
      <c r="JC288">
        <v>3</v>
      </c>
      <c r="JD288">
        <v>1925</v>
      </c>
      <c r="JE288">
        <v>1</v>
      </c>
      <c r="JF288">
        <v>31</v>
      </c>
      <c r="JG288">
        <v>33</v>
      </c>
      <c r="JH288">
        <v>33</v>
      </c>
      <c r="JI288">
        <v>2.6355</v>
      </c>
      <c r="JJ288">
        <v>2.69531</v>
      </c>
      <c r="JK288">
        <v>1.49658</v>
      </c>
      <c r="JL288">
        <v>2.31934</v>
      </c>
      <c r="JM288">
        <v>1.54785</v>
      </c>
      <c r="JN288">
        <v>2.44995</v>
      </c>
      <c r="JO288">
        <v>52.0023</v>
      </c>
      <c r="JP288">
        <v>14.9376</v>
      </c>
      <c r="JQ288">
        <v>18</v>
      </c>
      <c r="JR288">
        <v>503.495</v>
      </c>
      <c r="JS288">
        <v>455.138</v>
      </c>
      <c r="JT288">
        <v>26.8088</v>
      </c>
      <c r="JU288">
        <v>44.2627</v>
      </c>
      <c r="JV288">
        <v>30.0002</v>
      </c>
      <c r="JW288">
        <v>43.8332</v>
      </c>
      <c r="JX288">
        <v>43.6287</v>
      </c>
      <c r="JY288">
        <v>52.9027</v>
      </c>
      <c r="JZ288">
        <v>52.878</v>
      </c>
      <c r="KA288">
        <v>0</v>
      </c>
      <c r="KB288">
        <v>20.7125</v>
      </c>
      <c r="KC288">
        <v>1175.51</v>
      </c>
      <c r="KD288">
        <v>20.9416</v>
      </c>
      <c r="KE288">
        <v>98.0087</v>
      </c>
      <c r="KF288">
        <v>94.402</v>
      </c>
    </row>
    <row r="289" spans="1:292">
      <c r="A289">
        <v>265</v>
      </c>
      <c r="B289">
        <v>1687538475</v>
      </c>
      <c r="C289">
        <v>12346.5</v>
      </c>
      <c r="D289" t="s">
        <v>971</v>
      </c>
      <c r="E289" t="s">
        <v>972</v>
      </c>
      <c r="F289">
        <v>5</v>
      </c>
      <c r="G289" t="s">
        <v>831</v>
      </c>
      <c r="H289">
        <v>1687538467.214286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1182.01293808226</v>
      </c>
      <c r="AJ289">
        <v>1148.951696969696</v>
      </c>
      <c r="AK289">
        <v>3.399216737701841</v>
      </c>
      <c r="AL289">
        <v>66.66656692889333</v>
      </c>
      <c r="AM289">
        <f>(AO289 - AN289 + DX289*1E3/(8.314*(DZ289+273.15)) * AQ289/DW289 * AP289) * DW289/(100*DK289) * 1000/(1000 - AO289)</f>
        <v>0</v>
      </c>
      <c r="AN289">
        <v>21.06927998988031</v>
      </c>
      <c r="AO289">
        <v>23.36215151515151</v>
      </c>
      <c r="AP289">
        <v>1.540037228503872E-05</v>
      </c>
      <c r="AQ289">
        <v>105.2778208574402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4.16</v>
      </c>
      <c r="DL289">
        <v>0.5</v>
      </c>
      <c r="DM289" t="s">
        <v>430</v>
      </c>
      <c r="DN289">
        <v>2</v>
      </c>
      <c r="DO289" t="b">
        <v>1</v>
      </c>
      <c r="DP289">
        <v>1687538467.214286</v>
      </c>
      <c r="DQ289">
        <v>1097.877857142857</v>
      </c>
      <c r="DR289">
        <v>1141.9375</v>
      </c>
      <c r="DS289">
        <v>23.35458214285714</v>
      </c>
      <c r="DT289">
        <v>21.06028928571429</v>
      </c>
      <c r="DU289">
        <v>1118.227857142857</v>
      </c>
      <c r="DV289">
        <v>25.96846785714285</v>
      </c>
      <c r="DW289">
        <v>499.9919285714286</v>
      </c>
      <c r="DX289">
        <v>101.7953571428571</v>
      </c>
      <c r="DY289">
        <v>0.09995909642857145</v>
      </c>
      <c r="DZ289">
        <v>31.97786428571428</v>
      </c>
      <c r="EA289">
        <v>32.90992142857143</v>
      </c>
      <c r="EB289">
        <v>999.9000000000002</v>
      </c>
      <c r="EC289">
        <v>0</v>
      </c>
      <c r="ED289">
        <v>0</v>
      </c>
      <c r="EE289">
        <v>9999.840714285716</v>
      </c>
      <c r="EF289">
        <v>0</v>
      </c>
      <c r="EG289">
        <v>440.9253214285715</v>
      </c>
      <c r="EH289">
        <v>-44.05974285714285</v>
      </c>
      <c r="EI289">
        <v>1124.131428571429</v>
      </c>
      <c r="EJ289">
        <v>1166.504285714286</v>
      </c>
      <c r="EK289">
        <v>2.294301428571429</v>
      </c>
      <c r="EL289">
        <v>1141.9375</v>
      </c>
      <c r="EM289">
        <v>21.06028928571429</v>
      </c>
      <c r="EN289">
        <v>2.377387857142857</v>
      </c>
      <c r="EO289">
        <v>2.143838928571428</v>
      </c>
      <c r="EP289">
        <v>20.21056428571428</v>
      </c>
      <c r="EQ289">
        <v>18.54869642857143</v>
      </c>
      <c r="ER289">
        <v>1999.980357142858</v>
      </c>
      <c r="ES289">
        <v>0.9800006428571429</v>
      </c>
      <c r="ET289">
        <v>0.01999935714285715</v>
      </c>
      <c r="EU289">
        <v>0</v>
      </c>
      <c r="EV289">
        <v>949.711607142857</v>
      </c>
      <c r="EW289">
        <v>5.00078</v>
      </c>
      <c r="EX289">
        <v>22136.18928571428</v>
      </c>
      <c r="EY289">
        <v>16379.49285714286</v>
      </c>
      <c r="EZ289">
        <v>55.25864285714285</v>
      </c>
      <c r="FA289">
        <v>56.82324999999998</v>
      </c>
      <c r="FB289">
        <v>55.67821428571428</v>
      </c>
      <c r="FC289">
        <v>56.14717857142857</v>
      </c>
      <c r="FD289">
        <v>54.94385714285712</v>
      </c>
      <c r="FE289">
        <v>1955.080357142857</v>
      </c>
      <c r="FF289">
        <v>39.9</v>
      </c>
      <c r="FG289">
        <v>0</v>
      </c>
      <c r="FH289">
        <v>1687538475.3</v>
      </c>
      <c r="FI289">
        <v>0</v>
      </c>
      <c r="FJ289">
        <v>949.7028846153845</v>
      </c>
      <c r="FK289">
        <v>-2.101846153488534</v>
      </c>
      <c r="FL289">
        <v>-1246.092309243249</v>
      </c>
      <c r="FM289">
        <v>22132.72307692307</v>
      </c>
      <c r="FN289">
        <v>15</v>
      </c>
      <c r="FO289">
        <v>1687536491</v>
      </c>
      <c r="FP289" t="s">
        <v>832</v>
      </c>
      <c r="FQ289">
        <v>1687536490.5</v>
      </c>
      <c r="FR289">
        <v>1687536491</v>
      </c>
      <c r="FS289">
        <v>5</v>
      </c>
      <c r="FT289">
        <v>0.155</v>
      </c>
      <c r="FU289">
        <v>0.035</v>
      </c>
      <c r="FV289">
        <v>-14.575</v>
      </c>
      <c r="FW289">
        <v>-2.512</v>
      </c>
      <c r="FX289">
        <v>420</v>
      </c>
      <c r="FY289">
        <v>19</v>
      </c>
      <c r="FZ289">
        <v>0.23</v>
      </c>
      <c r="GA289">
        <v>0.05</v>
      </c>
      <c r="GB289">
        <v>-44.01672195121952</v>
      </c>
      <c r="GC289">
        <v>-0.875331010452996</v>
      </c>
      <c r="GD289">
        <v>0.1146041022383201</v>
      </c>
      <c r="GE289">
        <v>0</v>
      </c>
      <c r="GF289">
        <v>2.295661463414634</v>
      </c>
      <c r="GG289">
        <v>-0.02039080139372578</v>
      </c>
      <c r="GH289">
        <v>0.002359602654619196</v>
      </c>
      <c r="GI289">
        <v>1</v>
      </c>
      <c r="GJ289">
        <v>1</v>
      </c>
      <c r="GK289">
        <v>2</v>
      </c>
      <c r="GL289" t="s">
        <v>443</v>
      </c>
      <c r="GM289">
        <v>3.09989</v>
      </c>
      <c r="GN289">
        <v>2.7581</v>
      </c>
      <c r="GO289">
        <v>0.190445</v>
      </c>
      <c r="GP289">
        <v>0.192965</v>
      </c>
      <c r="GQ289">
        <v>0.124709</v>
      </c>
      <c r="GR289">
        <v>0.108185</v>
      </c>
      <c r="GS289">
        <v>20284.5</v>
      </c>
      <c r="GT289">
        <v>19551.7</v>
      </c>
      <c r="GU289">
        <v>25644.9</v>
      </c>
      <c r="GV289">
        <v>24616.2</v>
      </c>
      <c r="GW289">
        <v>36091.1</v>
      </c>
      <c r="GX289">
        <v>32395.5</v>
      </c>
      <c r="GY289">
        <v>44851.6</v>
      </c>
      <c r="GZ289">
        <v>39270.6</v>
      </c>
      <c r="HA289">
        <v>1.74168</v>
      </c>
      <c r="HB289">
        <v>1.65215</v>
      </c>
      <c r="HC289">
        <v>-0.106603</v>
      </c>
      <c r="HD289">
        <v>0</v>
      </c>
      <c r="HE289">
        <v>34.6195</v>
      </c>
      <c r="HF289">
        <v>999.9</v>
      </c>
      <c r="HG289">
        <v>48.3</v>
      </c>
      <c r="HH289">
        <v>48.4</v>
      </c>
      <c r="HI289">
        <v>54.3868</v>
      </c>
      <c r="HJ289">
        <v>62.6857</v>
      </c>
      <c r="HK289">
        <v>21.7308</v>
      </c>
      <c r="HL289">
        <v>1</v>
      </c>
      <c r="HM289">
        <v>1.50988</v>
      </c>
      <c r="HN289">
        <v>9.28105</v>
      </c>
      <c r="HO289">
        <v>20.0488</v>
      </c>
      <c r="HP289">
        <v>5.20801</v>
      </c>
      <c r="HQ289">
        <v>11.992</v>
      </c>
      <c r="HR289">
        <v>4.96115</v>
      </c>
      <c r="HS289">
        <v>3.2746</v>
      </c>
      <c r="HT289">
        <v>9999</v>
      </c>
      <c r="HU289">
        <v>9999</v>
      </c>
      <c r="HV289">
        <v>9999</v>
      </c>
      <c r="HW289">
        <v>90.8</v>
      </c>
      <c r="HX289">
        <v>1.86388</v>
      </c>
      <c r="HY289">
        <v>1.86022</v>
      </c>
      <c r="HZ289">
        <v>1.85867</v>
      </c>
      <c r="IA289">
        <v>1.85991</v>
      </c>
      <c r="IB289">
        <v>1.85988</v>
      </c>
      <c r="IC289">
        <v>1.85852</v>
      </c>
      <c r="ID289">
        <v>1.85764</v>
      </c>
      <c r="IE289">
        <v>1.85242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-20.52</v>
      </c>
      <c r="IT289">
        <v>-2.614</v>
      </c>
      <c r="IU289">
        <v>-9.203381429838435</v>
      </c>
      <c r="IV289">
        <v>-0.01431925071125703</v>
      </c>
      <c r="IW289">
        <v>4.89615414261653E-06</v>
      </c>
      <c r="IX289">
        <v>-8.989459798755491E-10</v>
      </c>
      <c r="IY289">
        <v>-1.324740713936959</v>
      </c>
      <c r="IZ289">
        <v>-0.1043539695207113</v>
      </c>
      <c r="JA289">
        <v>0.003109194328973147</v>
      </c>
      <c r="JB289">
        <v>-3.859871886814269E-05</v>
      </c>
      <c r="JC289">
        <v>3</v>
      </c>
      <c r="JD289">
        <v>1925</v>
      </c>
      <c r="JE289">
        <v>1</v>
      </c>
      <c r="JF289">
        <v>31</v>
      </c>
      <c r="JG289">
        <v>33.1</v>
      </c>
      <c r="JH289">
        <v>33.1</v>
      </c>
      <c r="JI289">
        <v>2.66968</v>
      </c>
      <c r="JJ289">
        <v>2.70142</v>
      </c>
      <c r="JK289">
        <v>1.49658</v>
      </c>
      <c r="JL289">
        <v>2.31934</v>
      </c>
      <c r="JM289">
        <v>1.54785</v>
      </c>
      <c r="JN289">
        <v>2.51099</v>
      </c>
      <c r="JO289">
        <v>52.0361</v>
      </c>
      <c r="JP289">
        <v>14.9376</v>
      </c>
      <c r="JQ289">
        <v>18</v>
      </c>
      <c r="JR289">
        <v>503.775</v>
      </c>
      <c r="JS289">
        <v>454.969</v>
      </c>
      <c r="JT289">
        <v>26.8078</v>
      </c>
      <c r="JU289">
        <v>44.2627</v>
      </c>
      <c r="JV289">
        <v>29.9999</v>
      </c>
      <c r="JW289">
        <v>43.8332</v>
      </c>
      <c r="JX289">
        <v>43.6287</v>
      </c>
      <c r="JY289">
        <v>53.5627</v>
      </c>
      <c r="JZ289">
        <v>52.878</v>
      </c>
      <c r="KA289">
        <v>0</v>
      </c>
      <c r="KB289">
        <v>20.7168</v>
      </c>
      <c r="KC289">
        <v>1188.87</v>
      </c>
      <c r="KD289">
        <v>20.9416</v>
      </c>
      <c r="KE289">
        <v>98.0087</v>
      </c>
      <c r="KF289">
        <v>94.4024</v>
      </c>
    </row>
    <row r="290" spans="1:292">
      <c r="A290">
        <v>266</v>
      </c>
      <c r="B290">
        <v>1687538480</v>
      </c>
      <c r="C290">
        <v>12351.5</v>
      </c>
      <c r="D290" t="s">
        <v>973</v>
      </c>
      <c r="E290" t="s">
        <v>974</v>
      </c>
      <c r="F290">
        <v>5</v>
      </c>
      <c r="G290" t="s">
        <v>831</v>
      </c>
      <c r="H290">
        <v>1687538472.5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1199.412289608768</v>
      </c>
      <c r="AJ290">
        <v>1165.989333333333</v>
      </c>
      <c r="AK290">
        <v>3.403134588784278</v>
      </c>
      <c r="AL290">
        <v>66.66656692889333</v>
      </c>
      <c r="AM290">
        <f>(AO290 - AN290 + DX290*1E3/(8.314*(DZ290+273.15)) * AQ290/DW290 * AP290) * DW290/(100*DK290) * 1000/(1000 - AO290)</f>
        <v>0</v>
      </c>
      <c r="AN290">
        <v>21.08030070188202</v>
      </c>
      <c r="AO290">
        <v>23.37119272727273</v>
      </c>
      <c r="AP290">
        <v>3.232300602353286E-05</v>
      </c>
      <c r="AQ290">
        <v>105.2778208574402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4.16</v>
      </c>
      <c r="DL290">
        <v>0.5</v>
      </c>
      <c r="DM290" t="s">
        <v>430</v>
      </c>
      <c r="DN290">
        <v>2</v>
      </c>
      <c r="DO290" t="b">
        <v>1</v>
      </c>
      <c r="DP290">
        <v>1687538472.5</v>
      </c>
      <c r="DQ290">
        <v>1115.472592592592</v>
      </c>
      <c r="DR290">
        <v>1159.68037037037</v>
      </c>
      <c r="DS290">
        <v>23.36114444444445</v>
      </c>
      <c r="DT290">
        <v>21.06958888888889</v>
      </c>
      <c r="DU290">
        <v>1135.941481481482</v>
      </c>
      <c r="DV290">
        <v>25.97516296296296</v>
      </c>
      <c r="DW290">
        <v>500.0094444444444</v>
      </c>
      <c r="DX290">
        <v>101.7949259259259</v>
      </c>
      <c r="DY290">
        <v>0.09995087407407409</v>
      </c>
      <c r="DZ290">
        <v>31.97705555555556</v>
      </c>
      <c r="EA290">
        <v>32.90418148148148</v>
      </c>
      <c r="EB290">
        <v>999.9000000000001</v>
      </c>
      <c r="EC290">
        <v>0</v>
      </c>
      <c r="ED290">
        <v>0</v>
      </c>
      <c r="EE290">
        <v>10004.74592592593</v>
      </c>
      <c r="EF290">
        <v>0</v>
      </c>
      <c r="EG290">
        <v>427.0929629629629</v>
      </c>
      <c r="EH290">
        <v>-44.20802222222222</v>
      </c>
      <c r="EI290">
        <v>1142.154814814815</v>
      </c>
      <c r="EJ290">
        <v>1184.63962962963</v>
      </c>
      <c r="EK290">
        <v>2.291561481481481</v>
      </c>
      <c r="EL290">
        <v>1159.68037037037</v>
      </c>
      <c r="EM290">
        <v>21.06958888888889</v>
      </c>
      <c r="EN290">
        <v>2.378043703703704</v>
      </c>
      <c r="EO290">
        <v>2.144775185185186</v>
      </c>
      <c r="EP290">
        <v>20.21502592592593</v>
      </c>
      <c r="EQ290">
        <v>18.55566666666667</v>
      </c>
      <c r="ER290">
        <v>1999.981481481482</v>
      </c>
      <c r="ES290">
        <v>0.9800006666666667</v>
      </c>
      <c r="ET290">
        <v>0.01999933333333333</v>
      </c>
      <c r="EU290">
        <v>0</v>
      </c>
      <c r="EV290">
        <v>949.4652592592594</v>
      </c>
      <c r="EW290">
        <v>5.00078</v>
      </c>
      <c r="EX290">
        <v>22028.30740740741</v>
      </c>
      <c r="EY290">
        <v>16379.50370370371</v>
      </c>
      <c r="EZ290">
        <v>55.26125925925925</v>
      </c>
      <c r="FA290">
        <v>56.83299999999999</v>
      </c>
      <c r="FB290">
        <v>55.6594074074074</v>
      </c>
      <c r="FC290">
        <v>56.17111111111111</v>
      </c>
      <c r="FD290">
        <v>54.96725925925925</v>
      </c>
      <c r="FE290">
        <v>1955.081481481482</v>
      </c>
      <c r="FF290">
        <v>39.9</v>
      </c>
      <c r="FG290">
        <v>0</v>
      </c>
      <c r="FH290">
        <v>1687538480.7</v>
      </c>
      <c r="FI290">
        <v>0</v>
      </c>
      <c r="FJ290">
        <v>949.47536</v>
      </c>
      <c r="FK290">
        <v>-3.655384622964835</v>
      </c>
      <c r="FL290">
        <v>-485.638461522547</v>
      </c>
      <c r="FM290">
        <v>22021.216</v>
      </c>
      <c r="FN290">
        <v>15</v>
      </c>
      <c r="FO290">
        <v>1687536491</v>
      </c>
      <c r="FP290" t="s">
        <v>832</v>
      </c>
      <c r="FQ290">
        <v>1687536490.5</v>
      </c>
      <c r="FR290">
        <v>1687536491</v>
      </c>
      <c r="FS290">
        <v>5</v>
      </c>
      <c r="FT290">
        <v>0.155</v>
      </c>
      <c r="FU290">
        <v>0.035</v>
      </c>
      <c r="FV290">
        <v>-14.575</v>
      </c>
      <c r="FW290">
        <v>-2.512</v>
      </c>
      <c r="FX290">
        <v>420</v>
      </c>
      <c r="FY290">
        <v>19</v>
      </c>
      <c r="FZ290">
        <v>0.23</v>
      </c>
      <c r="GA290">
        <v>0.05</v>
      </c>
      <c r="GB290">
        <v>-44.1382075</v>
      </c>
      <c r="GC290">
        <v>-1.434284803001737</v>
      </c>
      <c r="GD290">
        <v>0.1610092487832606</v>
      </c>
      <c r="GE290">
        <v>0</v>
      </c>
      <c r="GF290">
        <v>2.29256375</v>
      </c>
      <c r="GG290">
        <v>-0.03162495309568788</v>
      </c>
      <c r="GH290">
        <v>0.003521059277760038</v>
      </c>
      <c r="GI290">
        <v>1</v>
      </c>
      <c r="GJ290">
        <v>1</v>
      </c>
      <c r="GK290">
        <v>2</v>
      </c>
      <c r="GL290" t="s">
        <v>443</v>
      </c>
      <c r="GM290">
        <v>3.09978</v>
      </c>
      <c r="GN290">
        <v>2.75826</v>
      </c>
      <c r="GO290">
        <v>0.192194</v>
      </c>
      <c r="GP290">
        <v>0.194686</v>
      </c>
      <c r="GQ290">
        <v>0.124738</v>
      </c>
      <c r="GR290">
        <v>0.108211</v>
      </c>
      <c r="GS290">
        <v>20240.8</v>
      </c>
      <c r="GT290">
        <v>19510.1</v>
      </c>
      <c r="GU290">
        <v>25645.2</v>
      </c>
      <c r="GV290">
        <v>24616.5</v>
      </c>
      <c r="GW290">
        <v>36090.6</v>
      </c>
      <c r="GX290">
        <v>32395.1</v>
      </c>
      <c r="GY290">
        <v>44852.2</v>
      </c>
      <c r="GZ290">
        <v>39271.1</v>
      </c>
      <c r="HA290">
        <v>1.7415</v>
      </c>
      <c r="HB290">
        <v>1.65222</v>
      </c>
      <c r="HC290">
        <v>-0.106655</v>
      </c>
      <c r="HD290">
        <v>0</v>
      </c>
      <c r="HE290">
        <v>34.6157</v>
      </c>
      <c r="HF290">
        <v>999.9</v>
      </c>
      <c r="HG290">
        <v>48.3</v>
      </c>
      <c r="HH290">
        <v>48.4</v>
      </c>
      <c r="HI290">
        <v>54.3846</v>
      </c>
      <c r="HJ290">
        <v>62.7557</v>
      </c>
      <c r="HK290">
        <v>21.8029</v>
      </c>
      <c r="HL290">
        <v>1</v>
      </c>
      <c r="HM290">
        <v>1.50989</v>
      </c>
      <c r="HN290">
        <v>9.28105</v>
      </c>
      <c r="HO290">
        <v>20.0485</v>
      </c>
      <c r="HP290">
        <v>5.20696</v>
      </c>
      <c r="HQ290">
        <v>11.992</v>
      </c>
      <c r="HR290">
        <v>4.96065</v>
      </c>
      <c r="HS290">
        <v>3.27445</v>
      </c>
      <c r="HT290">
        <v>9999</v>
      </c>
      <c r="HU290">
        <v>9999</v>
      </c>
      <c r="HV290">
        <v>9999</v>
      </c>
      <c r="HW290">
        <v>90.8</v>
      </c>
      <c r="HX290">
        <v>1.86389</v>
      </c>
      <c r="HY290">
        <v>1.86025</v>
      </c>
      <c r="HZ290">
        <v>1.85867</v>
      </c>
      <c r="IA290">
        <v>1.85996</v>
      </c>
      <c r="IB290">
        <v>1.85989</v>
      </c>
      <c r="IC290">
        <v>1.85852</v>
      </c>
      <c r="ID290">
        <v>1.85763</v>
      </c>
      <c r="IE290">
        <v>1.85242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-20.64</v>
      </c>
      <c r="IT290">
        <v>-2.6142</v>
      </c>
      <c r="IU290">
        <v>-9.203381429838435</v>
      </c>
      <c r="IV290">
        <v>-0.01431925071125703</v>
      </c>
      <c r="IW290">
        <v>4.89615414261653E-06</v>
      </c>
      <c r="IX290">
        <v>-8.989459798755491E-10</v>
      </c>
      <c r="IY290">
        <v>-1.324740713936959</v>
      </c>
      <c r="IZ290">
        <v>-0.1043539695207113</v>
      </c>
      <c r="JA290">
        <v>0.003109194328973147</v>
      </c>
      <c r="JB290">
        <v>-3.859871886814269E-05</v>
      </c>
      <c r="JC290">
        <v>3</v>
      </c>
      <c r="JD290">
        <v>1925</v>
      </c>
      <c r="JE290">
        <v>1</v>
      </c>
      <c r="JF290">
        <v>31</v>
      </c>
      <c r="JG290">
        <v>33.2</v>
      </c>
      <c r="JH290">
        <v>33.1</v>
      </c>
      <c r="JI290">
        <v>2.69897</v>
      </c>
      <c r="JJ290">
        <v>2.70996</v>
      </c>
      <c r="JK290">
        <v>1.49658</v>
      </c>
      <c r="JL290">
        <v>2.31934</v>
      </c>
      <c r="JM290">
        <v>1.54785</v>
      </c>
      <c r="JN290">
        <v>2.4646</v>
      </c>
      <c r="JO290">
        <v>52.0361</v>
      </c>
      <c r="JP290">
        <v>14.9288</v>
      </c>
      <c r="JQ290">
        <v>18</v>
      </c>
      <c r="JR290">
        <v>503.66</v>
      </c>
      <c r="JS290">
        <v>455.02</v>
      </c>
      <c r="JT290">
        <v>26.808</v>
      </c>
      <c r="JU290">
        <v>44.2627</v>
      </c>
      <c r="JV290">
        <v>30</v>
      </c>
      <c r="JW290">
        <v>43.8332</v>
      </c>
      <c r="JX290">
        <v>43.6287</v>
      </c>
      <c r="JY290">
        <v>54.1405</v>
      </c>
      <c r="JZ290">
        <v>52.878</v>
      </c>
      <c r="KA290">
        <v>0</v>
      </c>
      <c r="KB290">
        <v>20.7227</v>
      </c>
      <c r="KC290">
        <v>1208.92</v>
      </c>
      <c r="KD290">
        <v>20.9416</v>
      </c>
      <c r="KE290">
        <v>98.01009999999999</v>
      </c>
      <c r="KF290">
        <v>94.40349999999999</v>
      </c>
    </row>
    <row r="291" spans="1:292">
      <c r="A291">
        <v>267</v>
      </c>
      <c r="B291">
        <v>1687538485</v>
      </c>
      <c r="C291">
        <v>12356.5</v>
      </c>
      <c r="D291" t="s">
        <v>975</v>
      </c>
      <c r="E291" t="s">
        <v>976</v>
      </c>
      <c r="F291">
        <v>5</v>
      </c>
      <c r="G291" t="s">
        <v>831</v>
      </c>
      <c r="H291">
        <v>1687538477.214286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1216.284563231173</v>
      </c>
      <c r="AJ291">
        <v>1183.017454545454</v>
      </c>
      <c r="AK291">
        <v>3.410984885751492</v>
      </c>
      <c r="AL291">
        <v>66.66656692889333</v>
      </c>
      <c r="AM291">
        <f>(AO291 - AN291 + DX291*1E3/(8.314*(DZ291+273.15)) * AQ291/DW291 * AP291) * DW291/(100*DK291) * 1000/(1000 - AO291)</f>
        <v>0</v>
      </c>
      <c r="AN291">
        <v>21.08743730556331</v>
      </c>
      <c r="AO291">
        <v>23.37752484848484</v>
      </c>
      <c r="AP291">
        <v>1.989471650170731E-05</v>
      </c>
      <c r="AQ291">
        <v>105.2778208574402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4.16</v>
      </c>
      <c r="DL291">
        <v>0.5</v>
      </c>
      <c r="DM291" t="s">
        <v>430</v>
      </c>
      <c r="DN291">
        <v>2</v>
      </c>
      <c r="DO291" t="b">
        <v>1</v>
      </c>
      <c r="DP291">
        <v>1687538477.214286</v>
      </c>
      <c r="DQ291">
        <v>1131.139285714286</v>
      </c>
      <c r="DR291">
        <v>1175.424285714286</v>
      </c>
      <c r="DS291">
        <v>23.36791428571428</v>
      </c>
      <c r="DT291">
        <v>21.07792499999999</v>
      </c>
      <c r="DU291">
        <v>1151.713214285714</v>
      </c>
      <c r="DV291">
        <v>25.982075</v>
      </c>
      <c r="DW291">
        <v>500.0113571428571</v>
      </c>
      <c r="DX291">
        <v>101.795</v>
      </c>
      <c r="DY291">
        <v>0.1000329464285714</v>
      </c>
      <c r="DZ291">
        <v>31.98130357142857</v>
      </c>
      <c r="EA291">
        <v>32.89930357142858</v>
      </c>
      <c r="EB291">
        <v>999.9000000000002</v>
      </c>
      <c r="EC291">
        <v>0</v>
      </c>
      <c r="ED291">
        <v>0</v>
      </c>
      <c r="EE291">
        <v>10007.125</v>
      </c>
      <c r="EF291">
        <v>0</v>
      </c>
      <c r="EG291">
        <v>420.85875</v>
      </c>
      <c r="EH291">
        <v>-44.28398571428572</v>
      </c>
      <c r="EI291">
        <v>1158.203928571428</v>
      </c>
      <c r="EJ291">
        <v>1200.7325</v>
      </c>
      <c r="EK291">
        <v>2.289995357142857</v>
      </c>
      <c r="EL291">
        <v>1175.424285714286</v>
      </c>
      <c r="EM291">
        <v>21.07792499999999</v>
      </c>
      <c r="EN291">
        <v>2.378736428571429</v>
      </c>
      <c r="EO291">
        <v>2.145626785714286</v>
      </c>
      <c r="EP291">
        <v>20.21974285714286</v>
      </c>
      <c r="EQ291">
        <v>18.56201071428571</v>
      </c>
      <c r="ER291">
        <v>1999.992857142857</v>
      </c>
      <c r="ES291">
        <v>0.9800008571428572</v>
      </c>
      <c r="ET291">
        <v>0.01999913928571429</v>
      </c>
      <c r="EU291">
        <v>0</v>
      </c>
      <c r="EV291">
        <v>949.1487857142857</v>
      </c>
      <c r="EW291">
        <v>5.00078</v>
      </c>
      <c r="EX291">
        <v>22010.08571428572</v>
      </c>
      <c r="EY291">
        <v>16379.58571428571</v>
      </c>
      <c r="EZ291">
        <v>55.27653571428571</v>
      </c>
      <c r="FA291">
        <v>56.83674999999999</v>
      </c>
      <c r="FB291">
        <v>55.64264285714286</v>
      </c>
      <c r="FC291">
        <v>56.20732142857141</v>
      </c>
      <c r="FD291">
        <v>55.00646428571429</v>
      </c>
      <c r="FE291">
        <v>1955.092857142857</v>
      </c>
      <c r="FF291">
        <v>39.9</v>
      </c>
      <c r="FG291">
        <v>0</v>
      </c>
      <c r="FH291">
        <v>1687538485.5</v>
      </c>
      <c r="FI291">
        <v>0</v>
      </c>
      <c r="FJ291">
        <v>949.1468000000001</v>
      </c>
      <c r="FK291">
        <v>-4.229615385200102</v>
      </c>
      <c r="FL291">
        <v>-375.7999985219433</v>
      </c>
      <c r="FM291">
        <v>22011.336</v>
      </c>
      <c r="FN291">
        <v>15</v>
      </c>
      <c r="FO291">
        <v>1687536491</v>
      </c>
      <c r="FP291" t="s">
        <v>832</v>
      </c>
      <c r="FQ291">
        <v>1687536490.5</v>
      </c>
      <c r="FR291">
        <v>1687536491</v>
      </c>
      <c r="FS291">
        <v>5</v>
      </c>
      <c r="FT291">
        <v>0.155</v>
      </c>
      <c r="FU291">
        <v>0.035</v>
      </c>
      <c r="FV291">
        <v>-14.575</v>
      </c>
      <c r="FW291">
        <v>-2.512</v>
      </c>
      <c r="FX291">
        <v>420</v>
      </c>
      <c r="FY291">
        <v>19</v>
      </c>
      <c r="FZ291">
        <v>0.23</v>
      </c>
      <c r="GA291">
        <v>0.05</v>
      </c>
      <c r="GB291">
        <v>-44.2246725</v>
      </c>
      <c r="GC291">
        <v>-1.14273433395865</v>
      </c>
      <c r="GD291">
        <v>0.1362156800583177</v>
      </c>
      <c r="GE291">
        <v>0</v>
      </c>
      <c r="GF291">
        <v>2.29160725</v>
      </c>
      <c r="GG291">
        <v>-0.02685219512195921</v>
      </c>
      <c r="GH291">
        <v>0.003370516271656323</v>
      </c>
      <c r="GI291">
        <v>1</v>
      </c>
      <c r="GJ291">
        <v>1</v>
      </c>
      <c r="GK291">
        <v>2</v>
      </c>
      <c r="GL291" t="s">
        <v>443</v>
      </c>
      <c r="GM291">
        <v>3.10001</v>
      </c>
      <c r="GN291">
        <v>2.75824</v>
      </c>
      <c r="GO291">
        <v>0.193928</v>
      </c>
      <c r="GP291">
        <v>0.19642</v>
      </c>
      <c r="GQ291">
        <v>0.124757</v>
      </c>
      <c r="GR291">
        <v>0.108204</v>
      </c>
      <c r="GS291">
        <v>20197.2</v>
      </c>
      <c r="GT291">
        <v>19468.1</v>
      </c>
      <c r="GU291">
        <v>25645.4</v>
      </c>
      <c r="GV291">
        <v>24616.8</v>
      </c>
      <c r="GW291">
        <v>36090</v>
      </c>
      <c r="GX291">
        <v>32395.7</v>
      </c>
      <c r="GY291">
        <v>44852.2</v>
      </c>
      <c r="GZ291">
        <v>39271.3</v>
      </c>
      <c r="HA291">
        <v>1.74165</v>
      </c>
      <c r="HB291">
        <v>1.65182</v>
      </c>
      <c r="HC291">
        <v>-0.105746</v>
      </c>
      <c r="HD291">
        <v>0</v>
      </c>
      <c r="HE291">
        <v>34.6116</v>
      </c>
      <c r="HF291">
        <v>999.9</v>
      </c>
      <c r="HG291">
        <v>48.3</v>
      </c>
      <c r="HH291">
        <v>48.4</v>
      </c>
      <c r="HI291">
        <v>54.3863</v>
      </c>
      <c r="HJ291">
        <v>62.5257</v>
      </c>
      <c r="HK291">
        <v>21.5144</v>
      </c>
      <c r="HL291">
        <v>1</v>
      </c>
      <c r="HM291">
        <v>1.50979</v>
      </c>
      <c r="HN291">
        <v>9.28105</v>
      </c>
      <c r="HO291">
        <v>20.0485</v>
      </c>
      <c r="HP291">
        <v>5.20726</v>
      </c>
      <c r="HQ291">
        <v>11.992</v>
      </c>
      <c r="HR291">
        <v>4.9609</v>
      </c>
      <c r="HS291">
        <v>3.27438</v>
      </c>
      <c r="HT291">
        <v>9999</v>
      </c>
      <c r="HU291">
        <v>9999</v>
      </c>
      <c r="HV291">
        <v>9999</v>
      </c>
      <c r="HW291">
        <v>90.8</v>
      </c>
      <c r="HX291">
        <v>1.86389</v>
      </c>
      <c r="HY291">
        <v>1.86025</v>
      </c>
      <c r="HZ291">
        <v>1.85867</v>
      </c>
      <c r="IA291">
        <v>1.85991</v>
      </c>
      <c r="IB291">
        <v>1.85989</v>
      </c>
      <c r="IC291">
        <v>1.85852</v>
      </c>
      <c r="ID291">
        <v>1.85763</v>
      </c>
      <c r="IE291">
        <v>1.85242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-20.74</v>
      </c>
      <c r="IT291">
        <v>-2.6144</v>
      </c>
      <c r="IU291">
        <v>-9.203381429838435</v>
      </c>
      <c r="IV291">
        <v>-0.01431925071125703</v>
      </c>
      <c r="IW291">
        <v>4.89615414261653E-06</v>
      </c>
      <c r="IX291">
        <v>-8.989459798755491E-10</v>
      </c>
      <c r="IY291">
        <v>-1.324740713936959</v>
      </c>
      <c r="IZ291">
        <v>-0.1043539695207113</v>
      </c>
      <c r="JA291">
        <v>0.003109194328973147</v>
      </c>
      <c r="JB291">
        <v>-3.859871886814269E-05</v>
      </c>
      <c r="JC291">
        <v>3</v>
      </c>
      <c r="JD291">
        <v>1925</v>
      </c>
      <c r="JE291">
        <v>1</v>
      </c>
      <c r="JF291">
        <v>31</v>
      </c>
      <c r="JG291">
        <v>33.2</v>
      </c>
      <c r="JH291">
        <v>33.2</v>
      </c>
      <c r="JI291">
        <v>2.73071</v>
      </c>
      <c r="JJ291">
        <v>2.71606</v>
      </c>
      <c r="JK291">
        <v>1.49658</v>
      </c>
      <c r="JL291">
        <v>2.31934</v>
      </c>
      <c r="JM291">
        <v>1.54785</v>
      </c>
      <c r="JN291">
        <v>2.38281</v>
      </c>
      <c r="JO291">
        <v>52.0361</v>
      </c>
      <c r="JP291">
        <v>14.9201</v>
      </c>
      <c r="JQ291">
        <v>18</v>
      </c>
      <c r="JR291">
        <v>503.758</v>
      </c>
      <c r="JS291">
        <v>454.751</v>
      </c>
      <c r="JT291">
        <v>26.807</v>
      </c>
      <c r="JU291">
        <v>44.2627</v>
      </c>
      <c r="JV291">
        <v>29.9999</v>
      </c>
      <c r="JW291">
        <v>43.8332</v>
      </c>
      <c r="JX291">
        <v>43.6287</v>
      </c>
      <c r="JY291">
        <v>54.7924</v>
      </c>
      <c r="JZ291">
        <v>53.1588</v>
      </c>
      <c r="KA291">
        <v>0</v>
      </c>
      <c r="KB291">
        <v>20.7267</v>
      </c>
      <c r="KC291">
        <v>1222.28</v>
      </c>
      <c r="KD291">
        <v>20.9416</v>
      </c>
      <c r="KE291">
        <v>98.0102</v>
      </c>
      <c r="KF291">
        <v>94.4042</v>
      </c>
    </row>
    <row r="292" spans="1:292">
      <c r="A292">
        <v>268</v>
      </c>
      <c r="B292">
        <v>1687538490</v>
      </c>
      <c r="C292">
        <v>12361.5</v>
      </c>
      <c r="D292" t="s">
        <v>977</v>
      </c>
      <c r="E292" t="s">
        <v>978</v>
      </c>
      <c r="F292">
        <v>5</v>
      </c>
      <c r="G292" t="s">
        <v>831</v>
      </c>
      <c r="H292">
        <v>1687538482.5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1233.747725215751</v>
      </c>
      <c r="AJ292">
        <v>1200.147515151515</v>
      </c>
      <c r="AK292">
        <v>3.421488794175148</v>
      </c>
      <c r="AL292">
        <v>66.66656692889333</v>
      </c>
      <c r="AM292">
        <f>(AO292 - AN292 + DX292*1E3/(8.314*(DZ292+273.15)) * AQ292/DW292 * AP292) * DW292/(100*DK292) * 1000/(1000 - AO292)</f>
        <v>0</v>
      </c>
      <c r="AN292">
        <v>21.02427667613328</v>
      </c>
      <c r="AO292">
        <v>23.36883818181818</v>
      </c>
      <c r="AP292">
        <v>-2.449945782705031E-05</v>
      </c>
      <c r="AQ292">
        <v>105.2778208574402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4.16</v>
      </c>
      <c r="DL292">
        <v>0.5</v>
      </c>
      <c r="DM292" t="s">
        <v>430</v>
      </c>
      <c r="DN292">
        <v>2</v>
      </c>
      <c r="DO292" t="b">
        <v>1</v>
      </c>
      <c r="DP292">
        <v>1687538482.5</v>
      </c>
      <c r="DQ292">
        <v>1148.748888888889</v>
      </c>
      <c r="DR292">
        <v>1193.242592592592</v>
      </c>
      <c r="DS292">
        <v>23.37305555555556</v>
      </c>
      <c r="DT292">
        <v>21.06494074074074</v>
      </c>
      <c r="DU292">
        <v>1169.44</v>
      </c>
      <c r="DV292">
        <v>25.98732962962963</v>
      </c>
      <c r="DW292">
        <v>500.0250740740742</v>
      </c>
      <c r="DX292">
        <v>101.7953703703704</v>
      </c>
      <c r="DY292">
        <v>0.1000110296296296</v>
      </c>
      <c r="DZ292">
        <v>31.98667037037037</v>
      </c>
      <c r="EA292">
        <v>32.89983703703703</v>
      </c>
      <c r="EB292">
        <v>999.9000000000001</v>
      </c>
      <c r="EC292">
        <v>0</v>
      </c>
      <c r="ED292">
        <v>0</v>
      </c>
      <c r="EE292">
        <v>10003.50444444444</v>
      </c>
      <c r="EF292">
        <v>0</v>
      </c>
      <c r="EG292">
        <v>421.2593703703703</v>
      </c>
      <c r="EH292">
        <v>-44.49318888888889</v>
      </c>
      <c r="EI292">
        <v>1176.240740740741</v>
      </c>
      <c r="EJ292">
        <v>1218.918888888889</v>
      </c>
      <c r="EK292">
        <v>2.30811962962963</v>
      </c>
      <c r="EL292">
        <v>1193.242592592592</v>
      </c>
      <c r="EM292">
        <v>21.06494074074074</v>
      </c>
      <c r="EN292">
        <v>2.379267777777778</v>
      </c>
      <c r="EO292">
        <v>2.144313333333333</v>
      </c>
      <c r="EP292">
        <v>20.22335555555556</v>
      </c>
      <c r="EQ292">
        <v>18.55221481481482</v>
      </c>
      <c r="ER292">
        <v>1999.997037037037</v>
      </c>
      <c r="ES292">
        <v>0.9800011111111111</v>
      </c>
      <c r="ET292">
        <v>0.01999888518518518</v>
      </c>
      <c r="EU292">
        <v>0</v>
      </c>
      <c r="EV292">
        <v>948.8094814814816</v>
      </c>
      <c r="EW292">
        <v>5.00078</v>
      </c>
      <c r="EX292">
        <v>22013.21481481482</v>
      </c>
      <c r="EY292">
        <v>16379.61111111111</v>
      </c>
      <c r="EZ292">
        <v>55.2752962962963</v>
      </c>
      <c r="FA292">
        <v>56.84</v>
      </c>
      <c r="FB292">
        <v>55.63648148148148</v>
      </c>
      <c r="FC292">
        <v>56.22648148148147</v>
      </c>
      <c r="FD292">
        <v>55.0577037037037</v>
      </c>
      <c r="FE292">
        <v>1955.097037037037</v>
      </c>
      <c r="FF292">
        <v>39.9</v>
      </c>
      <c r="FG292">
        <v>0</v>
      </c>
      <c r="FH292">
        <v>1687538490.3</v>
      </c>
      <c r="FI292">
        <v>0</v>
      </c>
      <c r="FJ292">
        <v>948.8458000000001</v>
      </c>
      <c r="FK292">
        <v>-4.223000025821607</v>
      </c>
      <c r="FL292">
        <v>731.1307708621833</v>
      </c>
      <c r="FM292">
        <v>22015.996</v>
      </c>
      <c r="FN292">
        <v>15</v>
      </c>
      <c r="FO292">
        <v>1687536491</v>
      </c>
      <c r="FP292" t="s">
        <v>832</v>
      </c>
      <c r="FQ292">
        <v>1687536490.5</v>
      </c>
      <c r="FR292">
        <v>1687536491</v>
      </c>
      <c r="FS292">
        <v>5</v>
      </c>
      <c r="FT292">
        <v>0.155</v>
      </c>
      <c r="FU292">
        <v>0.035</v>
      </c>
      <c r="FV292">
        <v>-14.575</v>
      </c>
      <c r="FW292">
        <v>-2.512</v>
      </c>
      <c r="FX292">
        <v>420</v>
      </c>
      <c r="FY292">
        <v>19</v>
      </c>
      <c r="FZ292">
        <v>0.23</v>
      </c>
      <c r="GA292">
        <v>0.05</v>
      </c>
      <c r="GB292">
        <v>-44.38751499999999</v>
      </c>
      <c r="GC292">
        <v>-2.157728330206316</v>
      </c>
      <c r="GD292">
        <v>0.2225585266283903</v>
      </c>
      <c r="GE292">
        <v>0</v>
      </c>
      <c r="GF292">
        <v>2.302872</v>
      </c>
      <c r="GG292">
        <v>0.186665065666034</v>
      </c>
      <c r="GH292">
        <v>0.02634110411505184</v>
      </c>
      <c r="GI292">
        <v>1</v>
      </c>
      <c r="GJ292">
        <v>1</v>
      </c>
      <c r="GK292">
        <v>2</v>
      </c>
      <c r="GL292" t="s">
        <v>443</v>
      </c>
      <c r="GM292">
        <v>3.09985</v>
      </c>
      <c r="GN292">
        <v>2.75799</v>
      </c>
      <c r="GO292">
        <v>0.195654</v>
      </c>
      <c r="GP292">
        <v>0.198107</v>
      </c>
      <c r="GQ292">
        <v>0.124713</v>
      </c>
      <c r="GR292">
        <v>0.107891</v>
      </c>
      <c r="GS292">
        <v>20153.7</v>
      </c>
      <c r="GT292">
        <v>19427.1</v>
      </c>
      <c r="GU292">
        <v>25645.3</v>
      </c>
      <c r="GV292">
        <v>24616.9</v>
      </c>
      <c r="GW292">
        <v>36092.2</v>
      </c>
      <c r="GX292">
        <v>32407.4</v>
      </c>
      <c r="GY292">
        <v>44852.5</v>
      </c>
      <c r="GZ292">
        <v>39271.6</v>
      </c>
      <c r="HA292">
        <v>1.74153</v>
      </c>
      <c r="HB292">
        <v>1.65202</v>
      </c>
      <c r="HC292">
        <v>-0.105798</v>
      </c>
      <c r="HD292">
        <v>0</v>
      </c>
      <c r="HE292">
        <v>34.6148</v>
      </c>
      <c r="HF292">
        <v>999.9</v>
      </c>
      <c r="HG292">
        <v>48.3</v>
      </c>
      <c r="HH292">
        <v>48.4</v>
      </c>
      <c r="HI292">
        <v>54.3876</v>
      </c>
      <c r="HJ292">
        <v>62.6857</v>
      </c>
      <c r="HK292">
        <v>21.6066</v>
      </c>
      <c r="HL292">
        <v>1</v>
      </c>
      <c r="HM292">
        <v>1.50978</v>
      </c>
      <c r="HN292">
        <v>9.28105</v>
      </c>
      <c r="HO292">
        <v>20.0483</v>
      </c>
      <c r="HP292">
        <v>5.20711</v>
      </c>
      <c r="HQ292">
        <v>11.992</v>
      </c>
      <c r="HR292">
        <v>4.96105</v>
      </c>
      <c r="HS292">
        <v>3.2744</v>
      </c>
      <c r="HT292">
        <v>9999</v>
      </c>
      <c r="HU292">
        <v>9999</v>
      </c>
      <c r="HV292">
        <v>9999</v>
      </c>
      <c r="HW292">
        <v>90.8</v>
      </c>
      <c r="HX292">
        <v>1.86389</v>
      </c>
      <c r="HY292">
        <v>1.86025</v>
      </c>
      <c r="HZ292">
        <v>1.85867</v>
      </c>
      <c r="IA292">
        <v>1.85996</v>
      </c>
      <c r="IB292">
        <v>1.85989</v>
      </c>
      <c r="IC292">
        <v>1.85852</v>
      </c>
      <c r="ID292">
        <v>1.85764</v>
      </c>
      <c r="IE292">
        <v>1.85242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-20.85</v>
      </c>
      <c r="IT292">
        <v>-2.6141</v>
      </c>
      <c r="IU292">
        <v>-9.203381429838435</v>
      </c>
      <c r="IV292">
        <v>-0.01431925071125703</v>
      </c>
      <c r="IW292">
        <v>4.89615414261653E-06</v>
      </c>
      <c r="IX292">
        <v>-8.989459798755491E-10</v>
      </c>
      <c r="IY292">
        <v>-1.324740713936959</v>
      </c>
      <c r="IZ292">
        <v>-0.1043539695207113</v>
      </c>
      <c r="JA292">
        <v>0.003109194328973147</v>
      </c>
      <c r="JB292">
        <v>-3.859871886814269E-05</v>
      </c>
      <c r="JC292">
        <v>3</v>
      </c>
      <c r="JD292">
        <v>1925</v>
      </c>
      <c r="JE292">
        <v>1</v>
      </c>
      <c r="JF292">
        <v>31</v>
      </c>
      <c r="JG292">
        <v>33.3</v>
      </c>
      <c r="JH292">
        <v>33.3</v>
      </c>
      <c r="JI292">
        <v>2.75879</v>
      </c>
      <c r="JJ292">
        <v>2.70264</v>
      </c>
      <c r="JK292">
        <v>1.49658</v>
      </c>
      <c r="JL292">
        <v>2.31934</v>
      </c>
      <c r="JM292">
        <v>1.54785</v>
      </c>
      <c r="JN292">
        <v>2.40356</v>
      </c>
      <c r="JO292">
        <v>52.07</v>
      </c>
      <c r="JP292">
        <v>14.9288</v>
      </c>
      <c r="JQ292">
        <v>18</v>
      </c>
      <c r="JR292">
        <v>503.704</v>
      </c>
      <c r="JS292">
        <v>454.897</v>
      </c>
      <c r="JT292">
        <v>26.8042</v>
      </c>
      <c r="JU292">
        <v>44.2627</v>
      </c>
      <c r="JV292">
        <v>29.9999</v>
      </c>
      <c r="JW292">
        <v>43.8378</v>
      </c>
      <c r="JX292">
        <v>43.6308</v>
      </c>
      <c r="JY292">
        <v>55.366</v>
      </c>
      <c r="JZ292">
        <v>53.1588</v>
      </c>
      <c r="KA292">
        <v>0</v>
      </c>
      <c r="KB292">
        <v>20.7269</v>
      </c>
      <c r="KC292">
        <v>1242.31</v>
      </c>
      <c r="KD292">
        <v>20.9416</v>
      </c>
      <c r="KE292">
        <v>98.0106</v>
      </c>
      <c r="KF292">
        <v>94.40479999999999</v>
      </c>
    </row>
    <row r="293" spans="1:292">
      <c r="A293">
        <v>269</v>
      </c>
      <c r="B293">
        <v>1687538495</v>
      </c>
      <c r="C293">
        <v>12366.5</v>
      </c>
      <c r="D293" t="s">
        <v>979</v>
      </c>
      <c r="E293" t="s">
        <v>980</v>
      </c>
      <c r="F293">
        <v>5</v>
      </c>
      <c r="G293" t="s">
        <v>831</v>
      </c>
      <c r="H293">
        <v>1687538487.214286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1250.535940501135</v>
      </c>
      <c r="AJ293">
        <v>1217.097090909091</v>
      </c>
      <c r="AK293">
        <v>3.382355644843287</v>
      </c>
      <c r="AL293">
        <v>66.66656692889333</v>
      </c>
      <c r="AM293">
        <f>(AO293 - AN293 + DX293*1E3/(8.314*(DZ293+273.15)) * AQ293/DW293 * AP293) * DW293/(100*DK293) * 1000/(1000 - AO293)</f>
        <v>0</v>
      </c>
      <c r="AN293">
        <v>20.99831954253605</v>
      </c>
      <c r="AO293">
        <v>23.33998424242425</v>
      </c>
      <c r="AP293">
        <v>-0.005800141160003242</v>
      </c>
      <c r="AQ293">
        <v>105.2778208574402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4.16</v>
      </c>
      <c r="DL293">
        <v>0.5</v>
      </c>
      <c r="DM293" t="s">
        <v>430</v>
      </c>
      <c r="DN293">
        <v>2</v>
      </c>
      <c r="DO293" t="b">
        <v>1</v>
      </c>
      <c r="DP293">
        <v>1687538487.214286</v>
      </c>
      <c r="DQ293">
        <v>1164.450714285714</v>
      </c>
      <c r="DR293">
        <v>1209.001428571429</v>
      </c>
      <c r="DS293">
        <v>23.36739642857143</v>
      </c>
      <c r="DT293">
        <v>21.03931071428572</v>
      </c>
      <c r="DU293">
        <v>1185.244642857143</v>
      </c>
      <c r="DV293">
        <v>25.98154285714286</v>
      </c>
      <c r="DW293">
        <v>500.0182142857143</v>
      </c>
      <c r="DX293">
        <v>101.7952142857143</v>
      </c>
      <c r="DY293">
        <v>0.1000629535714286</v>
      </c>
      <c r="DZ293">
        <v>31.99159642857143</v>
      </c>
      <c r="EA293">
        <v>32.90556071428571</v>
      </c>
      <c r="EB293">
        <v>999.9000000000002</v>
      </c>
      <c r="EC293">
        <v>0</v>
      </c>
      <c r="ED293">
        <v>0</v>
      </c>
      <c r="EE293">
        <v>9996.525714285714</v>
      </c>
      <c r="EF293">
        <v>0</v>
      </c>
      <c r="EG293">
        <v>425.7464642857142</v>
      </c>
      <c r="EH293">
        <v>-44.55073214285715</v>
      </c>
      <c r="EI293">
        <v>1192.310357142857</v>
      </c>
      <c r="EJ293">
        <v>1234.984642857142</v>
      </c>
      <c r="EK293">
        <v>2.328086785714286</v>
      </c>
      <c r="EL293">
        <v>1209.001428571429</v>
      </c>
      <c r="EM293">
        <v>21.03931071428572</v>
      </c>
      <c r="EN293">
        <v>2.378687499999999</v>
      </c>
      <c r="EO293">
        <v>2.141700714285714</v>
      </c>
      <c r="EP293">
        <v>20.21941428571429</v>
      </c>
      <c r="EQ293">
        <v>18.53273928571429</v>
      </c>
      <c r="ER293">
        <v>1999.9725</v>
      </c>
      <c r="ES293">
        <v>0.9800009642857143</v>
      </c>
      <c r="ET293">
        <v>0.01999903214285714</v>
      </c>
      <c r="EU293">
        <v>0</v>
      </c>
      <c r="EV293">
        <v>948.5385714285713</v>
      </c>
      <c r="EW293">
        <v>5.00078</v>
      </c>
      <c r="EX293">
        <v>22108.62857142857</v>
      </c>
      <c r="EY293">
        <v>16379.40714285714</v>
      </c>
      <c r="EZ293">
        <v>55.27667857142858</v>
      </c>
      <c r="FA293">
        <v>56.84125</v>
      </c>
      <c r="FB293">
        <v>55.64496428571427</v>
      </c>
      <c r="FC293">
        <v>56.21392857142856</v>
      </c>
      <c r="FD293">
        <v>55.10025</v>
      </c>
      <c r="FE293">
        <v>1955.0725</v>
      </c>
      <c r="FF293">
        <v>39.9</v>
      </c>
      <c r="FG293">
        <v>0</v>
      </c>
      <c r="FH293">
        <v>1687538495.7</v>
      </c>
      <c r="FI293">
        <v>0</v>
      </c>
      <c r="FJ293">
        <v>948.5131153846154</v>
      </c>
      <c r="FK293">
        <v>-3.091521382346663</v>
      </c>
      <c r="FL293">
        <v>1933.579488705441</v>
      </c>
      <c r="FM293">
        <v>22131.18461538461</v>
      </c>
      <c r="FN293">
        <v>15</v>
      </c>
      <c r="FO293">
        <v>1687536491</v>
      </c>
      <c r="FP293" t="s">
        <v>832</v>
      </c>
      <c r="FQ293">
        <v>1687536490.5</v>
      </c>
      <c r="FR293">
        <v>1687536491</v>
      </c>
      <c r="FS293">
        <v>5</v>
      </c>
      <c r="FT293">
        <v>0.155</v>
      </c>
      <c r="FU293">
        <v>0.035</v>
      </c>
      <c r="FV293">
        <v>-14.575</v>
      </c>
      <c r="FW293">
        <v>-2.512</v>
      </c>
      <c r="FX293">
        <v>420</v>
      </c>
      <c r="FY293">
        <v>19</v>
      </c>
      <c r="FZ293">
        <v>0.23</v>
      </c>
      <c r="GA293">
        <v>0.05</v>
      </c>
      <c r="GB293">
        <v>-44.486175</v>
      </c>
      <c r="GC293">
        <v>-1.286827767354521</v>
      </c>
      <c r="GD293">
        <v>0.1587316016897704</v>
      </c>
      <c r="GE293">
        <v>0</v>
      </c>
      <c r="GF293">
        <v>2.3156205</v>
      </c>
      <c r="GG293">
        <v>0.2953220262664109</v>
      </c>
      <c r="GH293">
        <v>0.03321516912120128</v>
      </c>
      <c r="GI293">
        <v>1</v>
      </c>
      <c r="GJ293">
        <v>1</v>
      </c>
      <c r="GK293">
        <v>2</v>
      </c>
      <c r="GL293" t="s">
        <v>443</v>
      </c>
      <c r="GM293">
        <v>3.0998</v>
      </c>
      <c r="GN293">
        <v>2.75816</v>
      </c>
      <c r="GO293">
        <v>0.197355</v>
      </c>
      <c r="GP293">
        <v>0.19977</v>
      </c>
      <c r="GQ293">
        <v>0.124624</v>
      </c>
      <c r="GR293">
        <v>0.107915</v>
      </c>
      <c r="GS293">
        <v>20110.9</v>
      </c>
      <c r="GT293">
        <v>19386.6</v>
      </c>
      <c r="GU293">
        <v>25645.3</v>
      </c>
      <c r="GV293">
        <v>24616.9</v>
      </c>
      <c r="GW293">
        <v>36096</v>
      </c>
      <c r="GX293">
        <v>32406.8</v>
      </c>
      <c r="GY293">
        <v>44852.5</v>
      </c>
      <c r="GZ293">
        <v>39271.7</v>
      </c>
      <c r="HA293">
        <v>1.74142</v>
      </c>
      <c r="HB293">
        <v>1.65213</v>
      </c>
      <c r="HC293">
        <v>-0.105165</v>
      </c>
      <c r="HD293">
        <v>0</v>
      </c>
      <c r="HE293">
        <v>34.6195</v>
      </c>
      <c r="HF293">
        <v>999.9</v>
      </c>
      <c r="HG293">
        <v>48.3</v>
      </c>
      <c r="HH293">
        <v>48.4</v>
      </c>
      <c r="HI293">
        <v>54.3851</v>
      </c>
      <c r="HJ293">
        <v>62.5757</v>
      </c>
      <c r="HK293">
        <v>21.859</v>
      </c>
      <c r="HL293">
        <v>1</v>
      </c>
      <c r="HM293">
        <v>1.50951</v>
      </c>
      <c r="HN293">
        <v>9.28105</v>
      </c>
      <c r="HO293">
        <v>20.0483</v>
      </c>
      <c r="HP293">
        <v>5.20756</v>
      </c>
      <c r="HQ293">
        <v>11.992</v>
      </c>
      <c r="HR293">
        <v>4.96105</v>
      </c>
      <c r="HS293">
        <v>3.2744</v>
      </c>
      <c r="HT293">
        <v>9999</v>
      </c>
      <c r="HU293">
        <v>9999</v>
      </c>
      <c r="HV293">
        <v>9999</v>
      </c>
      <c r="HW293">
        <v>90.8</v>
      </c>
      <c r="HX293">
        <v>1.86389</v>
      </c>
      <c r="HY293">
        <v>1.86024</v>
      </c>
      <c r="HZ293">
        <v>1.85867</v>
      </c>
      <c r="IA293">
        <v>1.8599</v>
      </c>
      <c r="IB293">
        <v>1.85989</v>
      </c>
      <c r="IC293">
        <v>1.85852</v>
      </c>
      <c r="ID293">
        <v>1.8577</v>
      </c>
      <c r="IE293">
        <v>1.85242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-20.96</v>
      </c>
      <c r="IT293">
        <v>-2.6136</v>
      </c>
      <c r="IU293">
        <v>-9.203381429838435</v>
      </c>
      <c r="IV293">
        <v>-0.01431925071125703</v>
      </c>
      <c r="IW293">
        <v>4.89615414261653E-06</v>
      </c>
      <c r="IX293">
        <v>-8.989459798755491E-10</v>
      </c>
      <c r="IY293">
        <v>-1.324740713936959</v>
      </c>
      <c r="IZ293">
        <v>-0.1043539695207113</v>
      </c>
      <c r="JA293">
        <v>0.003109194328973147</v>
      </c>
      <c r="JB293">
        <v>-3.859871886814269E-05</v>
      </c>
      <c r="JC293">
        <v>3</v>
      </c>
      <c r="JD293">
        <v>1925</v>
      </c>
      <c r="JE293">
        <v>1</v>
      </c>
      <c r="JF293">
        <v>31</v>
      </c>
      <c r="JG293">
        <v>33.4</v>
      </c>
      <c r="JH293">
        <v>33.4</v>
      </c>
      <c r="JI293">
        <v>2.79175</v>
      </c>
      <c r="JJ293">
        <v>2.69653</v>
      </c>
      <c r="JK293">
        <v>1.49658</v>
      </c>
      <c r="JL293">
        <v>2.31812</v>
      </c>
      <c r="JM293">
        <v>1.54785</v>
      </c>
      <c r="JN293">
        <v>2.49023</v>
      </c>
      <c r="JO293">
        <v>52.07</v>
      </c>
      <c r="JP293">
        <v>14.9288</v>
      </c>
      <c r="JQ293">
        <v>18</v>
      </c>
      <c r="JR293">
        <v>503.64</v>
      </c>
      <c r="JS293">
        <v>454.986</v>
      </c>
      <c r="JT293">
        <v>26.802</v>
      </c>
      <c r="JU293">
        <v>44.2641</v>
      </c>
      <c r="JV293">
        <v>30</v>
      </c>
      <c r="JW293">
        <v>43.838</v>
      </c>
      <c r="JX293">
        <v>43.6344</v>
      </c>
      <c r="JY293">
        <v>56.0202</v>
      </c>
      <c r="JZ293">
        <v>53.1588</v>
      </c>
      <c r="KA293">
        <v>0</v>
      </c>
      <c r="KB293">
        <v>20.7269</v>
      </c>
      <c r="KC293">
        <v>1255.67</v>
      </c>
      <c r="KD293">
        <v>20.9416</v>
      </c>
      <c r="KE293">
        <v>98.0106</v>
      </c>
      <c r="KF293">
        <v>94.4049</v>
      </c>
    </row>
    <row r="294" spans="1:292">
      <c r="A294">
        <v>270</v>
      </c>
      <c r="B294">
        <v>1687538500</v>
      </c>
      <c r="C294">
        <v>12371.5</v>
      </c>
      <c r="D294" t="s">
        <v>981</v>
      </c>
      <c r="E294" t="s">
        <v>982</v>
      </c>
      <c r="F294">
        <v>5</v>
      </c>
      <c r="G294" t="s">
        <v>831</v>
      </c>
      <c r="H294">
        <v>1687538492.5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1267.437795421896</v>
      </c>
      <c r="AJ294">
        <v>1234.097151515151</v>
      </c>
      <c r="AK294">
        <v>3.402653711596324</v>
      </c>
      <c r="AL294">
        <v>66.66656692889333</v>
      </c>
      <c r="AM294">
        <f>(AO294 - AN294 + DX294*1E3/(8.314*(DZ294+273.15)) * AQ294/DW294 * AP294) * DW294/(100*DK294) * 1000/(1000 - AO294)</f>
        <v>0</v>
      </c>
      <c r="AN294">
        <v>21.00560038189159</v>
      </c>
      <c r="AO294">
        <v>23.3303109090909</v>
      </c>
      <c r="AP294">
        <v>-0.0005181762735566775</v>
      </c>
      <c r="AQ294">
        <v>105.2778208574402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4.16</v>
      </c>
      <c r="DL294">
        <v>0.5</v>
      </c>
      <c r="DM294" t="s">
        <v>430</v>
      </c>
      <c r="DN294">
        <v>2</v>
      </c>
      <c r="DO294" t="b">
        <v>1</v>
      </c>
      <c r="DP294">
        <v>1687538492.5</v>
      </c>
      <c r="DQ294">
        <v>1182.055185185185</v>
      </c>
      <c r="DR294">
        <v>1226.692222222222</v>
      </c>
      <c r="DS294">
        <v>23.35302222222222</v>
      </c>
      <c r="DT294">
        <v>21.01075555555555</v>
      </c>
      <c r="DU294">
        <v>1202.963333333333</v>
      </c>
      <c r="DV294">
        <v>25.96685925925926</v>
      </c>
      <c r="DW294">
        <v>500.0174444444444</v>
      </c>
      <c r="DX294">
        <v>101.7955185185185</v>
      </c>
      <c r="DY294">
        <v>0.09999411111111112</v>
      </c>
      <c r="DZ294">
        <v>31.99611851851851</v>
      </c>
      <c r="EA294">
        <v>32.91318888888888</v>
      </c>
      <c r="EB294">
        <v>999.9000000000001</v>
      </c>
      <c r="EC294">
        <v>0</v>
      </c>
      <c r="ED294">
        <v>0</v>
      </c>
      <c r="EE294">
        <v>9992.272222222224</v>
      </c>
      <c r="EF294">
        <v>0</v>
      </c>
      <c r="EG294">
        <v>445.9562222222222</v>
      </c>
      <c r="EH294">
        <v>-44.63773703703704</v>
      </c>
      <c r="EI294">
        <v>1210.317407407407</v>
      </c>
      <c r="EJ294">
        <v>1253.019259259259</v>
      </c>
      <c r="EK294">
        <v>2.342265185185185</v>
      </c>
      <c r="EL294">
        <v>1226.692222222222</v>
      </c>
      <c r="EM294">
        <v>21.01075555555555</v>
      </c>
      <c r="EN294">
        <v>2.37723037037037</v>
      </c>
      <c r="EO294">
        <v>2.138798888888889</v>
      </c>
      <c r="EP294">
        <v>20.2095</v>
      </c>
      <c r="EQ294">
        <v>18.51110740740741</v>
      </c>
      <c r="ER294">
        <v>1999.995555555556</v>
      </c>
      <c r="ES294">
        <v>0.980001</v>
      </c>
      <c r="ET294">
        <v>0.019999</v>
      </c>
      <c r="EU294">
        <v>0</v>
      </c>
      <c r="EV294">
        <v>948.2339629629631</v>
      </c>
      <c r="EW294">
        <v>5.00078</v>
      </c>
      <c r="EX294">
        <v>22356.62962962963</v>
      </c>
      <c r="EY294">
        <v>16379.5962962963</v>
      </c>
      <c r="EZ294">
        <v>55.26144444444444</v>
      </c>
      <c r="FA294">
        <v>56.84933333333334</v>
      </c>
      <c r="FB294">
        <v>55.68966666666667</v>
      </c>
      <c r="FC294">
        <v>56.20107407407406</v>
      </c>
      <c r="FD294">
        <v>55.09237037037037</v>
      </c>
      <c r="FE294">
        <v>1955.095555555556</v>
      </c>
      <c r="FF294">
        <v>39.9</v>
      </c>
      <c r="FG294">
        <v>0</v>
      </c>
      <c r="FH294">
        <v>1687538500.5</v>
      </c>
      <c r="FI294">
        <v>0</v>
      </c>
      <c r="FJ294">
        <v>948.271923076923</v>
      </c>
      <c r="FK294">
        <v>-3.023179488184709</v>
      </c>
      <c r="FL294">
        <v>3696.191447377016</v>
      </c>
      <c r="FM294">
        <v>22365.52307692308</v>
      </c>
      <c r="FN294">
        <v>15</v>
      </c>
      <c r="FO294">
        <v>1687536491</v>
      </c>
      <c r="FP294" t="s">
        <v>832</v>
      </c>
      <c r="FQ294">
        <v>1687536490.5</v>
      </c>
      <c r="FR294">
        <v>1687536491</v>
      </c>
      <c r="FS294">
        <v>5</v>
      </c>
      <c r="FT294">
        <v>0.155</v>
      </c>
      <c r="FU294">
        <v>0.035</v>
      </c>
      <c r="FV294">
        <v>-14.575</v>
      </c>
      <c r="FW294">
        <v>-2.512</v>
      </c>
      <c r="FX294">
        <v>420</v>
      </c>
      <c r="FY294">
        <v>19</v>
      </c>
      <c r="FZ294">
        <v>0.23</v>
      </c>
      <c r="GA294">
        <v>0.05</v>
      </c>
      <c r="GB294">
        <v>-44.55218780487805</v>
      </c>
      <c r="GC294">
        <v>-0.7381965156794731</v>
      </c>
      <c r="GD294">
        <v>0.1415064666196617</v>
      </c>
      <c r="GE294">
        <v>0</v>
      </c>
      <c r="GF294">
        <v>2.326881951219512</v>
      </c>
      <c r="GG294">
        <v>0.1769839024390289</v>
      </c>
      <c r="GH294">
        <v>0.02892061061153384</v>
      </c>
      <c r="GI294">
        <v>1</v>
      </c>
      <c r="GJ294">
        <v>1</v>
      </c>
      <c r="GK294">
        <v>2</v>
      </c>
      <c r="GL294" t="s">
        <v>443</v>
      </c>
      <c r="GM294">
        <v>3.09983</v>
      </c>
      <c r="GN294">
        <v>2.758</v>
      </c>
      <c r="GO294">
        <v>0.199043</v>
      </c>
      <c r="GP294">
        <v>0.201482</v>
      </c>
      <c r="GQ294">
        <v>0.124591</v>
      </c>
      <c r="GR294">
        <v>0.107937</v>
      </c>
      <c r="GS294">
        <v>20068.4</v>
      </c>
      <c r="GT294">
        <v>19344.7</v>
      </c>
      <c r="GU294">
        <v>25645.3</v>
      </c>
      <c r="GV294">
        <v>24616.7</v>
      </c>
      <c r="GW294">
        <v>36097.5</v>
      </c>
      <c r="GX294">
        <v>32405.9</v>
      </c>
      <c r="GY294">
        <v>44852.5</v>
      </c>
      <c r="GZ294">
        <v>39271.3</v>
      </c>
      <c r="HA294">
        <v>1.74115</v>
      </c>
      <c r="HB294">
        <v>1.65182</v>
      </c>
      <c r="HC294">
        <v>-0.10461</v>
      </c>
      <c r="HD294">
        <v>0</v>
      </c>
      <c r="HE294">
        <v>34.6256</v>
      </c>
      <c r="HF294">
        <v>999.9</v>
      </c>
      <c r="HG294">
        <v>48.3</v>
      </c>
      <c r="HH294">
        <v>48.4</v>
      </c>
      <c r="HI294">
        <v>54.386</v>
      </c>
      <c r="HJ294">
        <v>62.5557</v>
      </c>
      <c r="HK294">
        <v>21.7388</v>
      </c>
      <c r="HL294">
        <v>1</v>
      </c>
      <c r="HM294">
        <v>1.5099</v>
      </c>
      <c r="HN294">
        <v>9.28105</v>
      </c>
      <c r="HO294">
        <v>20.0482</v>
      </c>
      <c r="HP294">
        <v>5.20696</v>
      </c>
      <c r="HQ294">
        <v>11.992</v>
      </c>
      <c r="HR294">
        <v>4.96085</v>
      </c>
      <c r="HS294">
        <v>3.27438</v>
      </c>
      <c r="HT294">
        <v>9999</v>
      </c>
      <c r="HU294">
        <v>9999</v>
      </c>
      <c r="HV294">
        <v>9999</v>
      </c>
      <c r="HW294">
        <v>90.8</v>
      </c>
      <c r="HX294">
        <v>1.86388</v>
      </c>
      <c r="HY294">
        <v>1.86026</v>
      </c>
      <c r="HZ294">
        <v>1.85868</v>
      </c>
      <c r="IA294">
        <v>1.8599</v>
      </c>
      <c r="IB294">
        <v>1.85988</v>
      </c>
      <c r="IC294">
        <v>1.85852</v>
      </c>
      <c r="ID294">
        <v>1.8577</v>
      </c>
      <c r="IE294">
        <v>1.85242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-21.07</v>
      </c>
      <c r="IT294">
        <v>-2.6134</v>
      </c>
      <c r="IU294">
        <v>-9.203381429838435</v>
      </c>
      <c r="IV294">
        <v>-0.01431925071125703</v>
      </c>
      <c r="IW294">
        <v>4.89615414261653E-06</v>
      </c>
      <c r="IX294">
        <v>-8.989459798755491E-10</v>
      </c>
      <c r="IY294">
        <v>-1.324740713936959</v>
      </c>
      <c r="IZ294">
        <v>-0.1043539695207113</v>
      </c>
      <c r="JA294">
        <v>0.003109194328973147</v>
      </c>
      <c r="JB294">
        <v>-3.859871886814269E-05</v>
      </c>
      <c r="JC294">
        <v>3</v>
      </c>
      <c r="JD294">
        <v>1925</v>
      </c>
      <c r="JE294">
        <v>1</v>
      </c>
      <c r="JF294">
        <v>31</v>
      </c>
      <c r="JG294">
        <v>33.5</v>
      </c>
      <c r="JH294">
        <v>33.5</v>
      </c>
      <c r="JI294">
        <v>2.81982</v>
      </c>
      <c r="JJ294">
        <v>2.70386</v>
      </c>
      <c r="JK294">
        <v>1.49658</v>
      </c>
      <c r="JL294">
        <v>2.31934</v>
      </c>
      <c r="JM294">
        <v>1.54785</v>
      </c>
      <c r="JN294">
        <v>2.50488</v>
      </c>
      <c r="JO294">
        <v>52.07</v>
      </c>
      <c r="JP294">
        <v>14.9288</v>
      </c>
      <c r="JQ294">
        <v>18</v>
      </c>
      <c r="JR294">
        <v>503.486</v>
      </c>
      <c r="JS294">
        <v>454.81</v>
      </c>
      <c r="JT294">
        <v>26.8027</v>
      </c>
      <c r="JU294">
        <v>44.2674</v>
      </c>
      <c r="JV294">
        <v>30.0001</v>
      </c>
      <c r="JW294">
        <v>43.8424</v>
      </c>
      <c r="JX294">
        <v>43.6388</v>
      </c>
      <c r="JY294">
        <v>56.5849</v>
      </c>
      <c r="JZ294">
        <v>53.1588</v>
      </c>
      <c r="KA294">
        <v>0</v>
      </c>
      <c r="KB294">
        <v>20.7269</v>
      </c>
      <c r="KC294">
        <v>1275.71</v>
      </c>
      <c r="KD294">
        <v>20.9416</v>
      </c>
      <c r="KE294">
        <v>98.0106</v>
      </c>
      <c r="KF294">
        <v>94.4042</v>
      </c>
    </row>
    <row r="295" spans="1:292">
      <c r="A295">
        <v>271</v>
      </c>
      <c r="B295">
        <v>1687538505</v>
      </c>
      <c r="C295">
        <v>12376.5</v>
      </c>
      <c r="D295" t="s">
        <v>983</v>
      </c>
      <c r="E295" t="s">
        <v>984</v>
      </c>
      <c r="F295">
        <v>5</v>
      </c>
      <c r="G295" t="s">
        <v>831</v>
      </c>
      <c r="H295">
        <v>1687538497.214286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1284.828191444147</v>
      </c>
      <c r="AJ295">
        <v>1251.218606060606</v>
      </c>
      <c r="AK295">
        <v>3.420678182284576</v>
      </c>
      <c r="AL295">
        <v>66.66656692889333</v>
      </c>
      <c r="AM295">
        <f>(AO295 - AN295 + DX295*1E3/(8.314*(DZ295+273.15)) * AQ295/DW295 * AP295) * DW295/(100*DK295) * 1000/(1000 - AO295)</f>
        <v>0</v>
      </c>
      <c r="AN295">
        <v>21.01492843436894</v>
      </c>
      <c r="AO295">
        <v>23.33068363636363</v>
      </c>
      <c r="AP295">
        <v>8.455416026762459E-05</v>
      </c>
      <c r="AQ295">
        <v>105.2778208574402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4.16</v>
      </c>
      <c r="DL295">
        <v>0.5</v>
      </c>
      <c r="DM295" t="s">
        <v>430</v>
      </c>
      <c r="DN295">
        <v>2</v>
      </c>
      <c r="DO295" t="b">
        <v>1</v>
      </c>
      <c r="DP295">
        <v>1687538497.214286</v>
      </c>
      <c r="DQ295">
        <v>1197.743214285714</v>
      </c>
      <c r="DR295">
        <v>1242.422142857143</v>
      </c>
      <c r="DS295">
        <v>23.33906428571428</v>
      </c>
      <c r="DT295">
        <v>21.00571071428572</v>
      </c>
      <c r="DU295">
        <v>1218.7525</v>
      </c>
      <c r="DV295">
        <v>25.95260714285714</v>
      </c>
      <c r="DW295">
        <v>500.0134642857143</v>
      </c>
      <c r="DX295">
        <v>101.7953571428571</v>
      </c>
      <c r="DY295">
        <v>0.1000057964285714</v>
      </c>
      <c r="DZ295">
        <v>32.0012</v>
      </c>
      <c r="EA295">
        <v>32.92411785714286</v>
      </c>
      <c r="EB295">
        <v>999.9000000000002</v>
      </c>
      <c r="EC295">
        <v>0</v>
      </c>
      <c r="ED295">
        <v>0</v>
      </c>
      <c r="EE295">
        <v>9991.539999999999</v>
      </c>
      <c r="EF295">
        <v>0</v>
      </c>
      <c r="EG295">
        <v>474.7067857142857</v>
      </c>
      <c r="EH295">
        <v>-44.67894999999999</v>
      </c>
      <c r="EI295">
        <v>1226.363928571429</v>
      </c>
      <c r="EJ295">
        <v>1269.079642857143</v>
      </c>
      <c r="EK295">
        <v>2.333356071428571</v>
      </c>
      <c r="EL295">
        <v>1242.422142857143</v>
      </c>
      <c r="EM295">
        <v>21.00571071428572</v>
      </c>
      <c r="EN295">
        <v>2.375806428571429</v>
      </c>
      <c r="EO295">
        <v>2.138282142857143</v>
      </c>
      <c r="EP295">
        <v>20.19981785714285</v>
      </c>
      <c r="EQ295">
        <v>18.50725357142857</v>
      </c>
      <c r="ER295">
        <v>1999.985357142857</v>
      </c>
      <c r="ES295">
        <v>0.9800005357142858</v>
      </c>
      <c r="ET295">
        <v>0.01999946428571429</v>
      </c>
      <c r="EU295">
        <v>0</v>
      </c>
      <c r="EV295">
        <v>947.9640714285713</v>
      </c>
      <c r="EW295">
        <v>5.00078</v>
      </c>
      <c r="EX295">
        <v>22652.16785714286</v>
      </c>
      <c r="EY295">
        <v>16379.51071428571</v>
      </c>
      <c r="EZ295">
        <v>55.28335714285715</v>
      </c>
      <c r="FA295">
        <v>56.86589285714285</v>
      </c>
      <c r="FB295">
        <v>55.70064285714285</v>
      </c>
      <c r="FC295">
        <v>56.21839285714284</v>
      </c>
      <c r="FD295">
        <v>55.127</v>
      </c>
      <c r="FE295">
        <v>1955.085357142857</v>
      </c>
      <c r="FF295">
        <v>39.9</v>
      </c>
      <c r="FG295">
        <v>0</v>
      </c>
      <c r="FH295">
        <v>1687538505.3</v>
      </c>
      <c r="FI295">
        <v>0</v>
      </c>
      <c r="FJ295">
        <v>947.9967692307692</v>
      </c>
      <c r="FK295">
        <v>-3.517333339510694</v>
      </c>
      <c r="FL295">
        <v>4060.926499702472</v>
      </c>
      <c r="FM295">
        <v>22654.85769230769</v>
      </c>
      <c r="FN295">
        <v>15</v>
      </c>
      <c r="FO295">
        <v>1687536491</v>
      </c>
      <c r="FP295" t="s">
        <v>832</v>
      </c>
      <c r="FQ295">
        <v>1687536490.5</v>
      </c>
      <c r="FR295">
        <v>1687536491</v>
      </c>
      <c r="FS295">
        <v>5</v>
      </c>
      <c r="FT295">
        <v>0.155</v>
      </c>
      <c r="FU295">
        <v>0.035</v>
      </c>
      <c r="FV295">
        <v>-14.575</v>
      </c>
      <c r="FW295">
        <v>-2.512</v>
      </c>
      <c r="FX295">
        <v>420</v>
      </c>
      <c r="FY295">
        <v>19</v>
      </c>
      <c r="FZ295">
        <v>0.23</v>
      </c>
      <c r="GA295">
        <v>0.05</v>
      </c>
      <c r="GB295">
        <v>-44.67471463414634</v>
      </c>
      <c r="GC295">
        <v>-0.6528794425087234</v>
      </c>
      <c r="GD295">
        <v>0.1412373362524773</v>
      </c>
      <c r="GE295">
        <v>0</v>
      </c>
      <c r="GF295">
        <v>2.333530731707317</v>
      </c>
      <c r="GG295">
        <v>-0.05224411149824933</v>
      </c>
      <c r="GH295">
        <v>0.02201881361752132</v>
      </c>
      <c r="GI295">
        <v>1</v>
      </c>
      <c r="GJ295">
        <v>1</v>
      </c>
      <c r="GK295">
        <v>2</v>
      </c>
      <c r="GL295" t="s">
        <v>443</v>
      </c>
      <c r="GM295">
        <v>3.09989</v>
      </c>
      <c r="GN295">
        <v>2.75772</v>
      </c>
      <c r="GO295">
        <v>0.200726</v>
      </c>
      <c r="GP295">
        <v>0.203112</v>
      </c>
      <c r="GQ295">
        <v>0.124593</v>
      </c>
      <c r="GR295">
        <v>0.107975</v>
      </c>
      <c r="GS295">
        <v>20025.5</v>
      </c>
      <c r="GT295">
        <v>19304.7</v>
      </c>
      <c r="GU295">
        <v>25644.8</v>
      </c>
      <c r="GV295">
        <v>24616.3</v>
      </c>
      <c r="GW295">
        <v>36096.9</v>
      </c>
      <c r="GX295">
        <v>32404.2</v>
      </c>
      <c r="GY295">
        <v>44851.6</v>
      </c>
      <c r="GZ295">
        <v>39270.7</v>
      </c>
      <c r="HA295">
        <v>1.74142</v>
      </c>
      <c r="HB295">
        <v>1.65217</v>
      </c>
      <c r="HC295">
        <v>-0.104219</v>
      </c>
      <c r="HD295">
        <v>0</v>
      </c>
      <c r="HE295">
        <v>34.6337</v>
      </c>
      <c r="HF295">
        <v>999.9</v>
      </c>
      <c r="HG295">
        <v>48.3</v>
      </c>
      <c r="HH295">
        <v>48.4</v>
      </c>
      <c r="HI295">
        <v>54.3854</v>
      </c>
      <c r="HJ295">
        <v>62.5957</v>
      </c>
      <c r="HK295">
        <v>21.4704</v>
      </c>
      <c r="HL295">
        <v>1</v>
      </c>
      <c r="HM295">
        <v>1.51022</v>
      </c>
      <c r="HN295">
        <v>9.28105</v>
      </c>
      <c r="HO295">
        <v>20.0477</v>
      </c>
      <c r="HP295">
        <v>5.20321</v>
      </c>
      <c r="HQ295">
        <v>11.992</v>
      </c>
      <c r="HR295">
        <v>4.95975</v>
      </c>
      <c r="HS295">
        <v>3.27383</v>
      </c>
      <c r="HT295">
        <v>9999</v>
      </c>
      <c r="HU295">
        <v>9999</v>
      </c>
      <c r="HV295">
        <v>9999</v>
      </c>
      <c r="HW295">
        <v>90.8</v>
      </c>
      <c r="HX295">
        <v>1.86389</v>
      </c>
      <c r="HY295">
        <v>1.86022</v>
      </c>
      <c r="HZ295">
        <v>1.85867</v>
      </c>
      <c r="IA295">
        <v>1.85991</v>
      </c>
      <c r="IB295">
        <v>1.85989</v>
      </c>
      <c r="IC295">
        <v>1.85852</v>
      </c>
      <c r="ID295">
        <v>1.85769</v>
      </c>
      <c r="IE295">
        <v>1.85242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-21.18</v>
      </c>
      <c r="IT295">
        <v>-2.6134</v>
      </c>
      <c r="IU295">
        <v>-9.203381429838435</v>
      </c>
      <c r="IV295">
        <v>-0.01431925071125703</v>
      </c>
      <c r="IW295">
        <v>4.89615414261653E-06</v>
      </c>
      <c r="IX295">
        <v>-8.989459798755491E-10</v>
      </c>
      <c r="IY295">
        <v>-1.324740713936959</v>
      </c>
      <c r="IZ295">
        <v>-0.1043539695207113</v>
      </c>
      <c r="JA295">
        <v>0.003109194328973147</v>
      </c>
      <c r="JB295">
        <v>-3.859871886814269E-05</v>
      </c>
      <c r="JC295">
        <v>3</v>
      </c>
      <c r="JD295">
        <v>1925</v>
      </c>
      <c r="JE295">
        <v>1</v>
      </c>
      <c r="JF295">
        <v>31</v>
      </c>
      <c r="JG295">
        <v>33.6</v>
      </c>
      <c r="JH295">
        <v>33.6</v>
      </c>
      <c r="JI295">
        <v>2.85278</v>
      </c>
      <c r="JJ295">
        <v>2.71118</v>
      </c>
      <c r="JK295">
        <v>1.49658</v>
      </c>
      <c r="JL295">
        <v>2.31812</v>
      </c>
      <c r="JM295">
        <v>1.54785</v>
      </c>
      <c r="JN295">
        <v>2.43774</v>
      </c>
      <c r="JO295">
        <v>52.07</v>
      </c>
      <c r="JP295">
        <v>14.9201</v>
      </c>
      <c r="JQ295">
        <v>18</v>
      </c>
      <c r="JR295">
        <v>503.682</v>
      </c>
      <c r="JS295">
        <v>455.074</v>
      </c>
      <c r="JT295">
        <v>26.8049</v>
      </c>
      <c r="JU295">
        <v>44.2674</v>
      </c>
      <c r="JV295">
        <v>30.0004</v>
      </c>
      <c r="JW295">
        <v>43.8449</v>
      </c>
      <c r="JX295">
        <v>43.6435</v>
      </c>
      <c r="JY295">
        <v>57.2386</v>
      </c>
      <c r="JZ295">
        <v>53.1588</v>
      </c>
      <c r="KA295">
        <v>0</v>
      </c>
      <c r="KB295">
        <v>20.7155</v>
      </c>
      <c r="KC295">
        <v>1289.07</v>
      </c>
      <c r="KD295">
        <v>20.988</v>
      </c>
      <c r="KE295">
        <v>98.0086</v>
      </c>
      <c r="KF295">
        <v>94.4028</v>
      </c>
    </row>
    <row r="296" spans="1:292">
      <c r="A296">
        <v>272</v>
      </c>
      <c r="B296">
        <v>1687538510</v>
      </c>
      <c r="C296">
        <v>12381.5</v>
      </c>
      <c r="D296" t="s">
        <v>985</v>
      </c>
      <c r="E296" t="s">
        <v>986</v>
      </c>
      <c r="F296">
        <v>5</v>
      </c>
      <c r="G296" t="s">
        <v>831</v>
      </c>
      <c r="H296">
        <v>1687538502.5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1301.794323863241</v>
      </c>
      <c r="AJ296">
        <v>1268.353818181818</v>
      </c>
      <c r="AK296">
        <v>3.442527039799308</v>
      </c>
      <c r="AL296">
        <v>66.66656692889333</v>
      </c>
      <c r="AM296">
        <f>(AO296 - AN296 + DX296*1E3/(8.314*(DZ296+273.15)) * AQ296/DW296 * AP296) * DW296/(100*DK296) * 1000/(1000 - AO296)</f>
        <v>0</v>
      </c>
      <c r="AN296">
        <v>21.02473719912672</v>
      </c>
      <c r="AO296">
        <v>23.33782303030302</v>
      </c>
      <c r="AP296">
        <v>0.0002039539977038004</v>
      </c>
      <c r="AQ296">
        <v>105.2778208574402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4.16</v>
      </c>
      <c r="DL296">
        <v>0.5</v>
      </c>
      <c r="DM296" t="s">
        <v>430</v>
      </c>
      <c r="DN296">
        <v>2</v>
      </c>
      <c r="DO296" t="b">
        <v>1</v>
      </c>
      <c r="DP296">
        <v>1687538502.5</v>
      </c>
      <c r="DQ296">
        <v>1215.338888888889</v>
      </c>
      <c r="DR296">
        <v>1260.104444444444</v>
      </c>
      <c r="DS296">
        <v>23.33265555555555</v>
      </c>
      <c r="DT296">
        <v>21.01477407407408</v>
      </c>
      <c r="DU296">
        <v>1236.46037037037</v>
      </c>
      <c r="DV296">
        <v>25.94607037037038</v>
      </c>
      <c r="DW296">
        <v>500.0175925925926</v>
      </c>
      <c r="DX296">
        <v>101.7957037037037</v>
      </c>
      <c r="DY296">
        <v>0.09996770000000001</v>
      </c>
      <c r="DZ296">
        <v>32.01374074074074</v>
      </c>
      <c r="EA296">
        <v>32.93952962962963</v>
      </c>
      <c r="EB296">
        <v>999.9000000000001</v>
      </c>
      <c r="EC296">
        <v>0</v>
      </c>
      <c r="ED296">
        <v>0</v>
      </c>
      <c r="EE296">
        <v>9992.522592592592</v>
      </c>
      <c r="EF296">
        <v>0</v>
      </c>
      <c r="EG296">
        <v>496.917074074074</v>
      </c>
      <c r="EH296">
        <v>-44.7653925925926</v>
      </c>
      <c r="EI296">
        <v>1244.372592592593</v>
      </c>
      <c r="EJ296">
        <v>1287.152962962963</v>
      </c>
      <c r="EK296">
        <v>2.317878888888889</v>
      </c>
      <c r="EL296">
        <v>1260.104444444444</v>
      </c>
      <c r="EM296">
        <v>21.01477407407408</v>
      </c>
      <c r="EN296">
        <v>2.375163333333333</v>
      </c>
      <c r="EO296">
        <v>2.139212962962963</v>
      </c>
      <c r="EP296">
        <v>20.19543333333333</v>
      </c>
      <c r="EQ296">
        <v>18.5142037037037</v>
      </c>
      <c r="ER296">
        <v>1999.990370370371</v>
      </c>
      <c r="ES296">
        <v>0.9800005555555557</v>
      </c>
      <c r="ET296">
        <v>0.01999944444444444</v>
      </c>
      <c r="EU296">
        <v>0</v>
      </c>
      <c r="EV296">
        <v>947.6442222222222</v>
      </c>
      <c r="EW296">
        <v>5.00078</v>
      </c>
      <c r="EX296">
        <v>22726.22222222222</v>
      </c>
      <c r="EY296">
        <v>16379.54814814815</v>
      </c>
      <c r="EZ296">
        <v>55.29848148148148</v>
      </c>
      <c r="FA296">
        <v>56.8864074074074</v>
      </c>
      <c r="FB296">
        <v>55.71737037037037</v>
      </c>
      <c r="FC296">
        <v>56.2334074074074</v>
      </c>
      <c r="FD296">
        <v>55.11551851851852</v>
      </c>
      <c r="FE296">
        <v>1955.09037037037</v>
      </c>
      <c r="FF296">
        <v>39.9</v>
      </c>
      <c r="FG296">
        <v>0</v>
      </c>
      <c r="FH296">
        <v>1687538510.7</v>
      </c>
      <c r="FI296">
        <v>0</v>
      </c>
      <c r="FJ296">
        <v>947.6404400000001</v>
      </c>
      <c r="FK296">
        <v>-3.870230758404975</v>
      </c>
      <c r="FL296">
        <v>-2124.992307669015</v>
      </c>
      <c r="FM296">
        <v>22715.016</v>
      </c>
      <c r="FN296">
        <v>15</v>
      </c>
      <c r="FO296">
        <v>1687536491</v>
      </c>
      <c r="FP296" t="s">
        <v>832</v>
      </c>
      <c r="FQ296">
        <v>1687536490.5</v>
      </c>
      <c r="FR296">
        <v>1687536491</v>
      </c>
      <c r="FS296">
        <v>5</v>
      </c>
      <c r="FT296">
        <v>0.155</v>
      </c>
      <c r="FU296">
        <v>0.035</v>
      </c>
      <c r="FV296">
        <v>-14.575</v>
      </c>
      <c r="FW296">
        <v>-2.512</v>
      </c>
      <c r="FX296">
        <v>420</v>
      </c>
      <c r="FY296">
        <v>19</v>
      </c>
      <c r="FZ296">
        <v>0.23</v>
      </c>
      <c r="GA296">
        <v>0.05</v>
      </c>
      <c r="GB296">
        <v>-44.7104825</v>
      </c>
      <c r="GC296">
        <v>-1.155657410881815</v>
      </c>
      <c r="GD296">
        <v>0.1527334751904438</v>
      </c>
      <c r="GE296">
        <v>0</v>
      </c>
      <c r="GF296">
        <v>2.3271845</v>
      </c>
      <c r="GG296">
        <v>-0.1743969230769227</v>
      </c>
      <c r="GH296">
        <v>0.01766519090612954</v>
      </c>
      <c r="GI296">
        <v>1</v>
      </c>
      <c r="GJ296">
        <v>1</v>
      </c>
      <c r="GK296">
        <v>2</v>
      </c>
      <c r="GL296" t="s">
        <v>443</v>
      </c>
      <c r="GM296">
        <v>3.09988</v>
      </c>
      <c r="GN296">
        <v>2.75807</v>
      </c>
      <c r="GO296">
        <v>0.202403</v>
      </c>
      <c r="GP296">
        <v>0.204768</v>
      </c>
      <c r="GQ296">
        <v>0.124618</v>
      </c>
      <c r="GR296">
        <v>0.10801</v>
      </c>
      <c r="GS296">
        <v>19983.1</v>
      </c>
      <c r="GT296">
        <v>19264.1</v>
      </c>
      <c r="GU296">
        <v>25644.6</v>
      </c>
      <c r="GV296">
        <v>24616</v>
      </c>
      <c r="GW296">
        <v>36095.7</v>
      </c>
      <c r="GX296">
        <v>32403</v>
      </c>
      <c r="GY296">
        <v>44851</v>
      </c>
      <c r="GZ296">
        <v>39270.6</v>
      </c>
      <c r="HA296">
        <v>1.74155</v>
      </c>
      <c r="HB296">
        <v>1.65187</v>
      </c>
      <c r="HC296">
        <v>-0.103444</v>
      </c>
      <c r="HD296">
        <v>0</v>
      </c>
      <c r="HE296">
        <v>34.646</v>
      </c>
      <c r="HF296">
        <v>999.9</v>
      </c>
      <c r="HG296">
        <v>48.3</v>
      </c>
      <c r="HH296">
        <v>48.4</v>
      </c>
      <c r="HI296">
        <v>54.3886</v>
      </c>
      <c r="HJ296">
        <v>62.4557</v>
      </c>
      <c r="HK296">
        <v>21.7348</v>
      </c>
      <c r="HL296">
        <v>1</v>
      </c>
      <c r="HM296">
        <v>1.51085</v>
      </c>
      <c r="HN296">
        <v>9.28105</v>
      </c>
      <c r="HO296">
        <v>20.0482</v>
      </c>
      <c r="HP296">
        <v>5.20651</v>
      </c>
      <c r="HQ296">
        <v>11.992</v>
      </c>
      <c r="HR296">
        <v>4.96065</v>
      </c>
      <c r="HS296">
        <v>3.27428</v>
      </c>
      <c r="HT296">
        <v>9999</v>
      </c>
      <c r="HU296">
        <v>9999</v>
      </c>
      <c r="HV296">
        <v>9999</v>
      </c>
      <c r="HW296">
        <v>90.8</v>
      </c>
      <c r="HX296">
        <v>1.86392</v>
      </c>
      <c r="HY296">
        <v>1.86027</v>
      </c>
      <c r="HZ296">
        <v>1.85869</v>
      </c>
      <c r="IA296">
        <v>1.85996</v>
      </c>
      <c r="IB296">
        <v>1.85989</v>
      </c>
      <c r="IC296">
        <v>1.85852</v>
      </c>
      <c r="ID296">
        <v>1.85768</v>
      </c>
      <c r="IE296">
        <v>1.85242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-21.28</v>
      </c>
      <c r="IT296">
        <v>-2.6136</v>
      </c>
      <c r="IU296">
        <v>-9.203381429838435</v>
      </c>
      <c r="IV296">
        <v>-0.01431925071125703</v>
      </c>
      <c r="IW296">
        <v>4.89615414261653E-06</v>
      </c>
      <c r="IX296">
        <v>-8.989459798755491E-10</v>
      </c>
      <c r="IY296">
        <v>-1.324740713936959</v>
      </c>
      <c r="IZ296">
        <v>-0.1043539695207113</v>
      </c>
      <c r="JA296">
        <v>0.003109194328973147</v>
      </c>
      <c r="JB296">
        <v>-3.859871886814269E-05</v>
      </c>
      <c r="JC296">
        <v>3</v>
      </c>
      <c r="JD296">
        <v>1925</v>
      </c>
      <c r="JE296">
        <v>1</v>
      </c>
      <c r="JF296">
        <v>31</v>
      </c>
      <c r="JG296">
        <v>33.7</v>
      </c>
      <c r="JH296">
        <v>33.6</v>
      </c>
      <c r="JI296">
        <v>2.88086</v>
      </c>
      <c r="JJ296">
        <v>2.70508</v>
      </c>
      <c r="JK296">
        <v>1.49658</v>
      </c>
      <c r="JL296">
        <v>2.31934</v>
      </c>
      <c r="JM296">
        <v>1.54785</v>
      </c>
      <c r="JN296">
        <v>2.39502</v>
      </c>
      <c r="JO296">
        <v>52.1039</v>
      </c>
      <c r="JP296">
        <v>14.9201</v>
      </c>
      <c r="JQ296">
        <v>18</v>
      </c>
      <c r="JR296">
        <v>503.786</v>
      </c>
      <c r="JS296">
        <v>454.898</v>
      </c>
      <c r="JT296">
        <v>26.8101</v>
      </c>
      <c r="JU296">
        <v>44.2699</v>
      </c>
      <c r="JV296">
        <v>30.0006</v>
      </c>
      <c r="JW296">
        <v>43.8483</v>
      </c>
      <c r="JX296">
        <v>43.6479</v>
      </c>
      <c r="JY296">
        <v>57.8087</v>
      </c>
      <c r="JZ296">
        <v>53.1588</v>
      </c>
      <c r="KA296">
        <v>0</v>
      </c>
      <c r="KB296">
        <v>20.6994</v>
      </c>
      <c r="KC296">
        <v>1309.11</v>
      </c>
      <c r="KD296">
        <v>20.9948</v>
      </c>
      <c r="KE296">
        <v>98.0074</v>
      </c>
      <c r="KF296">
        <v>94.4021</v>
      </c>
    </row>
    <row r="297" spans="1:292">
      <c r="A297">
        <v>273</v>
      </c>
      <c r="B297">
        <v>1687538515</v>
      </c>
      <c r="C297">
        <v>12386.5</v>
      </c>
      <c r="D297" t="s">
        <v>987</v>
      </c>
      <c r="E297" t="s">
        <v>988</v>
      </c>
      <c r="F297">
        <v>5</v>
      </c>
      <c r="G297" t="s">
        <v>831</v>
      </c>
      <c r="H297">
        <v>1687538507.214286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1319.019984114487</v>
      </c>
      <c r="AJ297">
        <v>1285.347333333333</v>
      </c>
      <c r="AK297">
        <v>3.385301665383868</v>
      </c>
      <c r="AL297">
        <v>66.66656692889333</v>
      </c>
      <c r="AM297">
        <f>(AO297 - AN297 + DX297*1E3/(8.314*(DZ297+273.15)) * AQ297/DW297 * AP297) * DW297/(100*DK297) * 1000/(1000 - AO297)</f>
        <v>0</v>
      </c>
      <c r="AN297">
        <v>21.03213337127647</v>
      </c>
      <c r="AO297">
        <v>23.34328545454545</v>
      </c>
      <c r="AP297">
        <v>0.0001048954245246707</v>
      </c>
      <c r="AQ297">
        <v>105.2778208574402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4.16</v>
      </c>
      <c r="DL297">
        <v>0.5</v>
      </c>
      <c r="DM297" t="s">
        <v>430</v>
      </c>
      <c r="DN297">
        <v>2</v>
      </c>
      <c r="DO297" t="b">
        <v>1</v>
      </c>
      <c r="DP297">
        <v>1687538507.214286</v>
      </c>
      <c r="DQ297">
        <v>1231.076785714286</v>
      </c>
      <c r="DR297">
        <v>1275.939642857142</v>
      </c>
      <c r="DS297">
        <v>23.33508214285714</v>
      </c>
      <c r="DT297">
        <v>21.02334285714286</v>
      </c>
      <c r="DU297">
        <v>1252.297857142857</v>
      </c>
      <c r="DV297">
        <v>25.94855357142857</v>
      </c>
      <c r="DW297">
        <v>500.0054999999999</v>
      </c>
      <c r="DX297">
        <v>101.7956428571429</v>
      </c>
      <c r="DY297">
        <v>0.1000478464285714</v>
      </c>
      <c r="DZ297">
        <v>32.02928214285715</v>
      </c>
      <c r="EA297">
        <v>32.95954642857144</v>
      </c>
      <c r="EB297">
        <v>999.9000000000002</v>
      </c>
      <c r="EC297">
        <v>0</v>
      </c>
      <c r="ED297">
        <v>0</v>
      </c>
      <c r="EE297">
        <v>9987.47642857143</v>
      </c>
      <c r="EF297">
        <v>0</v>
      </c>
      <c r="EG297">
        <v>487.4865357142858</v>
      </c>
      <c r="EH297">
        <v>-44.86343214285714</v>
      </c>
      <c r="EI297">
        <v>1260.489285714286</v>
      </c>
      <c r="EJ297">
        <v>1303.34</v>
      </c>
      <c r="EK297">
        <v>2.311733928571428</v>
      </c>
      <c r="EL297">
        <v>1275.939642857142</v>
      </c>
      <c r="EM297">
        <v>21.02334285714286</v>
      </c>
      <c r="EN297">
        <v>2.375409642857143</v>
      </c>
      <c r="EO297">
        <v>2.140084642857143</v>
      </c>
      <c r="EP297">
        <v>20.19710357142857</v>
      </c>
      <c r="EQ297">
        <v>18.52071071428572</v>
      </c>
      <c r="ER297">
        <v>1999.956428571428</v>
      </c>
      <c r="ES297">
        <v>0.9800005357142858</v>
      </c>
      <c r="ET297">
        <v>0.01999946428571429</v>
      </c>
      <c r="EU297">
        <v>0</v>
      </c>
      <c r="EV297">
        <v>947.2688571428572</v>
      </c>
      <c r="EW297">
        <v>5.00078</v>
      </c>
      <c r="EX297">
        <v>22553.85</v>
      </c>
      <c r="EY297">
        <v>16379.26785714286</v>
      </c>
      <c r="EZ297">
        <v>55.33685714285713</v>
      </c>
      <c r="FA297">
        <v>56.90599999999999</v>
      </c>
      <c r="FB297">
        <v>55.69396428571429</v>
      </c>
      <c r="FC297">
        <v>56.25632142857142</v>
      </c>
      <c r="FD297">
        <v>55.18503571428571</v>
      </c>
      <c r="FE297">
        <v>1955.056428571429</v>
      </c>
      <c r="FF297">
        <v>39.9</v>
      </c>
      <c r="FG297">
        <v>0</v>
      </c>
      <c r="FH297">
        <v>1687538515.5</v>
      </c>
      <c r="FI297">
        <v>0</v>
      </c>
      <c r="FJ297">
        <v>947.2481199999999</v>
      </c>
      <c r="FK297">
        <v>-4.728076908406488</v>
      </c>
      <c r="FL297">
        <v>-4756.576912672183</v>
      </c>
      <c r="FM297">
        <v>22527.072</v>
      </c>
      <c r="FN297">
        <v>15</v>
      </c>
      <c r="FO297">
        <v>1687536491</v>
      </c>
      <c r="FP297" t="s">
        <v>832</v>
      </c>
      <c r="FQ297">
        <v>1687536490.5</v>
      </c>
      <c r="FR297">
        <v>1687536491</v>
      </c>
      <c r="FS297">
        <v>5</v>
      </c>
      <c r="FT297">
        <v>0.155</v>
      </c>
      <c r="FU297">
        <v>0.035</v>
      </c>
      <c r="FV297">
        <v>-14.575</v>
      </c>
      <c r="FW297">
        <v>-2.512</v>
      </c>
      <c r="FX297">
        <v>420</v>
      </c>
      <c r="FY297">
        <v>19</v>
      </c>
      <c r="FZ297">
        <v>0.23</v>
      </c>
      <c r="GA297">
        <v>0.05</v>
      </c>
      <c r="GB297">
        <v>-44.77768</v>
      </c>
      <c r="GC297">
        <v>-1.073635272044929</v>
      </c>
      <c r="GD297">
        <v>0.1498085815298975</v>
      </c>
      <c r="GE297">
        <v>0</v>
      </c>
      <c r="GF297">
        <v>2.31787375</v>
      </c>
      <c r="GG297">
        <v>-0.09337317073171517</v>
      </c>
      <c r="GH297">
        <v>0.009824633755896463</v>
      </c>
      <c r="GI297">
        <v>1</v>
      </c>
      <c r="GJ297">
        <v>1</v>
      </c>
      <c r="GK297">
        <v>2</v>
      </c>
      <c r="GL297" t="s">
        <v>443</v>
      </c>
      <c r="GM297">
        <v>3.09986</v>
      </c>
      <c r="GN297">
        <v>2.75808</v>
      </c>
      <c r="GO297">
        <v>0.204053</v>
      </c>
      <c r="GP297">
        <v>0.206405</v>
      </c>
      <c r="GQ297">
        <v>0.12464</v>
      </c>
      <c r="GR297">
        <v>0.108055</v>
      </c>
      <c r="GS297">
        <v>19941.2</v>
      </c>
      <c r="GT297">
        <v>19224.1</v>
      </c>
      <c r="GU297">
        <v>25644.1</v>
      </c>
      <c r="GV297">
        <v>24615.8</v>
      </c>
      <c r="GW297">
        <v>36094.7</v>
      </c>
      <c r="GX297">
        <v>32401.1</v>
      </c>
      <c r="GY297">
        <v>44850.6</v>
      </c>
      <c r="GZ297">
        <v>39270</v>
      </c>
      <c r="HA297">
        <v>1.74118</v>
      </c>
      <c r="HB297">
        <v>1.65182</v>
      </c>
      <c r="HC297">
        <v>-0.103824</v>
      </c>
      <c r="HD297">
        <v>0</v>
      </c>
      <c r="HE297">
        <v>34.6653</v>
      </c>
      <c r="HF297">
        <v>999.9</v>
      </c>
      <c r="HG297">
        <v>48.3</v>
      </c>
      <c r="HH297">
        <v>48.4</v>
      </c>
      <c r="HI297">
        <v>54.3843</v>
      </c>
      <c r="HJ297">
        <v>62.6457</v>
      </c>
      <c r="HK297">
        <v>21.6506</v>
      </c>
      <c r="HL297">
        <v>1</v>
      </c>
      <c r="HM297">
        <v>1.51148</v>
      </c>
      <c r="HN297">
        <v>9.28105</v>
      </c>
      <c r="HO297">
        <v>20.0485</v>
      </c>
      <c r="HP297">
        <v>5.20786</v>
      </c>
      <c r="HQ297">
        <v>11.992</v>
      </c>
      <c r="HR297">
        <v>4.96115</v>
      </c>
      <c r="HS297">
        <v>3.27445</v>
      </c>
      <c r="HT297">
        <v>9999</v>
      </c>
      <c r="HU297">
        <v>9999</v>
      </c>
      <c r="HV297">
        <v>9999</v>
      </c>
      <c r="HW297">
        <v>90.8</v>
      </c>
      <c r="HX297">
        <v>1.86393</v>
      </c>
      <c r="HY297">
        <v>1.86023</v>
      </c>
      <c r="HZ297">
        <v>1.85868</v>
      </c>
      <c r="IA297">
        <v>1.85993</v>
      </c>
      <c r="IB297">
        <v>1.85989</v>
      </c>
      <c r="IC297">
        <v>1.85852</v>
      </c>
      <c r="ID297">
        <v>1.85766</v>
      </c>
      <c r="IE297">
        <v>1.85242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-21.38</v>
      </c>
      <c r="IT297">
        <v>-2.6137</v>
      </c>
      <c r="IU297">
        <v>-9.203381429838435</v>
      </c>
      <c r="IV297">
        <v>-0.01431925071125703</v>
      </c>
      <c r="IW297">
        <v>4.89615414261653E-06</v>
      </c>
      <c r="IX297">
        <v>-8.989459798755491E-10</v>
      </c>
      <c r="IY297">
        <v>-1.324740713936959</v>
      </c>
      <c r="IZ297">
        <v>-0.1043539695207113</v>
      </c>
      <c r="JA297">
        <v>0.003109194328973147</v>
      </c>
      <c r="JB297">
        <v>-3.859871886814269E-05</v>
      </c>
      <c r="JC297">
        <v>3</v>
      </c>
      <c r="JD297">
        <v>1925</v>
      </c>
      <c r="JE297">
        <v>1</v>
      </c>
      <c r="JF297">
        <v>31</v>
      </c>
      <c r="JG297">
        <v>33.7</v>
      </c>
      <c r="JH297">
        <v>33.7</v>
      </c>
      <c r="JI297">
        <v>2.91382</v>
      </c>
      <c r="JJ297">
        <v>2.7002</v>
      </c>
      <c r="JK297">
        <v>1.49658</v>
      </c>
      <c r="JL297">
        <v>2.32056</v>
      </c>
      <c r="JM297">
        <v>1.54785</v>
      </c>
      <c r="JN297">
        <v>2.50488</v>
      </c>
      <c r="JO297">
        <v>52.1039</v>
      </c>
      <c r="JP297">
        <v>14.9201</v>
      </c>
      <c r="JQ297">
        <v>18</v>
      </c>
      <c r="JR297">
        <v>503.568</v>
      </c>
      <c r="JS297">
        <v>454.899</v>
      </c>
      <c r="JT297">
        <v>26.8199</v>
      </c>
      <c r="JU297">
        <v>44.2736</v>
      </c>
      <c r="JV297">
        <v>30.0006</v>
      </c>
      <c r="JW297">
        <v>43.853</v>
      </c>
      <c r="JX297">
        <v>43.6537</v>
      </c>
      <c r="JY297">
        <v>58.4541</v>
      </c>
      <c r="JZ297">
        <v>53.1588</v>
      </c>
      <c r="KA297">
        <v>0</v>
      </c>
      <c r="KB297">
        <v>20.7038</v>
      </c>
      <c r="KC297">
        <v>1322.47</v>
      </c>
      <c r="KD297">
        <v>21.0061</v>
      </c>
      <c r="KE297">
        <v>98.00620000000001</v>
      </c>
      <c r="KF297">
        <v>94.4008</v>
      </c>
    </row>
    <row r="298" spans="1:292">
      <c r="A298">
        <v>274</v>
      </c>
      <c r="B298">
        <v>1687538520</v>
      </c>
      <c r="C298">
        <v>12391.5</v>
      </c>
      <c r="D298" t="s">
        <v>989</v>
      </c>
      <c r="E298" t="s">
        <v>990</v>
      </c>
      <c r="F298">
        <v>5</v>
      </c>
      <c r="G298" t="s">
        <v>831</v>
      </c>
      <c r="H298">
        <v>1687538512.5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1335.844725425082</v>
      </c>
      <c r="AJ298">
        <v>1302.439636363637</v>
      </c>
      <c r="AK298">
        <v>3.418053259732936</v>
      </c>
      <c r="AL298">
        <v>66.66656692889333</v>
      </c>
      <c r="AM298">
        <f>(AO298 - AN298 + DX298*1E3/(8.314*(DZ298+273.15)) * AQ298/DW298 * AP298) * DW298/(100*DK298) * 1000/(1000 - AO298)</f>
        <v>0</v>
      </c>
      <c r="AN298">
        <v>21.0459816628752</v>
      </c>
      <c r="AO298">
        <v>23.34848545454544</v>
      </c>
      <c r="AP298">
        <v>7.336610206785494E-05</v>
      </c>
      <c r="AQ298">
        <v>105.2778208574402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4.16</v>
      </c>
      <c r="DL298">
        <v>0.5</v>
      </c>
      <c r="DM298" t="s">
        <v>430</v>
      </c>
      <c r="DN298">
        <v>2</v>
      </c>
      <c r="DO298" t="b">
        <v>1</v>
      </c>
      <c r="DP298">
        <v>1687538512.5</v>
      </c>
      <c r="DQ298">
        <v>1248.702222222222</v>
      </c>
      <c r="DR298">
        <v>1293.554444444444</v>
      </c>
      <c r="DS298">
        <v>23.34085925925926</v>
      </c>
      <c r="DT298">
        <v>21.03442222222223</v>
      </c>
      <c r="DU298">
        <v>1270.034814814815</v>
      </c>
      <c r="DV298">
        <v>25.95444814814814</v>
      </c>
      <c r="DW298">
        <v>500.0231481481481</v>
      </c>
      <c r="DX298">
        <v>101.7960740740741</v>
      </c>
      <c r="DY298">
        <v>0.1000507962962963</v>
      </c>
      <c r="DZ298">
        <v>32.04395925925927</v>
      </c>
      <c r="EA298">
        <v>32.97739629629629</v>
      </c>
      <c r="EB298">
        <v>999.9000000000001</v>
      </c>
      <c r="EC298">
        <v>0</v>
      </c>
      <c r="ED298">
        <v>0</v>
      </c>
      <c r="EE298">
        <v>9988.956666666667</v>
      </c>
      <c r="EF298">
        <v>0</v>
      </c>
      <c r="EG298">
        <v>460.1532962962963</v>
      </c>
      <c r="EH298">
        <v>-44.85267407407409</v>
      </c>
      <c r="EI298">
        <v>1278.544074074074</v>
      </c>
      <c r="EJ298">
        <v>1321.348148148148</v>
      </c>
      <c r="EK298">
        <v>2.306428148148148</v>
      </c>
      <c r="EL298">
        <v>1293.554444444444</v>
      </c>
      <c r="EM298">
        <v>21.03442222222223</v>
      </c>
      <c r="EN298">
        <v>2.376007407407407</v>
      </c>
      <c r="EO298">
        <v>2.141221851851852</v>
      </c>
      <c r="EP298">
        <v>20.20116666666666</v>
      </c>
      <c r="EQ298">
        <v>18.52918888888889</v>
      </c>
      <c r="ER298">
        <v>1999.974814814815</v>
      </c>
      <c r="ES298">
        <v>0.9800012222222222</v>
      </c>
      <c r="ET298">
        <v>0.01999878148148148</v>
      </c>
      <c r="EU298">
        <v>0</v>
      </c>
      <c r="EV298">
        <v>946.9404074074074</v>
      </c>
      <c r="EW298">
        <v>5.00078</v>
      </c>
      <c r="EX298">
        <v>22227.9962962963</v>
      </c>
      <c r="EY298">
        <v>16379.41851851852</v>
      </c>
      <c r="EZ298">
        <v>55.34225925925925</v>
      </c>
      <c r="FA298">
        <v>56.91633333333333</v>
      </c>
      <c r="FB298">
        <v>55.74285185185185</v>
      </c>
      <c r="FC298">
        <v>56.26366666666667</v>
      </c>
      <c r="FD298">
        <v>55.1734074074074</v>
      </c>
      <c r="FE298">
        <v>1955.074814814815</v>
      </c>
      <c r="FF298">
        <v>39.9</v>
      </c>
      <c r="FG298">
        <v>0</v>
      </c>
      <c r="FH298">
        <v>1687538520.3</v>
      </c>
      <c r="FI298">
        <v>0</v>
      </c>
      <c r="FJ298">
        <v>946.9328399999999</v>
      </c>
      <c r="FK298">
        <v>-3.536384606943928</v>
      </c>
      <c r="FL298">
        <v>-2185.484616858135</v>
      </c>
      <c r="FM298">
        <v>22227.788</v>
      </c>
      <c r="FN298">
        <v>15</v>
      </c>
      <c r="FO298">
        <v>1687536491</v>
      </c>
      <c r="FP298" t="s">
        <v>832</v>
      </c>
      <c r="FQ298">
        <v>1687536490.5</v>
      </c>
      <c r="FR298">
        <v>1687536491</v>
      </c>
      <c r="FS298">
        <v>5</v>
      </c>
      <c r="FT298">
        <v>0.155</v>
      </c>
      <c r="FU298">
        <v>0.035</v>
      </c>
      <c r="FV298">
        <v>-14.575</v>
      </c>
      <c r="FW298">
        <v>-2.512</v>
      </c>
      <c r="FX298">
        <v>420</v>
      </c>
      <c r="FY298">
        <v>19</v>
      </c>
      <c r="FZ298">
        <v>0.23</v>
      </c>
      <c r="GA298">
        <v>0.05</v>
      </c>
      <c r="GB298">
        <v>-44.84759268292683</v>
      </c>
      <c r="GC298">
        <v>0.02807247386761512</v>
      </c>
      <c r="GD298">
        <v>0.08217032397150664</v>
      </c>
      <c r="GE298">
        <v>1</v>
      </c>
      <c r="GF298">
        <v>2.309945853658537</v>
      </c>
      <c r="GG298">
        <v>-0.0595200000000029</v>
      </c>
      <c r="GH298">
        <v>0.006195375921431413</v>
      </c>
      <c r="GI298">
        <v>1</v>
      </c>
      <c r="GJ298">
        <v>2</v>
      </c>
      <c r="GK298">
        <v>2</v>
      </c>
      <c r="GL298" t="s">
        <v>432</v>
      </c>
      <c r="GM298">
        <v>3.09988</v>
      </c>
      <c r="GN298">
        <v>2.75819</v>
      </c>
      <c r="GO298">
        <v>0.205696</v>
      </c>
      <c r="GP298">
        <v>0.208024</v>
      </c>
      <c r="GQ298">
        <v>0.124656</v>
      </c>
      <c r="GR298">
        <v>0.108088</v>
      </c>
      <c r="GS298">
        <v>19899.3</v>
      </c>
      <c r="GT298">
        <v>19184</v>
      </c>
      <c r="GU298">
        <v>25643.5</v>
      </c>
      <c r="GV298">
        <v>24615</v>
      </c>
      <c r="GW298">
        <v>36093.4</v>
      </c>
      <c r="GX298">
        <v>32399.6</v>
      </c>
      <c r="GY298">
        <v>44849.6</v>
      </c>
      <c r="GZ298">
        <v>39269.4</v>
      </c>
      <c r="HA298">
        <v>1.74133</v>
      </c>
      <c r="HB298">
        <v>1.65192</v>
      </c>
      <c r="HC298">
        <v>-0.104129</v>
      </c>
      <c r="HD298">
        <v>0</v>
      </c>
      <c r="HE298">
        <v>34.6869</v>
      </c>
      <c r="HF298">
        <v>999.9</v>
      </c>
      <c r="HG298">
        <v>48.3</v>
      </c>
      <c r="HH298">
        <v>48.4</v>
      </c>
      <c r="HI298">
        <v>54.3854</v>
      </c>
      <c r="HJ298">
        <v>62.6257</v>
      </c>
      <c r="HK298">
        <v>21.4383</v>
      </c>
      <c r="HL298">
        <v>1</v>
      </c>
      <c r="HM298">
        <v>1.51211</v>
      </c>
      <c r="HN298">
        <v>9.28105</v>
      </c>
      <c r="HO298">
        <v>20.0487</v>
      </c>
      <c r="HP298">
        <v>5.20786</v>
      </c>
      <c r="HQ298">
        <v>11.992</v>
      </c>
      <c r="HR298">
        <v>4.9609</v>
      </c>
      <c r="HS298">
        <v>3.27455</v>
      </c>
      <c r="HT298">
        <v>9999</v>
      </c>
      <c r="HU298">
        <v>9999</v>
      </c>
      <c r="HV298">
        <v>9999</v>
      </c>
      <c r="HW298">
        <v>90.8</v>
      </c>
      <c r="HX298">
        <v>1.8639</v>
      </c>
      <c r="HY298">
        <v>1.86022</v>
      </c>
      <c r="HZ298">
        <v>1.85867</v>
      </c>
      <c r="IA298">
        <v>1.85992</v>
      </c>
      <c r="IB298">
        <v>1.85989</v>
      </c>
      <c r="IC298">
        <v>1.85852</v>
      </c>
      <c r="ID298">
        <v>1.85765</v>
      </c>
      <c r="IE298">
        <v>1.85242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-21.49</v>
      </c>
      <c r="IT298">
        <v>-2.6137</v>
      </c>
      <c r="IU298">
        <v>-9.203381429838435</v>
      </c>
      <c r="IV298">
        <v>-0.01431925071125703</v>
      </c>
      <c r="IW298">
        <v>4.89615414261653E-06</v>
      </c>
      <c r="IX298">
        <v>-8.989459798755491E-10</v>
      </c>
      <c r="IY298">
        <v>-1.324740713936959</v>
      </c>
      <c r="IZ298">
        <v>-0.1043539695207113</v>
      </c>
      <c r="JA298">
        <v>0.003109194328973147</v>
      </c>
      <c r="JB298">
        <v>-3.859871886814269E-05</v>
      </c>
      <c r="JC298">
        <v>3</v>
      </c>
      <c r="JD298">
        <v>1925</v>
      </c>
      <c r="JE298">
        <v>1</v>
      </c>
      <c r="JF298">
        <v>31</v>
      </c>
      <c r="JG298">
        <v>33.8</v>
      </c>
      <c r="JH298">
        <v>33.8</v>
      </c>
      <c r="JI298">
        <v>2.94189</v>
      </c>
      <c r="JJ298">
        <v>2.71484</v>
      </c>
      <c r="JK298">
        <v>1.49658</v>
      </c>
      <c r="JL298">
        <v>2.31934</v>
      </c>
      <c r="JM298">
        <v>1.54785</v>
      </c>
      <c r="JN298">
        <v>2.36816</v>
      </c>
      <c r="JO298">
        <v>52.1039</v>
      </c>
      <c r="JP298">
        <v>14.9113</v>
      </c>
      <c r="JQ298">
        <v>18</v>
      </c>
      <c r="JR298">
        <v>503.695</v>
      </c>
      <c r="JS298">
        <v>454.999</v>
      </c>
      <c r="JT298">
        <v>26.8308</v>
      </c>
      <c r="JU298">
        <v>44.2782</v>
      </c>
      <c r="JV298">
        <v>30.0007</v>
      </c>
      <c r="JW298">
        <v>43.8575</v>
      </c>
      <c r="JX298">
        <v>43.6593</v>
      </c>
      <c r="JY298">
        <v>59.0205</v>
      </c>
      <c r="JZ298">
        <v>53.1588</v>
      </c>
      <c r="KA298">
        <v>0</v>
      </c>
      <c r="KB298">
        <v>20.7073</v>
      </c>
      <c r="KC298">
        <v>1342.51</v>
      </c>
      <c r="KD298">
        <v>21.0172</v>
      </c>
      <c r="KE298">
        <v>98.0039</v>
      </c>
      <c r="KF298">
        <v>94.3989</v>
      </c>
    </row>
    <row r="299" spans="1:292">
      <c r="A299">
        <v>275</v>
      </c>
      <c r="B299">
        <v>1687538525</v>
      </c>
      <c r="C299">
        <v>12396.5</v>
      </c>
      <c r="D299" t="s">
        <v>991</v>
      </c>
      <c r="E299" t="s">
        <v>992</v>
      </c>
      <c r="F299">
        <v>5</v>
      </c>
      <c r="G299" t="s">
        <v>831</v>
      </c>
      <c r="H299">
        <v>1687538517.214286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1353.182775429985</v>
      </c>
      <c r="AJ299">
        <v>1319.615090909091</v>
      </c>
      <c r="AK299">
        <v>3.442958975611169</v>
      </c>
      <c r="AL299">
        <v>66.66656692889333</v>
      </c>
      <c r="AM299">
        <f>(AO299 - AN299 + DX299*1E3/(8.314*(DZ299+273.15)) * AQ299/DW299 * AP299) * DW299/(100*DK299) * 1000/(1000 - AO299)</f>
        <v>0</v>
      </c>
      <c r="AN299">
        <v>21.05573039379653</v>
      </c>
      <c r="AO299">
        <v>23.35512909090908</v>
      </c>
      <c r="AP299">
        <v>8.239970515530667E-05</v>
      </c>
      <c r="AQ299">
        <v>105.2778208574402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4.16</v>
      </c>
      <c r="DL299">
        <v>0.5</v>
      </c>
      <c r="DM299" t="s">
        <v>430</v>
      </c>
      <c r="DN299">
        <v>2</v>
      </c>
      <c r="DO299" t="b">
        <v>1</v>
      </c>
      <c r="DP299">
        <v>1687538517.214286</v>
      </c>
      <c r="DQ299">
        <v>1264.435</v>
      </c>
      <c r="DR299">
        <v>1309.346071428572</v>
      </c>
      <c r="DS299">
        <v>23.34665</v>
      </c>
      <c r="DT299">
        <v>21.04414285714286</v>
      </c>
      <c r="DU299">
        <v>1285.866071428571</v>
      </c>
      <c r="DV299">
        <v>25.96035714285714</v>
      </c>
      <c r="DW299">
        <v>500.0156071428572</v>
      </c>
      <c r="DX299">
        <v>101.7967142857143</v>
      </c>
      <c r="DY299">
        <v>0.1000352035714286</v>
      </c>
      <c r="DZ299">
        <v>32.05480714285714</v>
      </c>
      <c r="EA299">
        <v>32.99362857142857</v>
      </c>
      <c r="EB299">
        <v>999.9000000000002</v>
      </c>
      <c r="EC299">
        <v>0</v>
      </c>
      <c r="ED299">
        <v>0</v>
      </c>
      <c r="EE299">
        <v>9991.273571428572</v>
      </c>
      <c r="EF299">
        <v>0</v>
      </c>
      <c r="EG299">
        <v>440.0246071428572</v>
      </c>
      <c r="EH299">
        <v>-44.91146071428572</v>
      </c>
      <c r="EI299">
        <v>1294.660714285714</v>
      </c>
      <c r="EJ299">
        <v>1337.4925</v>
      </c>
      <c r="EK299">
        <v>2.302500357142857</v>
      </c>
      <c r="EL299">
        <v>1309.346071428572</v>
      </c>
      <c r="EM299">
        <v>21.04414285714286</v>
      </c>
      <c r="EN299">
        <v>2.376611428571429</v>
      </c>
      <c r="EO299">
        <v>2.142224642857143</v>
      </c>
      <c r="EP299">
        <v>20.20527857142857</v>
      </c>
      <c r="EQ299">
        <v>18.53666428571429</v>
      </c>
      <c r="ER299">
        <v>1999.995357142857</v>
      </c>
      <c r="ES299">
        <v>0.9800015</v>
      </c>
      <c r="ET299">
        <v>0.01999850357142858</v>
      </c>
      <c r="EU299">
        <v>0</v>
      </c>
      <c r="EV299">
        <v>946.5889999999999</v>
      </c>
      <c r="EW299">
        <v>5.00078</v>
      </c>
      <c r="EX299">
        <v>22168.71071428571</v>
      </c>
      <c r="EY299">
        <v>16379.59642857143</v>
      </c>
      <c r="EZ299">
        <v>55.36342857142855</v>
      </c>
      <c r="FA299">
        <v>56.93042857142856</v>
      </c>
      <c r="FB299">
        <v>55.76542857142856</v>
      </c>
      <c r="FC299">
        <v>56.28332142857143</v>
      </c>
      <c r="FD299">
        <v>55.21414285714285</v>
      </c>
      <c r="FE299">
        <v>1955.095357142857</v>
      </c>
      <c r="FF299">
        <v>39.9</v>
      </c>
      <c r="FG299">
        <v>0</v>
      </c>
      <c r="FH299">
        <v>1687538525.7</v>
      </c>
      <c r="FI299">
        <v>0</v>
      </c>
      <c r="FJ299">
        <v>946.5892692307692</v>
      </c>
      <c r="FK299">
        <v>-3.186700852876366</v>
      </c>
      <c r="FL299">
        <v>633.0358984512826</v>
      </c>
      <c r="FM299">
        <v>22174.99615384615</v>
      </c>
      <c r="FN299">
        <v>15</v>
      </c>
      <c r="FO299">
        <v>1687536491</v>
      </c>
      <c r="FP299" t="s">
        <v>832</v>
      </c>
      <c r="FQ299">
        <v>1687536490.5</v>
      </c>
      <c r="FR299">
        <v>1687536491</v>
      </c>
      <c r="FS299">
        <v>5</v>
      </c>
      <c r="FT299">
        <v>0.155</v>
      </c>
      <c r="FU299">
        <v>0.035</v>
      </c>
      <c r="FV299">
        <v>-14.575</v>
      </c>
      <c r="FW299">
        <v>-2.512</v>
      </c>
      <c r="FX299">
        <v>420</v>
      </c>
      <c r="FY299">
        <v>19</v>
      </c>
      <c r="FZ299">
        <v>0.23</v>
      </c>
      <c r="GA299">
        <v>0.05</v>
      </c>
      <c r="GB299">
        <v>-44.87752682926829</v>
      </c>
      <c r="GC299">
        <v>-0.6331526132404052</v>
      </c>
      <c r="GD299">
        <v>0.1035895371503299</v>
      </c>
      <c r="GE299">
        <v>0</v>
      </c>
      <c r="GF299">
        <v>2.304869756097561</v>
      </c>
      <c r="GG299">
        <v>-0.05481888501742155</v>
      </c>
      <c r="GH299">
        <v>0.005683361461449279</v>
      </c>
      <c r="GI299">
        <v>1</v>
      </c>
      <c r="GJ299">
        <v>1</v>
      </c>
      <c r="GK299">
        <v>2</v>
      </c>
      <c r="GL299" t="s">
        <v>443</v>
      </c>
      <c r="GM299">
        <v>3.09974</v>
      </c>
      <c r="GN299">
        <v>2.75817</v>
      </c>
      <c r="GO299">
        <v>0.207336</v>
      </c>
      <c r="GP299">
        <v>0.209638</v>
      </c>
      <c r="GQ299">
        <v>0.124679</v>
      </c>
      <c r="GR299">
        <v>0.108115</v>
      </c>
      <c r="GS299">
        <v>19857.7</v>
      </c>
      <c r="GT299">
        <v>19144.3</v>
      </c>
      <c r="GU299">
        <v>25643.1</v>
      </c>
      <c r="GV299">
        <v>24614.5</v>
      </c>
      <c r="GW299">
        <v>36092.2</v>
      </c>
      <c r="GX299">
        <v>32398</v>
      </c>
      <c r="GY299">
        <v>44848.9</v>
      </c>
      <c r="GZ299">
        <v>39268.4</v>
      </c>
      <c r="HA299">
        <v>1.74163</v>
      </c>
      <c r="HB299">
        <v>1.65187</v>
      </c>
      <c r="HC299">
        <v>-0.104755</v>
      </c>
      <c r="HD299">
        <v>0</v>
      </c>
      <c r="HE299">
        <v>34.7096</v>
      </c>
      <c r="HF299">
        <v>999.9</v>
      </c>
      <c r="HG299">
        <v>48.3</v>
      </c>
      <c r="HH299">
        <v>48.5</v>
      </c>
      <c r="HI299">
        <v>54.6614</v>
      </c>
      <c r="HJ299">
        <v>62.6357</v>
      </c>
      <c r="HK299">
        <v>21.8309</v>
      </c>
      <c r="HL299">
        <v>1</v>
      </c>
      <c r="HM299">
        <v>1.51292</v>
      </c>
      <c r="HN299">
        <v>9.28105</v>
      </c>
      <c r="HO299">
        <v>20.049</v>
      </c>
      <c r="HP299">
        <v>5.20816</v>
      </c>
      <c r="HQ299">
        <v>11.992</v>
      </c>
      <c r="HR299">
        <v>4.9612</v>
      </c>
      <c r="HS299">
        <v>3.27448</v>
      </c>
      <c r="HT299">
        <v>9999</v>
      </c>
      <c r="HU299">
        <v>9999</v>
      </c>
      <c r="HV299">
        <v>9999</v>
      </c>
      <c r="HW299">
        <v>90.8</v>
      </c>
      <c r="HX299">
        <v>1.86393</v>
      </c>
      <c r="HY299">
        <v>1.86023</v>
      </c>
      <c r="HZ299">
        <v>1.85867</v>
      </c>
      <c r="IA299">
        <v>1.85991</v>
      </c>
      <c r="IB299">
        <v>1.85989</v>
      </c>
      <c r="IC299">
        <v>1.85852</v>
      </c>
      <c r="ID299">
        <v>1.85765</v>
      </c>
      <c r="IE299">
        <v>1.85241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-21.59</v>
      </c>
      <c r="IT299">
        <v>-2.6139</v>
      </c>
      <c r="IU299">
        <v>-9.203381429838435</v>
      </c>
      <c r="IV299">
        <v>-0.01431925071125703</v>
      </c>
      <c r="IW299">
        <v>4.89615414261653E-06</v>
      </c>
      <c r="IX299">
        <v>-8.989459798755491E-10</v>
      </c>
      <c r="IY299">
        <v>-1.324740713936959</v>
      </c>
      <c r="IZ299">
        <v>-0.1043539695207113</v>
      </c>
      <c r="JA299">
        <v>0.003109194328973147</v>
      </c>
      <c r="JB299">
        <v>-3.859871886814269E-05</v>
      </c>
      <c r="JC299">
        <v>3</v>
      </c>
      <c r="JD299">
        <v>1925</v>
      </c>
      <c r="JE299">
        <v>1</v>
      </c>
      <c r="JF299">
        <v>31</v>
      </c>
      <c r="JG299">
        <v>33.9</v>
      </c>
      <c r="JH299">
        <v>33.9</v>
      </c>
      <c r="JI299">
        <v>2.97363</v>
      </c>
      <c r="JJ299">
        <v>2.69653</v>
      </c>
      <c r="JK299">
        <v>1.49658</v>
      </c>
      <c r="JL299">
        <v>2.32056</v>
      </c>
      <c r="JM299">
        <v>1.54785</v>
      </c>
      <c r="JN299">
        <v>2.50366</v>
      </c>
      <c r="JO299">
        <v>52.1379</v>
      </c>
      <c r="JP299">
        <v>14.9201</v>
      </c>
      <c r="JQ299">
        <v>18</v>
      </c>
      <c r="JR299">
        <v>503.929</v>
      </c>
      <c r="JS299">
        <v>455.007</v>
      </c>
      <c r="JT299">
        <v>26.8457</v>
      </c>
      <c r="JU299">
        <v>44.2842</v>
      </c>
      <c r="JV299">
        <v>30.0008</v>
      </c>
      <c r="JW299">
        <v>43.8634</v>
      </c>
      <c r="JX299">
        <v>43.6663</v>
      </c>
      <c r="JY299">
        <v>59.6676</v>
      </c>
      <c r="JZ299">
        <v>53.1588</v>
      </c>
      <c r="KA299">
        <v>0</v>
      </c>
      <c r="KB299">
        <v>20.7123</v>
      </c>
      <c r="KC299">
        <v>1355.87</v>
      </c>
      <c r="KD299">
        <v>21.02</v>
      </c>
      <c r="KE299">
        <v>98.0025</v>
      </c>
      <c r="KF299">
        <v>94.3967</v>
      </c>
    </row>
    <row r="300" spans="1:292">
      <c r="A300">
        <v>276</v>
      </c>
      <c r="B300">
        <v>1687538530</v>
      </c>
      <c r="C300">
        <v>12401.5</v>
      </c>
      <c r="D300" t="s">
        <v>993</v>
      </c>
      <c r="E300" t="s">
        <v>994</v>
      </c>
      <c r="F300">
        <v>5</v>
      </c>
      <c r="G300" t="s">
        <v>831</v>
      </c>
      <c r="H300">
        <v>1687538522.5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1370.32962990529</v>
      </c>
      <c r="AJ300">
        <v>1336.640484848485</v>
      </c>
      <c r="AK300">
        <v>3.414106619605654</v>
      </c>
      <c r="AL300">
        <v>66.66656692889333</v>
      </c>
      <c r="AM300">
        <f>(AO300 - AN300 + DX300*1E3/(8.314*(DZ300+273.15)) * AQ300/DW300 * AP300) * DW300/(100*DK300) * 1000/(1000 - AO300)</f>
        <v>0</v>
      </c>
      <c r="AN300">
        <v>21.06136031102416</v>
      </c>
      <c r="AO300">
        <v>23.36485757575757</v>
      </c>
      <c r="AP300">
        <v>0.0001034145082326529</v>
      </c>
      <c r="AQ300">
        <v>105.2778208574402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4.16</v>
      </c>
      <c r="DL300">
        <v>0.5</v>
      </c>
      <c r="DM300" t="s">
        <v>430</v>
      </c>
      <c r="DN300">
        <v>2</v>
      </c>
      <c r="DO300" t="b">
        <v>1</v>
      </c>
      <c r="DP300">
        <v>1687538522.5</v>
      </c>
      <c r="DQ300">
        <v>1282.047407407408</v>
      </c>
      <c r="DR300">
        <v>1327.036666666667</v>
      </c>
      <c r="DS300">
        <v>23.35355925925926</v>
      </c>
      <c r="DT300">
        <v>21.05432222222223</v>
      </c>
      <c r="DU300">
        <v>1303.588148148148</v>
      </c>
      <c r="DV300">
        <v>25.96741851851852</v>
      </c>
      <c r="DW300">
        <v>500.0227777777777</v>
      </c>
      <c r="DX300">
        <v>101.7971481481481</v>
      </c>
      <c r="DY300">
        <v>0.1000235074074074</v>
      </c>
      <c r="DZ300">
        <v>32.06311851851852</v>
      </c>
      <c r="EA300">
        <v>33.0041</v>
      </c>
      <c r="EB300">
        <v>999.9000000000001</v>
      </c>
      <c r="EC300">
        <v>0</v>
      </c>
      <c r="ED300">
        <v>0</v>
      </c>
      <c r="EE300">
        <v>9996.806296296298</v>
      </c>
      <c r="EF300">
        <v>0</v>
      </c>
      <c r="EG300">
        <v>443.2511481481482</v>
      </c>
      <c r="EH300">
        <v>-44.98893333333334</v>
      </c>
      <c r="EI300">
        <v>1312.704814814815</v>
      </c>
      <c r="EJ300">
        <v>1355.577407407407</v>
      </c>
      <c r="EK300">
        <v>2.299239259259259</v>
      </c>
      <c r="EL300">
        <v>1327.036666666667</v>
      </c>
      <c r="EM300">
        <v>21.05432222222223</v>
      </c>
      <c r="EN300">
        <v>2.377325185185185</v>
      </c>
      <c r="EO300">
        <v>2.143269999999999</v>
      </c>
      <c r="EP300">
        <v>20.21013703703704</v>
      </c>
      <c r="EQ300">
        <v>18.54445925925926</v>
      </c>
      <c r="ER300">
        <v>1999.998518518518</v>
      </c>
      <c r="ES300">
        <v>0.9800016666666665</v>
      </c>
      <c r="ET300">
        <v>0.01999833703703704</v>
      </c>
      <c r="EU300">
        <v>0</v>
      </c>
      <c r="EV300">
        <v>946.3207777777778</v>
      </c>
      <c r="EW300">
        <v>5.00078</v>
      </c>
      <c r="EX300">
        <v>22230.34444444445</v>
      </c>
      <c r="EY300">
        <v>16379.63333333333</v>
      </c>
      <c r="EZ300">
        <v>55.37225925925924</v>
      </c>
      <c r="FA300">
        <v>56.94640740740741</v>
      </c>
      <c r="FB300">
        <v>55.80074074074074</v>
      </c>
      <c r="FC300">
        <v>56.29851851851851</v>
      </c>
      <c r="FD300">
        <v>55.21503703703702</v>
      </c>
      <c r="FE300">
        <v>1955.098518518519</v>
      </c>
      <c r="FF300">
        <v>39.9</v>
      </c>
      <c r="FG300">
        <v>0</v>
      </c>
      <c r="FH300">
        <v>1687538530.5</v>
      </c>
      <c r="FI300">
        <v>0</v>
      </c>
      <c r="FJ300">
        <v>946.3322307692308</v>
      </c>
      <c r="FK300">
        <v>-4.160957258987243</v>
      </c>
      <c r="FL300">
        <v>1605.223928738925</v>
      </c>
      <c r="FM300">
        <v>22238.12307692308</v>
      </c>
      <c r="FN300">
        <v>15</v>
      </c>
      <c r="FO300">
        <v>1687536491</v>
      </c>
      <c r="FP300" t="s">
        <v>832</v>
      </c>
      <c r="FQ300">
        <v>1687536490.5</v>
      </c>
      <c r="FR300">
        <v>1687536491</v>
      </c>
      <c r="FS300">
        <v>5</v>
      </c>
      <c r="FT300">
        <v>0.155</v>
      </c>
      <c r="FU300">
        <v>0.035</v>
      </c>
      <c r="FV300">
        <v>-14.575</v>
      </c>
      <c r="FW300">
        <v>-2.512</v>
      </c>
      <c r="FX300">
        <v>420</v>
      </c>
      <c r="FY300">
        <v>19</v>
      </c>
      <c r="FZ300">
        <v>0.23</v>
      </c>
      <c r="GA300">
        <v>0.05</v>
      </c>
      <c r="GB300">
        <v>-44.9687675</v>
      </c>
      <c r="GC300">
        <v>-1.031566604127613</v>
      </c>
      <c r="GD300">
        <v>0.1387363874178291</v>
      </c>
      <c r="GE300">
        <v>0</v>
      </c>
      <c r="GF300">
        <v>2.30172675</v>
      </c>
      <c r="GG300">
        <v>-0.03888709193245975</v>
      </c>
      <c r="GH300">
        <v>0.004687259533832085</v>
      </c>
      <c r="GI300">
        <v>1</v>
      </c>
      <c r="GJ300">
        <v>1</v>
      </c>
      <c r="GK300">
        <v>2</v>
      </c>
      <c r="GL300" t="s">
        <v>443</v>
      </c>
      <c r="GM300">
        <v>3.09991</v>
      </c>
      <c r="GN300">
        <v>2.75811</v>
      </c>
      <c r="GO300">
        <v>0.208952</v>
      </c>
      <c r="GP300">
        <v>0.211244</v>
      </c>
      <c r="GQ300">
        <v>0.124707</v>
      </c>
      <c r="GR300">
        <v>0.10815</v>
      </c>
      <c r="GS300">
        <v>19816.6</v>
      </c>
      <c r="GT300">
        <v>19104.7</v>
      </c>
      <c r="GU300">
        <v>25642.7</v>
      </c>
      <c r="GV300">
        <v>24614</v>
      </c>
      <c r="GW300">
        <v>36090.6</v>
      </c>
      <c r="GX300">
        <v>32396.3</v>
      </c>
      <c r="GY300">
        <v>44848.1</v>
      </c>
      <c r="GZ300">
        <v>39267.6</v>
      </c>
      <c r="HA300">
        <v>1.7414</v>
      </c>
      <c r="HB300">
        <v>1.6515</v>
      </c>
      <c r="HC300">
        <v>-0.106361</v>
      </c>
      <c r="HD300">
        <v>0</v>
      </c>
      <c r="HE300">
        <v>34.7328</v>
      </c>
      <c r="HF300">
        <v>999.9</v>
      </c>
      <c r="HG300">
        <v>48.3</v>
      </c>
      <c r="HH300">
        <v>48.4</v>
      </c>
      <c r="HI300">
        <v>54.3809</v>
      </c>
      <c r="HJ300">
        <v>62.6157</v>
      </c>
      <c r="HK300">
        <v>21.6386</v>
      </c>
      <c r="HL300">
        <v>1</v>
      </c>
      <c r="HM300">
        <v>1.51362</v>
      </c>
      <c r="HN300">
        <v>9.28105</v>
      </c>
      <c r="HO300">
        <v>20.0491</v>
      </c>
      <c r="HP300">
        <v>5.20786</v>
      </c>
      <c r="HQ300">
        <v>11.992</v>
      </c>
      <c r="HR300">
        <v>4.961</v>
      </c>
      <c r="HS300">
        <v>3.27453</v>
      </c>
      <c r="HT300">
        <v>9999</v>
      </c>
      <c r="HU300">
        <v>9999</v>
      </c>
      <c r="HV300">
        <v>9999</v>
      </c>
      <c r="HW300">
        <v>90.8</v>
      </c>
      <c r="HX300">
        <v>1.86388</v>
      </c>
      <c r="HY300">
        <v>1.86024</v>
      </c>
      <c r="HZ300">
        <v>1.85867</v>
      </c>
      <c r="IA300">
        <v>1.85993</v>
      </c>
      <c r="IB300">
        <v>1.85989</v>
      </c>
      <c r="IC300">
        <v>1.85852</v>
      </c>
      <c r="ID300">
        <v>1.85766</v>
      </c>
      <c r="IE300">
        <v>1.85242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-21.69</v>
      </c>
      <c r="IT300">
        <v>-2.6141</v>
      </c>
      <c r="IU300">
        <v>-9.203381429838435</v>
      </c>
      <c r="IV300">
        <v>-0.01431925071125703</v>
      </c>
      <c r="IW300">
        <v>4.89615414261653E-06</v>
      </c>
      <c r="IX300">
        <v>-8.989459798755491E-10</v>
      </c>
      <c r="IY300">
        <v>-1.324740713936959</v>
      </c>
      <c r="IZ300">
        <v>-0.1043539695207113</v>
      </c>
      <c r="JA300">
        <v>0.003109194328973147</v>
      </c>
      <c r="JB300">
        <v>-3.859871886814269E-05</v>
      </c>
      <c r="JC300">
        <v>3</v>
      </c>
      <c r="JD300">
        <v>1925</v>
      </c>
      <c r="JE300">
        <v>1</v>
      </c>
      <c r="JF300">
        <v>31</v>
      </c>
      <c r="JG300">
        <v>34</v>
      </c>
      <c r="JH300">
        <v>34</v>
      </c>
      <c r="JI300">
        <v>3.00171</v>
      </c>
      <c r="JJ300">
        <v>2.70752</v>
      </c>
      <c r="JK300">
        <v>1.49658</v>
      </c>
      <c r="JL300">
        <v>2.31934</v>
      </c>
      <c r="JM300">
        <v>1.54785</v>
      </c>
      <c r="JN300">
        <v>2.41821</v>
      </c>
      <c r="JO300">
        <v>52.1379</v>
      </c>
      <c r="JP300">
        <v>14.9113</v>
      </c>
      <c r="JQ300">
        <v>18</v>
      </c>
      <c r="JR300">
        <v>503.816</v>
      </c>
      <c r="JS300">
        <v>454.795</v>
      </c>
      <c r="JT300">
        <v>26.8654</v>
      </c>
      <c r="JU300">
        <v>44.29</v>
      </c>
      <c r="JV300">
        <v>30.0008</v>
      </c>
      <c r="JW300">
        <v>43.869</v>
      </c>
      <c r="JX300">
        <v>43.673</v>
      </c>
      <c r="JY300">
        <v>60.2272</v>
      </c>
      <c r="JZ300">
        <v>53.1588</v>
      </c>
      <c r="KA300">
        <v>0</v>
      </c>
      <c r="KB300">
        <v>20.7181</v>
      </c>
      <c r="KC300">
        <v>1375.91</v>
      </c>
      <c r="KD300">
        <v>21.0242</v>
      </c>
      <c r="KE300">
        <v>98.00069999999999</v>
      </c>
      <c r="KF300">
        <v>94.3947</v>
      </c>
    </row>
    <row r="301" spans="1:292">
      <c r="A301">
        <v>277</v>
      </c>
      <c r="B301">
        <v>1687538535</v>
      </c>
      <c r="C301">
        <v>12406.5</v>
      </c>
      <c r="D301" t="s">
        <v>995</v>
      </c>
      <c r="E301" t="s">
        <v>996</v>
      </c>
      <c r="F301">
        <v>5</v>
      </c>
      <c r="G301" t="s">
        <v>831</v>
      </c>
      <c r="H301">
        <v>1687538527.214286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1387.354317512577</v>
      </c>
      <c r="AJ301">
        <v>1353.66703030303</v>
      </c>
      <c r="AK301">
        <v>3.398740078731036</v>
      </c>
      <c r="AL301">
        <v>66.66656692889333</v>
      </c>
      <c r="AM301">
        <f>(AO301 - AN301 + DX301*1E3/(8.314*(DZ301+273.15)) * AQ301/DW301 * AP301) * DW301/(100*DK301) * 1000/(1000 - AO301)</f>
        <v>0</v>
      </c>
      <c r="AN301">
        <v>21.07107714847365</v>
      </c>
      <c r="AO301">
        <v>23.37146666666666</v>
      </c>
      <c r="AP301">
        <v>6.465332699863805E-05</v>
      </c>
      <c r="AQ301">
        <v>105.2778208574402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4.16</v>
      </c>
      <c r="DL301">
        <v>0.5</v>
      </c>
      <c r="DM301" t="s">
        <v>430</v>
      </c>
      <c r="DN301">
        <v>2</v>
      </c>
      <c r="DO301" t="b">
        <v>1</v>
      </c>
      <c r="DP301">
        <v>1687538527.214286</v>
      </c>
      <c r="DQ301">
        <v>1297.775714285714</v>
      </c>
      <c r="DR301">
        <v>1342.871785714286</v>
      </c>
      <c r="DS301">
        <v>23.36036785714285</v>
      </c>
      <c r="DT301">
        <v>21.06214285714286</v>
      </c>
      <c r="DU301">
        <v>1319.412142857143</v>
      </c>
      <c r="DV301">
        <v>25.97438214285714</v>
      </c>
      <c r="DW301">
        <v>500.0132857142856</v>
      </c>
      <c r="DX301">
        <v>101.7975714285714</v>
      </c>
      <c r="DY301">
        <v>0.1000385928571429</v>
      </c>
      <c r="DZ301">
        <v>32.07339285714286</v>
      </c>
      <c r="EA301">
        <v>33.01781428571429</v>
      </c>
      <c r="EB301">
        <v>999.9000000000002</v>
      </c>
      <c r="EC301">
        <v>0</v>
      </c>
      <c r="ED301">
        <v>0</v>
      </c>
      <c r="EE301">
        <v>9992.812857142857</v>
      </c>
      <c r="EF301">
        <v>0</v>
      </c>
      <c r="EG301">
        <v>453.6700714285715</v>
      </c>
      <c r="EH301">
        <v>-45.09616785714285</v>
      </c>
      <c r="EI301">
        <v>1328.817142857143</v>
      </c>
      <c r="EJ301">
        <v>1371.763571428571</v>
      </c>
      <c r="EK301">
        <v>2.298229642857143</v>
      </c>
      <c r="EL301">
        <v>1342.871785714286</v>
      </c>
      <c r="EM301">
        <v>21.06214285714286</v>
      </c>
      <c r="EN301">
        <v>2.378028214285714</v>
      </c>
      <c r="EO301">
        <v>2.144075</v>
      </c>
      <c r="EP301">
        <v>20.21492857142857</v>
      </c>
      <c r="EQ301">
        <v>18.55046428571429</v>
      </c>
      <c r="ER301">
        <v>1999.990357142857</v>
      </c>
      <c r="ES301">
        <v>0.9800017142857144</v>
      </c>
      <c r="ET301">
        <v>0.01999828571428571</v>
      </c>
      <c r="EU301">
        <v>0</v>
      </c>
      <c r="EV301">
        <v>945.9971428571428</v>
      </c>
      <c r="EW301">
        <v>5.00078</v>
      </c>
      <c r="EX301">
        <v>22356.78928571429</v>
      </c>
      <c r="EY301">
        <v>16379.57142857143</v>
      </c>
      <c r="EZ301">
        <v>55.38585714285713</v>
      </c>
      <c r="FA301">
        <v>56.96403571428571</v>
      </c>
      <c r="FB301">
        <v>55.82117857142855</v>
      </c>
      <c r="FC301">
        <v>56.31682142857142</v>
      </c>
      <c r="FD301">
        <v>55.23189285714285</v>
      </c>
      <c r="FE301">
        <v>1955.090357142857</v>
      </c>
      <c r="FF301">
        <v>39.9</v>
      </c>
      <c r="FG301">
        <v>0</v>
      </c>
      <c r="FH301">
        <v>1687538535.3</v>
      </c>
      <c r="FI301">
        <v>0</v>
      </c>
      <c r="FJ301">
        <v>945.9935384615385</v>
      </c>
      <c r="FK301">
        <v>-3.539282061714498</v>
      </c>
      <c r="FL301">
        <v>1360.321368640241</v>
      </c>
      <c r="FM301">
        <v>22362.73076923077</v>
      </c>
      <c r="FN301">
        <v>15</v>
      </c>
      <c r="FO301">
        <v>1687536491</v>
      </c>
      <c r="FP301" t="s">
        <v>832</v>
      </c>
      <c r="FQ301">
        <v>1687536490.5</v>
      </c>
      <c r="FR301">
        <v>1687536491</v>
      </c>
      <c r="FS301">
        <v>5</v>
      </c>
      <c r="FT301">
        <v>0.155</v>
      </c>
      <c r="FU301">
        <v>0.035</v>
      </c>
      <c r="FV301">
        <v>-14.575</v>
      </c>
      <c r="FW301">
        <v>-2.512</v>
      </c>
      <c r="FX301">
        <v>420</v>
      </c>
      <c r="FY301">
        <v>19</v>
      </c>
      <c r="FZ301">
        <v>0.23</v>
      </c>
      <c r="GA301">
        <v>0.05</v>
      </c>
      <c r="GB301">
        <v>-45.0239275</v>
      </c>
      <c r="GC301">
        <v>-1.334135459662284</v>
      </c>
      <c r="GD301">
        <v>0.1521410858175724</v>
      </c>
      <c r="GE301">
        <v>0</v>
      </c>
      <c r="GF301">
        <v>2.29894075</v>
      </c>
      <c r="GG301">
        <v>-0.01016544090056381</v>
      </c>
      <c r="GH301">
        <v>0.00189743430386931</v>
      </c>
      <c r="GI301">
        <v>1</v>
      </c>
      <c r="GJ301">
        <v>1</v>
      </c>
      <c r="GK301">
        <v>2</v>
      </c>
      <c r="GL301" t="s">
        <v>443</v>
      </c>
      <c r="GM301">
        <v>3.09983</v>
      </c>
      <c r="GN301">
        <v>2.75794</v>
      </c>
      <c r="GO301">
        <v>0.210555</v>
      </c>
      <c r="GP301">
        <v>0.212831</v>
      </c>
      <c r="GQ301">
        <v>0.124729</v>
      </c>
      <c r="GR301">
        <v>0.108173</v>
      </c>
      <c r="GS301">
        <v>19775.6</v>
      </c>
      <c r="GT301">
        <v>19065.9</v>
      </c>
      <c r="GU301">
        <v>25641.9</v>
      </c>
      <c r="GV301">
        <v>24613.8</v>
      </c>
      <c r="GW301">
        <v>36089.2</v>
      </c>
      <c r="GX301">
        <v>32395.1</v>
      </c>
      <c r="GY301">
        <v>44847.1</v>
      </c>
      <c r="GZ301">
        <v>39267</v>
      </c>
      <c r="HA301">
        <v>1.74147</v>
      </c>
      <c r="HB301">
        <v>1.65138</v>
      </c>
      <c r="HC301">
        <v>-0.106037</v>
      </c>
      <c r="HD301">
        <v>0</v>
      </c>
      <c r="HE301">
        <v>34.7555</v>
      </c>
      <c r="HF301">
        <v>999.9</v>
      </c>
      <c r="HG301">
        <v>48.3</v>
      </c>
      <c r="HH301">
        <v>48.4</v>
      </c>
      <c r="HI301">
        <v>54.385</v>
      </c>
      <c r="HJ301">
        <v>62.7757</v>
      </c>
      <c r="HK301">
        <v>21.8269</v>
      </c>
      <c r="HL301">
        <v>1</v>
      </c>
      <c r="HM301">
        <v>1.51457</v>
      </c>
      <c r="HN301">
        <v>9.28105</v>
      </c>
      <c r="HO301">
        <v>20.0491</v>
      </c>
      <c r="HP301">
        <v>5.20801</v>
      </c>
      <c r="HQ301">
        <v>11.9917</v>
      </c>
      <c r="HR301">
        <v>4.96095</v>
      </c>
      <c r="HS301">
        <v>3.27445</v>
      </c>
      <c r="HT301">
        <v>9999</v>
      </c>
      <c r="HU301">
        <v>9999</v>
      </c>
      <c r="HV301">
        <v>9999</v>
      </c>
      <c r="HW301">
        <v>90.8</v>
      </c>
      <c r="HX301">
        <v>1.8639</v>
      </c>
      <c r="HY301">
        <v>1.86023</v>
      </c>
      <c r="HZ301">
        <v>1.85867</v>
      </c>
      <c r="IA301">
        <v>1.85996</v>
      </c>
      <c r="IB301">
        <v>1.85989</v>
      </c>
      <c r="IC301">
        <v>1.85854</v>
      </c>
      <c r="ID301">
        <v>1.85766</v>
      </c>
      <c r="IE301">
        <v>1.85242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-21.8</v>
      </c>
      <c r="IT301">
        <v>-2.6143</v>
      </c>
      <c r="IU301">
        <v>-9.203381429838435</v>
      </c>
      <c r="IV301">
        <v>-0.01431925071125703</v>
      </c>
      <c r="IW301">
        <v>4.89615414261653E-06</v>
      </c>
      <c r="IX301">
        <v>-8.989459798755491E-10</v>
      </c>
      <c r="IY301">
        <v>-1.324740713936959</v>
      </c>
      <c r="IZ301">
        <v>-0.1043539695207113</v>
      </c>
      <c r="JA301">
        <v>0.003109194328973147</v>
      </c>
      <c r="JB301">
        <v>-3.859871886814269E-05</v>
      </c>
      <c r="JC301">
        <v>3</v>
      </c>
      <c r="JD301">
        <v>1925</v>
      </c>
      <c r="JE301">
        <v>1</v>
      </c>
      <c r="JF301">
        <v>31</v>
      </c>
      <c r="JG301">
        <v>34.1</v>
      </c>
      <c r="JH301">
        <v>34.1</v>
      </c>
      <c r="JI301">
        <v>3.03345</v>
      </c>
      <c r="JJ301">
        <v>2.69043</v>
      </c>
      <c r="JK301">
        <v>1.49658</v>
      </c>
      <c r="JL301">
        <v>2.31934</v>
      </c>
      <c r="JM301">
        <v>1.54785</v>
      </c>
      <c r="JN301">
        <v>2.44507</v>
      </c>
      <c r="JO301">
        <v>52.1379</v>
      </c>
      <c r="JP301">
        <v>14.9113</v>
      </c>
      <c r="JQ301">
        <v>18</v>
      </c>
      <c r="JR301">
        <v>503.909</v>
      </c>
      <c r="JS301">
        <v>454.759</v>
      </c>
      <c r="JT301">
        <v>26.8864</v>
      </c>
      <c r="JU301">
        <v>44.2983</v>
      </c>
      <c r="JV301">
        <v>30.0009</v>
      </c>
      <c r="JW301">
        <v>43.8761</v>
      </c>
      <c r="JX301">
        <v>43.6811</v>
      </c>
      <c r="JY301">
        <v>60.8684</v>
      </c>
      <c r="JZ301">
        <v>53.1588</v>
      </c>
      <c r="KA301">
        <v>0</v>
      </c>
      <c r="KB301">
        <v>20.7231</v>
      </c>
      <c r="KC301">
        <v>1389.27</v>
      </c>
      <c r="KD301">
        <v>21.0241</v>
      </c>
      <c r="KE301">
        <v>97.9983</v>
      </c>
      <c r="KF301">
        <v>94.39360000000001</v>
      </c>
    </row>
    <row r="302" spans="1:292">
      <c r="A302">
        <v>278</v>
      </c>
      <c r="B302">
        <v>1687538540</v>
      </c>
      <c r="C302">
        <v>12411.5</v>
      </c>
      <c r="D302" t="s">
        <v>997</v>
      </c>
      <c r="E302" t="s">
        <v>998</v>
      </c>
      <c r="F302">
        <v>5</v>
      </c>
      <c r="G302" t="s">
        <v>831</v>
      </c>
      <c r="H302">
        <v>1687538532.5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1404.353651216238</v>
      </c>
      <c r="AJ302">
        <v>1370.769636363636</v>
      </c>
      <c r="AK302">
        <v>3.416568683774612</v>
      </c>
      <c r="AL302">
        <v>66.66656692889333</v>
      </c>
      <c r="AM302">
        <f>(AO302 - AN302 + DX302*1E3/(8.314*(DZ302+273.15)) * AQ302/DW302 * AP302) * DW302/(100*DK302) * 1000/(1000 - AO302)</f>
        <v>0</v>
      </c>
      <c r="AN302">
        <v>21.08150712433713</v>
      </c>
      <c r="AO302">
        <v>23.37540787878788</v>
      </c>
      <c r="AP302">
        <v>1.974590301075703E-05</v>
      </c>
      <c r="AQ302">
        <v>105.2778208574402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4.16</v>
      </c>
      <c r="DL302">
        <v>0.5</v>
      </c>
      <c r="DM302" t="s">
        <v>430</v>
      </c>
      <c r="DN302">
        <v>2</v>
      </c>
      <c r="DO302" t="b">
        <v>1</v>
      </c>
      <c r="DP302">
        <v>1687538532.5</v>
      </c>
      <c r="DQ302">
        <v>1315.403333333333</v>
      </c>
      <c r="DR302">
        <v>1360.524444444444</v>
      </c>
      <c r="DS302">
        <v>23.36817037037037</v>
      </c>
      <c r="DT302">
        <v>21.0712</v>
      </c>
      <c r="DU302">
        <v>1337.146666666667</v>
      </c>
      <c r="DV302">
        <v>25.98234444444444</v>
      </c>
      <c r="DW302">
        <v>500.0063333333333</v>
      </c>
      <c r="DX302">
        <v>101.7975555555556</v>
      </c>
      <c r="DY302">
        <v>0.09997355555555555</v>
      </c>
      <c r="DZ302">
        <v>32.08472592592592</v>
      </c>
      <c r="EA302">
        <v>33.03205555555556</v>
      </c>
      <c r="EB302">
        <v>999.9000000000001</v>
      </c>
      <c r="EC302">
        <v>0</v>
      </c>
      <c r="ED302">
        <v>0</v>
      </c>
      <c r="EE302">
        <v>9997.034074074074</v>
      </c>
      <c r="EF302">
        <v>0</v>
      </c>
      <c r="EG302">
        <v>466.9704814814816</v>
      </c>
      <c r="EH302">
        <v>-45.12173333333334</v>
      </c>
      <c r="EI302">
        <v>1346.876666666667</v>
      </c>
      <c r="EJ302">
        <v>1389.808518518519</v>
      </c>
      <c r="EK302">
        <v>2.296967407407407</v>
      </c>
      <c r="EL302">
        <v>1360.524444444444</v>
      </c>
      <c r="EM302">
        <v>21.0712</v>
      </c>
      <c r="EN302">
        <v>2.378823333333333</v>
      </c>
      <c r="EO302">
        <v>2.144998518518518</v>
      </c>
      <c r="EP302">
        <v>20.22033703703704</v>
      </c>
      <c r="EQ302">
        <v>18.55735185185185</v>
      </c>
      <c r="ER302">
        <v>1999.996666666667</v>
      </c>
      <c r="ES302">
        <v>0.9800021111111112</v>
      </c>
      <c r="ET302">
        <v>0.01999788888888889</v>
      </c>
      <c r="EU302">
        <v>0</v>
      </c>
      <c r="EV302">
        <v>945.6554444444445</v>
      </c>
      <c r="EW302">
        <v>5.00078</v>
      </c>
      <c r="EX302">
        <v>22444.96296296296</v>
      </c>
      <c r="EY302">
        <v>16379.62222222222</v>
      </c>
      <c r="EZ302">
        <v>55.4002962962963</v>
      </c>
      <c r="FA302">
        <v>56.98133333333334</v>
      </c>
      <c r="FB302">
        <v>55.83996296296295</v>
      </c>
      <c r="FC302">
        <v>56.33081481481481</v>
      </c>
      <c r="FD302">
        <v>55.22892592592593</v>
      </c>
      <c r="FE302">
        <v>1955.096666666667</v>
      </c>
      <c r="FF302">
        <v>39.89888888888889</v>
      </c>
      <c r="FG302">
        <v>0</v>
      </c>
      <c r="FH302">
        <v>1687538540.7</v>
      </c>
      <c r="FI302">
        <v>0</v>
      </c>
      <c r="FJ302">
        <v>945.5843999999998</v>
      </c>
      <c r="FK302">
        <v>-4.389000005324269</v>
      </c>
      <c r="FL302">
        <v>492.161538634559</v>
      </c>
      <c r="FM302">
        <v>22448.52</v>
      </c>
      <c r="FN302">
        <v>15</v>
      </c>
      <c r="FO302">
        <v>1687536491</v>
      </c>
      <c r="FP302" t="s">
        <v>832</v>
      </c>
      <c r="FQ302">
        <v>1687536490.5</v>
      </c>
      <c r="FR302">
        <v>1687536491</v>
      </c>
      <c r="FS302">
        <v>5</v>
      </c>
      <c r="FT302">
        <v>0.155</v>
      </c>
      <c r="FU302">
        <v>0.035</v>
      </c>
      <c r="FV302">
        <v>-14.575</v>
      </c>
      <c r="FW302">
        <v>-2.512</v>
      </c>
      <c r="FX302">
        <v>420</v>
      </c>
      <c r="FY302">
        <v>19</v>
      </c>
      <c r="FZ302">
        <v>0.23</v>
      </c>
      <c r="GA302">
        <v>0.05</v>
      </c>
      <c r="GB302">
        <v>-45.07915749999999</v>
      </c>
      <c r="GC302">
        <v>-0.4806495309567759</v>
      </c>
      <c r="GD302">
        <v>0.1042974901124179</v>
      </c>
      <c r="GE302">
        <v>0</v>
      </c>
      <c r="GF302">
        <v>2.29747775</v>
      </c>
      <c r="GG302">
        <v>-0.01247155722326199</v>
      </c>
      <c r="GH302">
        <v>0.002350865252944103</v>
      </c>
      <c r="GI302">
        <v>1</v>
      </c>
      <c r="GJ302">
        <v>1</v>
      </c>
      <c r="GK302">
        <v>2</v>
      </c>
      <c r="GL302" t="s">
        <v>443</v>
      </c>
      <c r="GM302">
        <v>3.09982</v>
      </c>
      <c r="GN302">
        <v>2.75806</v>
      </c>
      <c r="GO302">
        <v>0.212149</v>
      </c>
      <c r="GP302">
        <v>0.214406</v>
      </c>
      <c r="GQ302">
        <v>0.124739</v>
      </c>
      <c r="GR302">
        <v>0.108212</v>
      </c>
      <c r="GS302">
        <v>19735.2</v>
      </c>
      <c r="GT302">
        <v>19027.1</v>
      </c>
      <c r="GU302">
        <v>25641.7</v>
      </c>
      <c r="GV302">
        <v>24613.3</v>
      </c>
      <c r="GW302">
        <v>36088.4</v>
      </c>
      <c r="GX302">
        <v>32393.6</v>
      </c>
      <c r="GY302">
        <v>44846.3</v>
      </c>
      <c r="GZ302">
        <v>39266.7</v>
      </c>
      <c r="HA302">
        <v>1.74133</v>
      </c>
      <c r="HB302">
        <v>1.65138</v>
      </c>
      <c r="HC302">
        <v>-0.106692</v>
      </c>
      <c r="HD302">
        <v>0</v>
      </c>
      <c r="HE302">
        <v>34.7787</v>
      </c>
      <c r="HF302">
        <v>999.9</v>
      </c>
      <c r="HG302">
        <v>48.3</v>
      </c>
      <c r="HH302">
        <v>48.5</v>
      </c>
      <c r="HI302">
        <v>54.6606</v>
      </c>
      <c r="HJ302">
        <v>62.6957</v>
      </c>
      <c r="HK302">
        <v>21.6787</v>
      </c>
      <c r="HL302">
        <v>1</v>
      </c>
      <c r="HM302">
        <v>1.51574</v>
      </c>
      <c r="HN302">
        <v>9.28105</v>
      </c>
      <c r="HO302">
        <v>20.0492</v>
      </c>
      <c r="HP302">
        <v>5.20681</v>
      </c>
      <c r="HQ302">
        <v>11.992</v>
      </c>
      <c r="HR302">
        <v>4.9608</v>
      </c>
      <c r="HS302">
        <v>3.27445</v>
      </c>
      <c r="HT302">
        <v>9999</v>
      </c>
      <c r="HU302">
        <v>9999</v>
      </c>
      <c r="HV302">
        <v>9999</v>
      </c>
      <c r="HW302">
        <v>90.8</v>
      </c>
      <c r="HX302">
        <v>1.86389</v>
      </c>
      <c r="HY302">
        <v>1.86022</v>
      </c>
      <c r="HZ302">
        <v>1.85867</v>
      </c>
      <c r="IA302">
        <v>1.85993</v>
      </c>
      <c r="IB302">
        <v>1.85988</v>
      </c>
      <c r="IC302">
        <v>1.85852</v>
      </c>
      <c r="ID302">
        <v>1.85766</v>
      </c>
      <c r="IE302">
        <v>1.85242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-21.89</v>
      </c>
      <c r="IT302">
        <v>-2.6143</v>
      </c>
      <c r="IU302">
        <v>-9.203381429838435</v>
      </c>
      <c r="IV302">
        <v>-0.01431925071125703</v>
      </c>
      <c r="IW302">
        <v>4.89615414261653E-06</v>
      </c>
      <c r="IX302">
        <v>-8.989459798755491E-10</v>
      </c>
      <c r="IY302">
        <v>-1.324740713936959</v>
      </c>
      <c r="IZ302">
        <v>-0.1043539695207113</v>
      </c>
      <c r="JA302">
        <v>0.003109194328973147</v>
      </c>
      <c r="JB302">
        <v>-3.859871886814269E-05</v>
      </c>
      <c r="JC302">
        <v>3</v>
      </c>
      <c r="JD302">
        <v>1925</v>
      </c>
      <c r="JE302">
        <v>1</v>
      </c>
      <c r="JF302">
        <v>31</v>
      </c>
      <c r="JG302">
        <v>34.2</v>
      </c>
      <c r="JH302">
        <v>34.1</v>
      </c>
      <c r="JI302">
        <v>3.06152</v>
      </c>
      <c r="JJ302">
        <v>2.69165</v>
      </c>
      <c r="JK302">
        <v>1.49658</v>
      </c>
      <c r="JL302">
        <v>2.31812</v>
      </c>
      <c r="JM302">
        <v>1.54785</v>
      </c>
      <c r="JN302">
        <v>2.47803</v>
      </c>
      <c r="JO302">
        <v>52.1719</v>
      </c>
      <c r="JP302">
        <v>14.9113</v>
      </c>
      <c r="JQ302">
        <v>18</v>
      </c>
      <c r="JR302">
        <v>503.855</v>
      </c>
      <c r="JS302">
        <v>454.808</v>
      </c>
      <c r="JT302">
        <v>26.9083</v>
      </c>
      <c r="JU302">
        <v>44.3069</v>
      </c>
      <c r="JV302">
        <v>30.0011</v>
      </c>
      <c r="JW302">
        <v>43.8832</v>
      </c>
      <c r="JX302">
        <v>43.6893</v>
      </c>
      <c r="JY302">
        <v>61.4274</v>
      </c>
      <c r="JZ302">
        <v>53.1588</v>
      </c>
      <c r="KA302">
        <v>0</v>
      </c>
      <c r="KB302">
        <v>20.7255</v>
      </c>
      <c r="KC302">
        <v>1409.31</v>
      </c>
      <c r="KD302">
        <v>21.025</v>
      </c>
      <c r="KE302">
        <v>97.9969</v>
      </c>
      <c r="KF302">
        <v>94.39230000000001</v>
      </c>
    </row>
    <row r="303" spans="1:292">
      <c r="A303">
        <v>279</v>
      </c>
      <c r="B303">
        <v>1687538545</v>
      </c>
      <c r="C303">
        <v>12416.5</v>
      </c>
      <c r="D303" t="s">
        <v>999</v>
      </c>
      <c r="E303" t="s">
        <v>1000</v>
      </c>
      <c r="F303">
        <v>5</v>
      </c>
      <c r="G303" t="s">
        <v>831</v>
      </c>
      <c r="H303">
        <v>1687538537.214286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1421.706988544942</v>
      </c>
      <c r="AJ303">
        <v>1387.902909090909</v>
      </c>
      <c r="AK303">
        <v>3.442478098423312</v>
      </c>
      <c r="AL303">
        <v>66.66656692889333</v>
      </c>
      <c r="AM303">
        <f>(AO303 - AN303 + DX303*1E3/(8.314*(DZ303+273.15)) * AQ303/DW303 * AP303) * DW303/(100*DK303) * 1000/(1000 - AO303)</f>
        <v>0</v>
      </c>
      <c r="AN303">
        <v>21.08893983034582</v>
      </c>
      <c r="AO303">
        <v>23.38163636363636</v>
      </c>
      <c r="AP303">
        <v>5.972824339282573E-05</v>
      </c>
      <c r="AQ303">
        <v>105.2778208574402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4.16</v>
      </c>
      <c r="DL303">
        <v>0.5</v>
      </c>
      <c r="DM303" t="s">
        <v>430</v>
      </c>
      <c r="DN303">
        <v>2</v>
      </c>
      <c r="DO303" t="b">
        <v>1</v>
      </c>
      <c r="DP303">
        <v>1687538537.214286</v>
      </c>
      <c r="DQ303">
        <v>1331.115</v>
      </c>
      <c r="DR303">
        <v>1376.330357142857</v>
      </c>
      <c r="DS303">
        <v>23.37364285714286</v>
      </c>
      <c r="DT303">
        <v>21.07993214285714</v>
      </c>
      <c r="DU303">
        <v>1352.953928571429</v>
      </c>
      <c r="DV303">
        <v>25.987925</v>
      </c>
      <c r="DW303">
        <v>500.0011785714286</v>
      </c>
      <c r="DX303">
        <v>101.7980357142857</v>
      </c>
      <c r="DY303">
        <v>0.09994527499999999</v>
      </c>
      <c r="DZ303">
        <v>32.09511071428572</v>
      </c>
      <c r="EA303">
        <v>33.04606428571429</v>
      </c>
      <c r="EB303">
        <v>999.9000000000002</v>
      </c>
      <c r="EC303">
        <v>0</v>
      </c>
      <c r="ED303">
        <v>0</v>
      </c>
      <c r="EE303">
        <v>9998.211428571429</v>
      </c>
      <c r="EF303">
        <v>0</v>
      </c>
      <c r="EG303">
        <v>470.6827142857143</v>
      </c>
      <c r="EH303">
        <v>-45.21589285714285</v>
      </c>
      <c r="EI303">
        <v>1362.971785714285</v>
      </c>
      <c r="EJ303">
        <v>1405.9675</v>
      </c>
      <c r="EK303">
        <v>2.293706785714286</v>
      </c>
      <c r="EL303">
        <v>1376.330357142857</v>
      </c>
      <c r="EM303">
        <v>21.07993214285714</v>
      </c>
      <c r="EN303">
        <v>2.379390714285714</v>
      </c>
      <c r="EO303">
        <v>2.145896071428572</v>
      </c>
      <c r="EP303">
        <v>20.22418928571428</v>
      </c>
      <c r="EQ303">
        <v>18.564025</v>
      </c>
      <c r="ER303">
        <v>1999.999642857143</v>
      </c>
      <c r="ES303">
        <v>0.98000225</v>
      </c>
      <c r="ET303">
        <v>0.01999774642857143</v>
      </c>
      <c r="EU303">
        <v>0</v>
      </c>
      <c r="EV303">
        <v>945.3166428571427</v>
      </c>
      <c r="EW303">
        <v>5.00078</v>
      </c>
      <c r="EX303">
        <v>22481.23928571429</v>
      </c>
      <c r="EY303">
        <v>16379.64285714286</v>
      </c>
      <c r="EZ303">
        <v>55.41735714285715</v>
      </c>
      <c r="FA303">
        <v>56.99985714285714</v>
      </c>
      <c r="FB303">
        <v>55.86799999999999</v>
      </c>
      <c r="FC303">
        <v>56.33903571428571</v>
      </c>
      <c r="FD303">
        <v>55.24757142857142</v>
      </c>
      <c r="FE303">
        <v>1955.099642857143</v>
      </c>
      <c r="FF303">
        <v>39.89892857142858</v>
      </c>
      <c r="FG303">
        <v>0</v>
      </c>
      <c r="FH303">
        <v>1687538545.5</v>
      </c>
      <c r="FI303">
        <v>0</v>
      </c>
      <c r="FJ303">
        <v>945.2380400000001</v>
      </c>
      <c r="FK303">
        <v>-4.36684614302818</v>
      </c>
      <c r="FL303">
        <v>24.36153907895017</v>
      </c>
      <c r="FM303">
        <v>22485.996</v>
      </c>
      <c r="FN303">
        <v>15</v>
      </c>
      <c r="FO303">
        <v>1687536491</v>
      </c>
      <c r="FP303" t="s">
        <v>832</v>
      </c>
      <c r="FQ303">
        <v>1687536490.5</v>
      </c>
      <c r="FR303">
        <v>1687536491</v>
      </c>
      <c r="FS303">
        <v>5</v>
      </c>
      <c r="FT303">
        <v>0.155</v>
      </c>
      <c r="FU303">
        <v>0.035</v>
      </c>
      <c r="FV303">
        <v>-14.575</v>
      </c>
      <c r="FW303">
        <v>-2.512</v>
      </c>
      <c r="FX303">
        <v>420</v>
      </c>
      <c r="FY303">
        <v>19</v>
      </c>
      <c r="FZ303">
        <v>0.23</v>
      </c>
      <c r="GA303">
        <v>0.05</v>
      </c>
      <c r="GB303">
        <v>-45.17909756097561</v>
      </c>
      <c r="GC303">
        <v>-1.0165902439025</v>
      </c>
      <c r="GD303">
        <v>0.1588787795126112</v>
      </c>
      <c r="GE303">
        <v>0</v>
      </c>
      <c r="GF303">
        <v>2.295384878048781</v>
      </c>
      <c r="GG303">
        <v>-0.03639867595818467</v>
      </c>
      <c r="GH303">
        <v>0.00404991244828655</v>
      </c>
      <c r="GI303">
        <v>1</v>
      </c>
      <c r="GJ303">
        <v>1</v>
      </c>
      <c r="GK303">
        <v>2</v>
      </c>
      <c r="GL303" t="s">
        <v>443</v>
      </c>
      <c r="GM303">
        <v>3.09985</v>
      </c>
      <c r="GN303">
        <v>2.75782</v>
      </c>
      <c r="GO303">
        <v>0.213743</v>
      </c>
      <c r="GP303">
        <v>0.215993</v>
      </c>
      <c r="GQ303">
        <v>0.124762</v>
      </c>
      <c r="GR303">
        <v>0.108247</v>
      </c>
      <c r="GS303">
        <v>19694.5</v>
      </c>
      <c r="GT303">
        <v>18988.2</v>
      </c>
      <c r="GU303">
        <v>25641</v>
      </c>
      <c r="GV303">
        <v>24613.1</v>
      </c>
      <c r="GW303">
        <v>36086.7</v>
      </c>
      <c r="GX303">
        <v>32392.1</v>
      </c>
      <c r="GY303">
        <v>44845.1</v>
      </c>
      <c r="GZ303">
        <v>39266.1</v>
      </c>
      <c r="HA303">
        <v>1.74125</v>
      </c>
      <c r="HB303">
        <v>1.65143</v>
      </c>
      <c r="HC303">
        <v>-0.106767</v>
      </c>
      <c r="HD303">
        <v>0</v>
      </c>
      <c r="HE303">
        <v>34.7984</v>
      </c>
      <c r="HF303">
        <v>999.9</v>
      </c>
      <c r="HG303">
        <v>48.3</v>
      </c>
      <c r="HH303">
        <v>48.5</v>
      </c>
      <c r="HI303">
        <v>54.6586</v>
      </c>
      <c r="HJ303">
        <v>62.5257</v>
      </c>
      <c r="HK303">
        <v>21.7428</v>
      </c>
      <c r="HL303">
        <v>1</v>
      </c>
      <c r="HM303">
        <v>1.51651</v>
      </c>
      <c r="HN303">
        <v>9.28105</v>
      </c>
      <c r="HO303">
        <v>20.0488</v>
      </c>
      <c r="HP303">
        <v>5.20501</v>
      </c>
      <c r="HQ303">
        <v>11.992</v>
      </c>
      <c r="HR303">
        <v>4.9604</v>
      </c>
      <c r="HS303">
        <v>3.27413</v>
      </c>
      <c r="HT303">
        <v>9999</v>
      </c>
      <c r="HU303">
        <v>9999</v>
      </c>
      <c r="HV303">
        <v>9999</v>
      </c>
      <c r="HW303">
        <v>90.8</v>
      </c>
      <c r="HX303">
        <v>1.86391</v>
      </c>
      <c r="HY303">
        <v>1.86022</v>
      </c>
      <c r="HZ303">
        <v>1.85868</v>
      </c>
      <c r="IA303">
        <v>1.85994</v>
      </c>
      <c r="IB303">
        <v>1.85989</v>
      </c>
      <c r="IC303">
        <v>1.85852</v>
      </c>
      <c r="ID303">
        <v>1.85766</v>
      </c>
      <c r="IE303">
        <v>1.85242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-22</v>
      </c>
      <c r="IT303">
        <v>-2.6145</v>
      </c>
      <c r="IU303">
        <v>-9.203381429838435</v>
      </c>
      <c r="IV303">
        <v>-0.01431925071125703</v>
      </c>
      <c r="IW303">
        <v>4.89615414261653E-06</v>
      </c>
      <c r="IX303">
        <v>-8.989459798755491E-10</v>
      </c>
      <c r="IY303">
        <v>-1.324740713936959</v>
      </c>
      <c r="IZ303">
        <v>-0.1043539695207113</v>
      </c>
      <c r="JA303">
        <v>0.003109194328973147</v>
      </c>
      <c r="JB303">
        <v>-3.859871886814269E-05</v>
      </c>
      <c r="JC303">
        <v>3</v>
      </c>
      <c r="JD303">
        <v>1925</v>
      </c>
      <c r="JE303">
        <v>1</v>
      </c>
      <c r="JF303">
        <v>31</v>
      </c>
      <c r="JG303">
        <v>34.2</v>
      </c>
      <c r="JH303">
        <v>34.2</v>
      </c>
      <c r="JI303">
        <v>3.09326</v>
      </c>
      <c r="JJ303">
        <v>2.69409</v>
      </c>
      <c r="JK303">
        <v>1.49658</v>
      </c>
      <c r="JL303">
        <v>2.31812</v>
      </c>
      <c r="JM303">
        <v>1.54785</v>
      </c>
      <c r="JN303">
        <v>2.50977</v>
      </c>
      <c r="JO303">
        <v>52.1719</v>
      </c>
      <c r="JP303">
        <v>14.9026</v>
      </c>
      <c r="JQ303">
        <v>18</v>
      </c>
      <c r="JR303">
        <v>503.847</v>
      </c>
      <c r="JS303">
        <v>454.874</v>
      </c>
      <c r="JT303">
        <v>26.9261</v>
      </c>
      <c r="JU303">
        <v>44.316</v>
      </c>
      <c r="JV303">
        <v>30.001</v>
      </c>
      <c r="JW303">
        <v>43.8899</v>
      </c>
      <c r="JX303">
        <v>43.6947</v>
      </c>
      <c r="JY303">
        <v>62.0613</v>
      </c>
      <c r="JZ303">
        <v>53.1588</v>
      </c>
      <c r="KA303">
        <v>0</v>
      </c>
      <c r="KB303">
        <v>20.7305</v>
      </c>
      <c r="KC303">
        <v>1422.66</v>
      </c>
      <c r="KD303">
        <v>21.127</v>
      </c>
      <c r="KE303">
        <v>97.9943</v>
      </c>
      <c r="KF303">
        <v>94.39100000000001</v>
      </c>
    </row>
    <row r="304" spans="1:292">
      <c r="A304">
        <v>280</v>
      </c>
      <c r="B304">
        <v>1687538550</v>
      </c>
      <c r="C304">
        <v>12421.5</v>
      </c>
      <c r="D304" t="s">
        <v>1001</v>
      </c>
      <c r="E304" t="s">
        <v>1002</v>
      </c>
      <c r="F304">
        <v>5</v>
      </c>
      <c r="G304" t="s">
        <v>831</v>
      </c>
      <c r="H304">
        <v>1687538542.5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1438.643575174432</v>
      </c>
      <c r="AJ304">
        <v>1405.007212121212</v>
      </c>
      <c r="AK304">
        <v>3.414816369699376</v>
      </c>
      <c r="AL304">
        <v>66.66656692889333</v>
      </c>
      <c r="AM304">
        <f>(AO304 - AN304 + DX304*1E3/(8.314*(DZ304+273.15)) * AQ304/DW304 * AP304) * DW304/(100*DK304) * 1000/(1000 - AO304)</f>
        <v>0</v>
      </c>
      <c r="AN304">
        <v>21.10040075874024</v>
      </c>
      <c r="AO304">
        <v>23.38737272727273</v>
      </c>
      <c r="AP304">
        <v>3.583208395046887E-05</v>
      </c>
      <c r="AQ304">
        <v>105.2778208574402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4.16</v>
      </c>
      <c r="DL304">
        <v>0.5</v>
      </c>
      <c r="DM304" t="s">
        <v>430</v>
      </c>
      <c r="DN304">
        <v>2</v>
      </c>
      <c r="DO304" t="b">
        <v>1</v>
      </c>
      <c r="DP304">
        <v>1687538542.5</v>
      </c>
      <c r="DQ304">
        <v>1348.764074074074</v>
      </c>
      <c r="DR304">
        <v>1393.986296296296</v>
      </c>
      <c r="DS304">
        <v>23.37971111111111</v>
      </c>
      <c r="DT304">
        <v>21.09036296296296</v>
      </c>
      <c r="DU304">
        <v>1370.711111111111</v>
      </c>
      <c r="DV304">
        <v>25.99412222222222</v>
      </c>
      <c r="DW304">
        <v>499.987</v>
      </c>
      <c r="DX304">
        <v>101.7981481481481</v>
      </c>
      <c r="DY304">
        <v>0.09988068888888889</v>
      </c>
      <c r="DZ304">
        <v>32.10703333333334</v>
      </c>
      <c r="EA304">
        <v>33.06153703703704</v>
      </c>
      <c r="EB304">
        <v>999.9000000000001</v>
      </c>
      <c r="EC304">
        <v>0</v>
      </c>
      <c r="ED304">
        <v>0</v>
      </c>
      <c r="EE304">
        <v>10001.77814814815</v>
      </c>
      <c r="EF304">
        <v>0</v>
      </c>
      <c r="EG304">
        <v>473.9439629629629</v>
      </c>
      <c r="EH304">
        <v>-45.22201851851852</v>
      </c>
      <c r="EI304">
        <v>1381.053333333333</v>
      </c>
      <c r="EJ304">
        <v>1424.02</v>
      </c>
      <c r="EK304">
        <v>2.289346666666666</v>
      </c>
      <c r="EL304">
        <v>1393.986296296296</v>
      </c>
      <c r="EM304">
        <v>21.09036296296296</v>
      </c>
      <c r="EN304">
        <v>2.380011481481481</v>
      </c>
      <c r="EO304">
        <v>2.14695962962963</v>
      </c>
      <c r="EP304">
        <v>20.2283962962963</v>
      </c>
      <c r="EQ304">
        <v>18.57194444444444</v>
      </c>
      <c r="ER304">
        <v>1999.997037037037</v>
      </c>
      <c r="ES304">
        <v>0.9800024444444445</v>
      </c>
      <c r="ET304">
        <v>0.01999755185185186</v>
      </c>
      <c r="EU304">
        <v>0</v>
      </c>
      <c r="EV304">
        <v>944.9883333333333</v>
      </c>
      <c r="EW304">
        <v>5.00078</v>
      </c>
      <c r="EX304">
        <v>22475.6962962963</v>
      </c>
      <c r="EY304">
        <v>16379.61851851852</v>
      </c>
      <c r="EZ304">
        <v>55.44203703703703</v>
      </c>
      <c r="FA304">
        <v>57.01603703703704</v>
      </c>
      <c r="FB304">
        <v>55.86085185185185</v>
      </c>
      <c r="FC304">
        <v>56.35851851851852</v>
      </c>
      <c r="FD304">
        <v>55.26366666666667</v>
      </c>
      <c r="FE304">
        <v>1955.097777777778</v>
      </c>
      <c r="FF304">
        <v>39.89555555555556</v>
      </c>
      <c r="FG304">
        <v>0</v>
      </c>
      <c r="FH304">
        <v>1687538550.9</v>
      </c>
      <c r="FI304">
        <v>0</v>
      </c>
      <c r="FJ304">
        <v>944.8962307692308</v>
      </c>
      <c r="FK304">
        <v>-3.37470084738215</v>
      </c>
      <c r="FL304">
        <v>-578.2871807772057</v>
      </c>
      <c r="FM304">
        <v>22460.50384615385</v>
      </c>
      <c r="FN304">
        <v>15</v>
      </c>
      <c r="FO304">
        <v>1687536491</v>
      </c>
      <c r="FP304" t="s">
        <v>832</v>
      </c>
      <c r="FQ304">
        <v>1687536490.5</v>
      </c>
      <c r="FR304">
        <v>1687536491</v>
      </c>
      <c r="FS304">
        <v>5</v>
      </c>
      <c r="FT304">
        <v>0.155</v>
      </c>
      <c r="FU304">
        <v>0.035</v>
      </c>
      <c r="FV304">
        <v>-14.575</v>
      </c>
      <c r="FW304">
        <v>-2.512</v>
      </c>
      <c r="FX304">
        <v>420</v>
      </c>
      <c r="FY304">
        <v>19</v>
      </c>
      <c r="FZ304">
        <v>0.23</v>
      </c>
      <c r="GA304">
        <v>0.05</v>
      </c>
      <c r="GB304">
        <v>-45.208775</v>
      </c>
      <c r="GC304">
        <v>-0.5310168855534074</v>
      </c>
      <c r="GD304">
        <v>0.1674336939657007</v>
      </c>
      <c r="GE304">
        <v>0</v>
      </c>
      <c r="GF304">
        <v>2.29156225</v>
      </c>
      <c r="GG304">
        <v>-0.0491091557223285</v>
      </c>
      <c r="GH304">
        <v>0.004920452462680651</v>
      </c>
      <c r="GI304">
        <v>1</v>
      </c>
      <c r="GJ304">
        <v>1</v>
      </c>
      <c r="GK304">
        <v>2</v>
      </c>
      <c r="GL304" t="s">
        <v>443</v>
      </c>
      <c r="GM304">
        <v>3.09989</v>
      </c>
      <c r="GN304">
        <v>2.75819</v>
      </c>
      <c r="GO304">
        <v>0.215312</v>
      </c>
      <c r="GP304">
        <v>0.217523</v>
      </c>
      <c r="GQ304">
        <v>0.124776</v>
      </c>
      <c r="GR304">
        <v>0.108279</v>
      </c>
      <c r="GS304">
        <v>19654.6</v>
      </c>
      <c r="GT304">
        <v>18950.3</v>
      </c>
      <c r="GU304">
        <v>25640.6</v>
      </c>
      <c r="GV304">
        <v>24612.3</v>
      </c>
      <c r="GW304">
        <v>36085.7</v>
      </c>
      <c r="GX304">
        <v>32390.3</v>
      </c>
      <c r="GY304">
        <v>44844.2</v>
      </c>
      <c r="GZ304">
        <v>39265.1</v>
      </c>
      <c r="HA304">
        <v>1.74095</v>
      </c>
      <c r="HB304">
        <v>1.65122</v>
      </c>
      <c r="HC304">
        <v>-0.107549</v>
      </c>
      <c r="HD304">
        <v>0</v>
      </c>
      <c r="HE304">
        <v>34.819</v>
      </c>
      <c r="HF304">
        <v>999.9</v>
      </c>
      <c r="HG304">
        <v>48.3</v>
      </c>
      <c r="HH304">
        <v>48.5</v>
      </c>
      <c r="HI304">
        <v>54.6554</v>
      </c>
      <c r="HJ304">
        <v>62.5657</v>
      </c>
      <c r="HK304">
        <v>21.8029</v>
      </c>
      <c r="HL304">
        <v>1</v>
      </c>
      <c r="HM304">
        <v>1.51743</v>
      </c>
      <c r="HN304">
        <v>9.28105</v>
      </c>
      <c r="HO304">
        <v>20.049</v>
      </c>
      <c r="HP304">
        <v>5.20666</v>
      </c>
      <c r="HQ304">
        <v>11.992</v>
      </c>
      <c r="HR304">
        <v>4.961</v>
      </c>
      <c r="HS304">
        <v>3.27445</v>
      </c>
      <c r="HT304">
        <v>9999</v>
      </c>
      <c r="HU304">
        <v>9999</v>
      </c>
      <c r="HV304">
        <v>9999</v>
      </c>
      <c r="HW304">
        <v>90.8</v>
      </c>
      <c r="HX304">
        <v>1.86394</v>
      </c>
      <c r="HY304">
        <v>1.86024</v>
      </c>
      <c r="HZ304">
        <v>1.85867</v>
      </c>
      <c r="IA304">
        <v>1.85994</v>
      </c>
      <c r="IB304">
        <v>1.85989</v>
      </c>
      <c r="IC304">
        <v>1.85852</v>
      </c>
      <c r="ID304">
        <v>1.85766</v>
      </c>
      <c r="IE304">
        <v>1.85242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-22.1</v>
      </c>
      <c r="IT304">
        <v>-2.6145</v>
      </c>
      <c r="IU304">
        <v>-9.203381429838435</v>
      </c>
      <c r="IV304">
        <v>-0.01431925071125703</v>
      </c>
      <c r="IW304">
        <v>4.89615414261653E-06</v>
      </c>
      <c r="IX304">
        <v>-8.989459798755491E-10</v>
      </c>
      <c r="IY304">
        <v>-1.324740713936959</v>
      </c>
      <c r="IZ304">
        <v>-0.1043539695207113</v>
      </c>
      <c r="JA304">
        <v>0.003109194328973147</v>
      </c>
      <c r="JB304">
        <v>-3.859871886814269E-05</v>
      </c>
      <c r="JC304">
        <v>3</v>
      </c>
      <c r="JD304">
        <v>1925</v>
      </c>
      <c r="JE304">
        <v>1</v>
      </c>
      <c r="JF304">
        <v>31</v>
      </c>
      <c r="JG304">
        <v>34.3</v>
      </c>
      <c r="JH304">
        <v>34.3</v>
      </c>
      <c r="JI304">
        <v>3.12134</v>
      </c>
      <c r="JJ304">
        <v>2.7063</v>
      </c>
      <c r="JK304">
        <v>1.49658</v>
      </c>
      <c r="JL304">
        <v>2.31934</v>
      </c>
      <c r="JM304">
        <v>1.54785</v>
      </c>
      <c r="JN304">
        <v>2.48169</v>
      </c>
      <c r="JO304">
        <v>52.1719</v>
      </c>
      <c r="JP304">
        <v>14.9026</v>
      </c>
      <c r="JQ304">
        <v>18</v>
      </c>
      <c r="JR304">
        <v>503.685</v>
      </c>
      <c r="JS304">
        <v>454.773</v>
      </c>
      <c r="JT304">
        <v>26.9426</v>
      </c>
      <c r="JU304">
        <v>44.3245</v>
      </c>
      <c r="JV304">
        <v>30.0009</v>
      </c>
      <c r="JW304">
        <v>43.8957</v>
      </c>
      <c r="JX304">
        <v>43.7004</v>
      </c>
      <c r="JY304">
        <v>62.6139</v>
      </c>
      <c r="JZ304">
        <v>53.1588</v>
      </c>
      <c r="KA304">
        <v>0</v>
      </c>
      <c r="KB304">
        <v>20.7337</v>
      </c>
      <c r="KC304">
        <v>1442.7</v>
      </c>
      <c r="KD304">
        <v>21.1686</v>
      </c>
      <c r="KE304">
        <v>97.99250000000001</v>
      </c>
      <c r="KF304">
        <v>94.38849999999999</v>
      </c>
    </row>
    <row r="305" spans="1:292">
      <c r="A305">
        <v>281</v>
      </c>
      <c r="B305">
        <v>1687538555</v>
      </c>
      <c r="C305">
        <v>12426.5</v>
      </c>
      <c r="D305" t="s">
        <v>1003</v>
      </c>
      <c r="E305" t="s">
        <v>1004</v>
      </c>
      <c r="F305">
        <v>5</v>
      </c>
      <c r="G305" t="s">
        <v>831</v>
      </c>
      <c r="H305">
        <v>1687538547.214286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1455.920561635798</v>
      </c>
      <c r="AJ305">
        <v>1421.994424242424</v>
      </c>
      <c r="AK305">
        <v>3.405808552852092</v>
      </c>
      <c r="AL305">
        <v>66.66656692889333</v>
      </c>
      <c r="AM305">
        <f>(AO305 - AN305 + DX305*1E3/(8.314*(DZ305+273.15)) * AQ305/DW305 * AP305) * DW305/(100*DK305) * 1000/(1000 - AO305)</f>
        <v>0</v>
      </c>
      <c r="AN305">
        <v>21.10845112026444</v>
      </c>
      <c r="AO305">
        <v>23.38867696969697</v>
      </c>
      <c r="AP305">
        <v>1.798994569249631E-05</v>
      </c>
      <c r="AQ305">
        <v>105.2778208574402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4.16</v>
      </c>
      <c r="DL305">
        <v>0.5</v>
      </c>
      <c r="DM305" t="s">
        <v>430</v>
      </c>
      <c r="DN305">
        <v>2</v>
      </c>
      <c r="DO305" t="b">
        <v>1</v>
      </c>
      <c r="DP305">
        <v>1687538547.214286</v>
      </c>
      <c r="DQ305">
        <v>1364.466785714285</v>
      </c>
      <c r="DR305">
        <v>1409.823214285714</v>
      </c>
      <c r="DS305">
        <v>23.38376071428571</v>
      </c>
      <c r="DT305">
        <v>21.09910357142857</v>
      </c>
      <c r="DU305">
        <v>1386.508571428571</v>
      </c>
      <c r="DV305">
        <v>25.99826071428571</v>
      </c>
      <c r="DW305">
        <v>500.0267500000001</v>
      </c>
      <c r="DX305">
        <v>101.7983571428571</v>
      </c>
      <c r="DY305">
        <v>0.1000419178571429</v>
      </c>
      <c r="DZ305">
        <v>32.11354642857143</v>
      </c>
      <c r="EA305">
        <v>33.07158928571429</v>
      </c>
      <c r="EB305">
        <v>999.9000000000002</v>
      </c>
      <c r="EC305">
        <v>0</v>
      </c>
      <c r="ED305">
        <v>0</v>
      </c>
      <c r="EE305">
        <v>9992.094642857144</v>
      </c>
      <c r="EF305">
        <v>0</v>
      </c>
      <c r="EG305">
        <v>466.919142857143</v>
      </c>
      <c r="EH305">
        <v>-45.35630714285715</v>
      </c>
      <c r="EI305">
        <v>1397.138214285714</v>
      </c>
      <c r="EJ305">
        <v>1440.212142857143</v>
      </c>
      <c r="EK305">
        <v>2.284656785714286</v>
      </c>
      <c r="EL305">
        <v>1409.823214285714</v>
      </c>
      <c r="EM305">
        <v>21.09910357142857</v>
      </c>
      <c r="EN305">
        <v>2.3804275</v>
      </c>
      <c r="EO305">
        <v>2.147852857142857</v>
      </c>
      <c r="EP305">
        <v>20.23122857142857</v>
      </c>
      <c r="EQ305">
        <v>18.578575</v>
      </c>
      <c r="ER305">
        <v>2000.005714285714</v>
      </c>
      <c r="ES305">
        <v>0.9800025714285715</v>
      </c>
      <c r="ET305">
        <v>0.01999742857142857</v>
      </c>
      <c r="EU305">
        <v>0</v>
      </c>
      <c r="EV305">
        <v>944.7299285714287</v>
      </c>
      <c r="EW305">
        <v>5.00078</v>
      </c>
      <c r="EX305">
        <v>22388.63571428571</v>
      </c>
      <c r="EY305">
        <v>16379.7</v>
      </c>
      <c r="EZ305">
        <v>55.45521428571428</v>
      </c>
      <c r="FA305">
        <v>57.02878571428572</v>
      </c>
      <c r="FB305">
        <v>55.83903571428569</v>
      </c>
      <c r="FC305">
        <v>56.38592857142857</v>
      </c>
      <c r="FD305">
        <v>55.28992857142857</v>
      </c>
      <c r="FE305">
        <v>1955.106785714286</v>
      </c>
      <c r="FF305">
        <v>39.89464285714286</v>
      </c>
      <c r="FG305">
        <v>0</v>
      </c>
      <c r="FH305">
        <v>1687538555.7</v>
      </c>
      <c r="FI305">
        <v>0</v>
      </c>
      <c r="FJ305">
        <v>944.6762307692308</v>
      </c>
      <c r="FK305">
        <v>-2.305094016040901</v>
      </c>
      <c r="FL305">
        <v>-1379.241027136242</v>
      </c>
      <c r="FM305">
        <v>22382.55384615384</v>
      </c>
      <c r="FN305">
        <v>15</v>
      </c>
      <c r="FO305">
        <v>1687536491</v>
      </c>
      <c r="FP305" t="s">
        <v>832</v>
      </c>
      <c r="FQ305">
        <v>1687536490.5</v>
      </c>
      <c r="FR305">
        <v>1687536491</v>
      </c>
      <c r="FS305">
        <v>5</v>
      </c>
      <c r="FT305">
        <v>0.155</v>
      </c>
      <c r="FU305">
        <v>0.035</v>
      </c>
      <c r="FV305">
        <v>-14.575</v>
      </c>
      <c r="FW305">
        <v>-2.512</v>
      </c>
      <c r="FX305">
        <v>420</v>
      </c>
      <c r="FY305">
        <v>19</v>
      </c>
      <c r="FZ305">
        <v>0.23</v>
      </c>
      <c r="GA305">
        <v>0.05</v>
      </c>
      <c r="GB305">
        <v>-45.28167</v>
      </c>
      <c r="GC305">
        <v>-0.8627909943714337</v>
      </c>
      <c r="GD305">
        <v>0.1908265838398831</v>
      </c>
      <c r="GE305">
        <v>0</v>
      </c>
      <c r="GF305">
        <v>2.2879875</v>
      </c>
      <c r="GG305">
        <v>-0.05868247654784443</v>
      </c>
      <c r="GH305">
        <v>0.005786852231567701</v>
      </c>
      <c r="GI305">
        <v>1</v>
      </c>
      <c r="GJ305">
        <v>1</v>
      </c>
      <c r="GK305">
        <v>2</v>
      </c>
      <c r="GL305" t="s">
        <v>443</v>
      </c>
      <c r="GM305">
        <v>3.09997</v>
      </c>
      <c r="GN305">
        <v>2.75795</v>
      </c>
      <c r="GO305">
        <v>0.216869</v>
      </c>
      <c r="GP305">
        <v>0.219075</v>
      </c>
      <c r="GQ305">
        <v>0.124779</v>
      </c>
      <c r="GR305">
        <v>0.108311</v>
      </c>
      <c r="GS305">
        <v>19614.8</v>
      </c>
      <c r="GT305">
        <v>18912.1</v>
      </c>
      <c r="GU305">
        <v>25639.9</v>
      </c>
      <c r="GV305">
        <v>24611.9</v>
      </c>
      <c r="GW305">
        <v>36085.1</v>
      </c>
      <c r="GX305">
        <v>32388.9</v>
      </c>
      <c r="GY305">
        <v>44843.4</v>
      </c>
      <c r="GZ305">
        <v>39264.6</v>
      </c>
      <c r="HA305">
        <v>1.74118</v>
      </c>
      <c r="HB305">
        <v>1.65128</v>
      </c>
      <c r="HC305">
        <v>-0.108697</v>
      </c>
      <c r="HD305">
        <v>0</v>
      </c>
      <c r="HE305">
        <v>34.8333</v>
      </c>
      <c r="HF305">
        <v>999.9</v>
      </c>
      <c r="HG305">
        <v>48.3</v>
      </c>
      <c r="HH305">
        <v>48.5</v>
      </c>
      <c r="HI305">
        <v>54.6567</v>
      </c>
      <c r="HJ305">
        <v>62.5457</v>
      </c>
      <c r="HK305">
        <v>21.4904</v>
      </c>
      <c r="HL305">
        <v>1</v>
      </c>
      <c r="HM305">
        <v>1.51795</v>
      </c>
      <c r="HN305">
        <v>9.28105</v>
      </c>
      <c r="HO305">
        <v>20.0487</v>
      </c>
      <c r="HP305">
        <v>5.20591</v>
      </c>
      <c r="HQ305">
        <v>11.992</v>
      </c>
      <c r="HR305">
        <v>4.9609</v>
      </c>
      <c r="HS305">
        <v>3.27443</v>
      </c>
      <c r="HT305">
        <v>9999</v>
      </c>
      <c r="HU305">
        <v>9999</v>
      </c>
      <c r="HV305">
        <v>9999</v>
      </c>
      <c r="HW305">
        <v>90.90000000000001</v>
      </c>
      <c r="HX305">
        <v>1.86391</v>
      </c>
      <c r="HY305">
        <v>1.86025</v>
      </c>
      <c r="HZ305">
        <v>1.85867</v>
      </c>
      <c r="IA305">
        <v>1.85995</v>
      </c>
      <c r="IB305">
        <v>1.85989</v>
      </c>
      <c r="IC305">
        <v>1.85852</v>
      </c>
      <c r="ID305">
        <v>1.85767</v>
      </c>
      <c r="IE305">
        <v>1.85242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-22.19</v>
      </c>
      <c r="IT305">
        <v>-2.6146</v>
      </c>
      <c r="IU305">
        <v>-9.203381429838435</v>
      </c>
      <c r="IV305">
        <v>-0.01431925071125703</v>
      </c>
      <c r="IW305">
        <v>4.89615414261653E-06</v>
      </c>
      <c r="IX305">
        <v>-8.989459798755491E-10</v>
      </c>
      <c r="IY305">
        <v>-1.324740713936959</v>
      </c>
      <c r="IZ305">
        <v>-0.1043539695207113</v>
      </c>
      <c r="JA305">
        <v>0.003109194328973147</v>
      </c>
      <c r="JB305">
        <v>-3.859871886814269E-05</v>
      </c>
      <c r="JC305">
        <v>3</v>
      </c>
      <c r="JD305">
        <v>1925</v>
      </c>
      <c r="JE305">
        <v>1</v>
      </c>
      <c r="JF305">
        <v>31</v>
      </c>
      <c r="JG305">
        <v>34.4</v>
      </c>
      <c r="JH305">
        <v>34.4</v>
      </c>
      <c r="JI305">
        <v>3.15308</v>
      </c>
      <c r="JJ305">
        <v>2.70996</v>
      </c>
      <c r="JK305">
        <v>1.49658</v>
      </c>
      <c r="JL305">
        <v>2.31934</v>
      </c>
      <c r="JM305">
        <v>1.54785</v>
      </c>
      <c r="JN305">
        <v>2.3645</v>
      </c>
      <c r="JO305">
        <v>52.2059</v>
      </c>
      <c r="JP305">
        <v>14.8938</v>
      </c>
      <c r="JQ305">
        <v>18</v>
      </c>
      <c r="JR305">
        <v>503.862</v>
      </c>
      <c r="JS305">
        <v>454.814</v>
      </c>
      <c r="JT305">
        <v>26.9532</v>
      </c>
      <c r="JU305">
        <v>44.3326</v>
      </c>
      <c r="JV305">
        <v>30.0007</v>
      </c>
      <c r="JW305">
        <v>43.9003</v>
      </c>
      <c r="JX305">
        <v>43.7016</v>
      </c>
      <c r="JY305">
        <v>63.2556</v>
      </c>
      <c r="JZ305">
        <v>53.1588</v>
      </c>
      <c r="KA305">
        <v>0</v>
      </c>
      <c r="KB305">
        <v>20.7347</v>
      </c>
      <c r="KC305">
        <v>1456.08</v>
      </c>
      <c r="KD305">
        <v>21.214</v>
      </c>
      <c r="KE305">
        <v>97.99039999999999</v>
      </c>
      <c r="KF305">
        <v>94.38720000000001</v>
      </c>
    </row>
    <row r="306" spans="1:292">
      <c r="A306">
        <v>282</v>
      </c>
      <c r="B306">
        <v>1687538560</v>
      </c>
      <c r="C306">
        <v>12431.5</v>
      </c>
      <c r="D306" t="s">
        <v>1005</v>
      </c>
      <c r="E306" t="s">
        <v>1006</v>
      </c>
      <c r="F306">
        <v>5</v>
      </c>
      <c r="G306" t="s">
        <v>831</v>
      </c>
      <c r="H306">
        <v>1687538552.5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1472.859891900179</v>
      </c>
      <c r="AJ306">
        <v>1438.993454545454</v>
      </c>
      <c r="AK306">
        <v>3.405445710747929</v>
      </c>
      <c r="AL306">
        <v>66.66656692889333</v>
      </c>
      <c r="AM306">
        <f>(AO306 - AN306 + DX306*1E3/(8.314*(DZ306+273.15)) * AQ306/DW306 * AP306) * DW306/(100*DK306) * 1000/(1000 - AO306)</f>
        <v>0</v>
      </c>
      <c r="AN306">
        <v>21.12001857728754</v>
      </c>
      <c r="AO306">
        <v>23.3881096969697</v>
      </c>
      <c r="AP306">
        <v>-6.767489327052947E-06</v>
      </c>
      <c r="AQ306">
        <v>105.2778208574402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4.16</v>
      </c>
      <c r="DL306">
        <v>0.5</v>
      </c>
      <c r="DM306" t="s">
        <v>430</v>
      </c>
      <c r="DN306">
        <v>2</v>
      </c>
      <c r="DO306" t="b">
        <v>1</v>
      </c>
      <c r="DP306">
        <v>1687538552.5</v>
      </c>
      <c r="DQ306">
        <v>1382.071111111111</v>
      </c>
      <c r="DR306">
        <v>1427.484074074074</v>
      </c>
      <c r="DS306">
        <v>23.3870925925926</v>
      </c>
      <c r="DT306">
        <v>21.10972592592593</v>
      </c>
      <c r="DU306">
        <v>1404.217777777778</v>
      </c>
      <c r="DV306">
        <v>26.00166666666667</v>
      </c>
      <c r="DW306">
        <v>500.0177037037037</v>
      </c>
      <c r="DX306">
        <v>101.7983333333333</v>
      </c>
      <c r="DY306">
        <v>0.09997728888888889</v>
      </c>
      <c r="DZ306">
        <v>32.11903703703703</v>
      </c>
      <c r="EA306">
        <v>33.07655925925926</v>
      </c>
      <c r="EB306">
        <v>999.9000000000001</v>
      </c>
      <c r="EC306">
        <v>0</v>
      </c>
      <c r="ED306">
        <v>0</v>
      </c>
      <c r="EE306">
        <v>9990.762592592593</v>
      </c>
      <c r="EF306">
        <v>0</v>
      </c>
      <c r="EG306">
        <v>460.2399629629629</v>
      </c>
      <c r="EH306">
        <v>-45.41325555555556</v>
      </c>
      <c r="EI306">
        <v>1415.168518518519</v>
      </c>
      <c r="EJ306">
        <v>1458.269259259259</v>
      </c>
      <c r="EK306">
        <v>2.277357777777778</v>
      </c>
      <c r="EL306">
        <v>1427.484074074074</v>
      </c>
      <c r="EM306">
        <v>21.10972592592593</v>
      </c>
      <c r="EN306">
        <v>2.380766666666667</v>
      </c>
      <c r="EO306">
        <v>2.148934814814815</v>
      </c>
      <c r="EP306">
        <v>20.23354074074074</v>
      </c>
      <c r="EQ306">
        <v>18.58662592592593</v>
      </c>
      <c r="ER306">
        <v>1999.998148148148</v>
      </c>
      <c r="ES306">
        <v>0.9800024444444445</v>
      </c>
      <c r="ET306">
        <v>0.01999755925925926</v>
      </c>
      <c r="EU306">
        <v>0</v>
      </c>
      <c r="EV306">
        <v>944.5142222222222</v>
      </c>
      <c r="EW306">
        <v>5.00078</v>
      </c>
      <c r="EX306">
        <v>22312.37407407408</v>
      </c>
      <c r="EY306">
        <v>16379.63333333333</v>
      </c>
      <c r="EZ306">
        <v>55.46274074074073</v>
      </c>
      <c r="FA306">
        <v>57.02985185185185</v>
      </c>
      <c r="FB306">
        <v>55.803</v>
      </c>
      <c r="FC306">
        <v>56.40485185185185</v>
      </c>
      <c r="FD306">
        <v>55.25437037037037</v>
      </c>
      <c r="FE306">
        <v>1955.099259259259</v>
      </c>
      <c r="FF306">
        <v>39.89481481481481</v>
      </c>
      <c r="FG306">
        <v>0</v>
      </c>
      <c r="FH306">
        <v>1687538560.5</v>
      </c>
      <c r="FI306">
        <v>0</v>
      </c>
      <c r="FJ306">
        <v>944.4718076923077</v>
      </c>
      <c r="FK306">
        <v>-2.962222215829486</v>
      </c>
      <c r="FL306">
        <v>-1229.986323258834</v>
      </c>
      <c r="FM306">
        <v>22311.94230769231</v>
      </c>
      <c r="FN306">
        <v>15</v>
      </c>
      <c r="FO306">
        <v>1687536491</v>
      </c>
      <c r="FP306" t="s">
        <v>832</v>
      </c>
      <c r="FQ306">
        <v>1687536490.5</v>
      </c>
      <c r="FR306">
        <v>1687536491</v>
      </c>
      <c r="FS306">
        <v>5</v>
      </c>
      <c r="FT306">
        <v>0.155</v>
      </c>
      <c r="FU306">
        <v>0.035</v>
      </c>
      <c r="FV306">
        <v>-14.575</v>
      </c>
      <c r="FW306">
        <v>-2.512</v>
      </c>
      <c r="FX306">
        <v>420</v>
      </c>
      <c r="FY306">
        <v>19</v>
      </c>
      <c r="FZ306">
        <v>0.23</v>
      </c>
      <c r="GA306">
        <v>0.05</v>
      </c>
      <c r="GB306">
        <v>-45.38102</v>
      </c>
      <c r="GC306">
        <v>-0.8285470919323596</v>
      </c>
      <c r="GD306">
        <v>0.1810108217759373</v>
      </c>
      <c r="GE306">
        <v>0</v>
      </c>
      <c r="GF306">
        <v>2.2819595</v>
      </c>
      <c r="GG306">
        <v>-0.07533928705441517</v>
      </c>
      <c r="GH306">
        <v>0.007508130909221033</v>
      </c>
      <c r="GI306">
        <v>1</v>
      </c>
      <c r="GJ306">
        <v>1</v>
      </c>
      <c r="GK306">
        <v>2</v>
      </c>
      <c r="GL306" t="s">
        <v>443</v>
      </c>
      <c r="GM306">
        <v>3.09976</v>
      </c>
      <c r="GN306">
        <v>2.75795</v>
      </c>
      <c r="GO306">
        <v>0.218413</v>
      </c>
      <c r="GP306">
        <v>0.220635</v>
      </c>
      <c r="GQ306">
        <v>0.124779</v>
      </c>
      <c r="GR306">
        <v>0.108346</v>
      </c>
      <c r="GS306">
        <v>19575.7</v>
      </c>
      <c r="GT306">
        <v>18873.9</v>
      </c>
      <c r="GU306">
        <v>25639.7</v>
      </c>
      <c r="GV306">
        <v>24611.7</v>
      </c>
      <c r="GW306">
        <v>36085.1</v>
      </c>
      <c r="GX306">
        <v>32387.5</v>
      </c>
      <c r="GY306">
        <v>44843.1</v>
      </c>
      <c r="GZ306">
        <v>39264.2</v>
      </c>
      <c r="HA306">
        <v>1.7406</v>
      </c>
      <c r="HB306">
        <v>1.65115</v>
      </c>
      <c r="HC306">
        <v>-0.109076</v>
      </c>
      <c r="HD306">
        <v>0</v>
      </c>
      <c r="HE306">
        <v>34.8365</v>
      </c>
      <c r="HF306">
        <v>999.9</v>
      </c>
      <c r="HG306">
        <v>48.3</v>
      </c>
      <c r="HH306">
        <v>48.5</v>
      </c>
      <c r="HI306">
        <v>54.6583</v>
      </c>
      <c r="HJ306">
        <v>62.5557</v>
      </c>
      <c r="HK306">
        <v>21.7829</v>
      </c>
      <c r="HL306">
        <v>1</v>
      </c>
      <c r="HM306">
        <v>1.5183</v>
      </c>
      <c r="HN306">
        <v>9.28105</v>
      </c>
      <c r="HO306">
        <v>20.0485</v>
      </c>
      <c r="HP306">
        <v>5.20561</v>
      </c>
      <c r="HQ306">
        <v>11.992</v>
      </c>
      <c r="HR306">
        <v>4.96095</v>
      </c>
      <c r="HS306">
        <v>3.27445</v>
      </c>
      <c r="HT306">
        <v>9999</v>
      </c>
      <c r="HU306">
        <v>9999</v>
      </c>
      <c r="HV306">
        <v>9999</v>
      </c>
      <c r="HW306">
        <v>90.90000000000001</v>
      </c>
      <c r="HX306">
        <v>1.8639</v>
      </c>
      <c r="HY306">
        <v>1.86023</v>
      </c>
      <c r="HZ306">
        <v>1.85867</v>
      </c>
      <c r="IA306">
        <v>1.85997</v>
      </c>
      <c r="IB306">
        <v>1.85988</v>
      </c>
      <c r="IC306">
        <v>1.85852</v>
      </c>
      <c r="ID306">
        <v>1.85766</v>
      </c>
      <c r="IE306">
        <v>1.85242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-22.29</v>
      </c>
      <c r="IT306">
        <v>-2.6146</v>
      </c>
      <c r="IU306">
        <v>-9.203381429838435</v>
      </c>
      <c r="IV306">
        <v>-0.01431925071125703</v>
      </c>
      <c r="IW306">
        <v>4.89615414261653E-06</v>
      </c>
      <c r="IX306">
        <v>-8.989459798755491E-10</v>
      </c>
      <c r="IY306">
        <v>-1.324740713936959</v>
      </c>
      <c r="IZ306">
        <v>-0.1043539695207113</v>
      </c>
      <c r="JA306">
        <v>0.003109194328973147</v>
      </c>
      <c r="JB306">
        <v>-3.859871886814269E-05</v>
      </c>
      <c r="JC306">
        <v>3</v>
      </c>
      <c r="JD306">
        <v>1925</v>
      </c>
      <c r="JE306">
        <v>1</v>
      </c>
      <c r="JF306">
        <v>31</v>
      </c>
      <c r="JG306">
        <v>34.5</v>
      </c>
      <c r="JH306">
        <v>34.5</v>
      </c>
      <c r="JI306">
        <v>3.17993</v>
      </c>
      <c r="JJ306">
        <v>2.70264</v>
      </c>
      <c r="JK306">
        <v>1.49658</v>
      </c>
      <c r="JL306">
        <v>2.31934</v>
      </c>
      <c r="JM306">
        <v>1.54785</v>
      </c>
      <c r="JN306">
        <v>2.46216</v>
      </c>
      <c r="JO306">
        <v>52.2059</v>
      </c>
      <c r="JP306">
        <v>14.9026</v>
      </c>
      <c r="JQ306">
        <v>18</v>
      </c>
      <c r="JR306">
        <v>503.498</v>
      </c>
      <c r="JS306">
        <v>454.75</v>
      </c>
      <c r="JT306">
        <v>26.9587</v>
      </c>
      <c r="JU306">
        <v>44.3397</v>
      </c>
      <c r="JV306">
        <v>30.0004</v>
      </c>
      <c r="JW306">
        <v>43.9026</v>
      </c>
      <c r="JX306">
        <v>43.705</v>
      </c>
      <c r="JY306">
        <v>63.7985</v>
      </c>
      <c r="JZ306">
        <v>53.1588</v>
      </c>
      <c r="KA306">
        <v>0</v>
      </c>
      <c r="KB306">
        <v>20.7347</v>
      </c>
      <c r="KC306">
        <v>1476.11</v>
      </c>
      <c r="KD306">
        <v>21.254</v>
      </c>
      <c r="KE306">
        <v>97.9897</v>
      </c>
      <c r="KF306">
        <v>94.38630000000001</v>
      </c>
    </row>
    <row r="307" spans="1:292">
      <c r="A307">
        <v>283</v>
      </c>
      <c r="B307">
        <v>1687538565</v>
      </c>
      <c r="C307">
        <v>12436.5</v>
      </c>
      <c r="D307" t="s">
        <v>1007</v>
      </c>
      <c r="E307" t="s">
        <v>1008</v>
      </c>
      <c r="F307">
        <v>5</v>
      </c>
      <c r="G307" t="s">
        <v>831</v>
      </c>
      <c r="H307">
        <v>1687538557.214286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1490.310072802065</v>
      </c>
      <c r="AJ307">
        <v>1456.187333333333</v>
      </c>
      <c r="AK307">
        <v>3.428856674362103</v>
      </c>
      <c r="AL307">
        <v>66.66656692889333</v>
      </c>
      <c r="AM307">
        <f>(AO307 - AN307 + DX307*1E3/(8.314*(DZ307+273.15)) * AQ307/DW307 * AP307) * DW307/(100*DK307) * 1000/(1000 - AO307)</f>
        <v>0</v>
      </c>
      <c r="AN307">
        <v>21.12786252372123</v>
      </c>
      <c r="AO307">
        <v>23.39075636363637</v>
      </c>
      <c r="AP307">
        <v>9.797482020605924E-06</v>
      </c>
      <c r="AQ307">
        <v>105.2778208574402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4.16</v>
      </c>
      <c r="DL307">
        <v>0.5</v>
      </c>
      <c r="DM307" t="s">
        <v>430</v>
      </c>
      <c r="DN307">
        <v>2</v>
      </c>
      <c r="DO307" t="b">
        <v>1</v>
      </c>
      <c r="DP307">
        <v>1687538557.214286</v>
      </c>
      <c r="DQ307">
        <v>1397.774285714286</v>
      </c>
      <c r="DR307">
        <v>1443.360714285714</v>
      </c>
      <c r="DS307">
        <v>23.388225</v>
      </c>
      <c r="DT307">
        <v>21.11841428571429</v>
      </c>
      <c r="DU307">
        <v>1420.012857142857</v>
      </c>
      <c r="DV307">
        <v>26.002825</v>
      </c>
      <c r="DW307">
        <v>500.0050714285714</v>
      </c>
      <c r="DX307">
        <v>101.7981785714286</v>
      </c>
      <c r="DY307">
        <v>0.1000113607142857</v>
      </c>
      <c r="DZ307">
        <v>32.12127857142858</v>
      </c>
      <c r="EA307">
        <v>33.07756785714285</v>
      </c>
      <c r="EB307">
        <v>999.9000000000002</v>
      </c>
      <c r="EC307">
        <v>0</v>
      </c>
      <c r="ED307">
        <v>0</v>
      </c>
      <c r="EE307">
        <v>9992.231428571427</v>
      </c>
      <c r="EF307">
        <v>0</v>
      </c>
      <c r="EG307">
        <v>450.8003928571429</v>
      </c>
      <c r="EH307">
        <v>-45.58710000000001</v>
      </c>
      <c r="EI307">
        <v>1431.248928571429</v>
      </c>
      <c r="EJ307">
        <v>1474.500357142857</v>
      </c>
      <c r="EK307">
        <v>2.269796785714286</v>
      </c>
      <c r="EL307">
        <v>1443.360714285714</v>
      </c>
      <c r="EM307">
        <v>21.11841428571429</v>
      </c>
      <c r="EN307">
        <v>2.380879285714286</v>
      </c>
      <c r="EO307">
        <v>2.1498175</v>
      </c>
      <c r="EP307">
        <v>20.23431428571429</v>
      </c>
      <c r="EQ307">
        <v>18.59317857142857</v>
      </c>
      <c r="ER307">
        <v>2000.008571428572</v>
      </c>
      <c r="ES307">
        <v>0.9800024642857144</v>
      </c>
      <c r="ET307">
        <v>0.01999753928571429</v>
      </c>
      <c r="EU307">
        <v>0</v>
      </c>
      <c r="EV307">
        <v>944.2133928571429</v>
      </c>
      <c r="EW307">
        <v>5.00078</v>
      </c>
      <c r="EX307">
        <v>22248.40714285714</v>
      </c>
      <c r="EY307">
        <v>16379.72857142857</v>
      </c>
      <c r="EZ307">
        <v>55.46185714285713</v>
      </c>
      <c r="FA307">
        <v>57.02878571428571</v>
      </c>
      <c r="FB307">
        <v>55.78985714285712</v>
      </c>
      <c r="FC307">
        <v>56.41275</v>
      </c>
      <c r="FD307">
        <v>55.26089285714285</v>
      </c>
      <c r="FE307">
        <v>1955.109285714286</v>
      </c>
      <c r="FF307">
        <v>39.89678571428572</v>
      </c>
      <c r="FG307">
        <v>0</v>
      </c>
      <c r="FH307">
        <v>1687538565.3</v>
      </c>
      <c r="FI307">
        <v>0</v>
      </c>
      <c r="FJ307">
        <v>944.2093461538462</v>
      </c>
      <c r="FK307">
        <v>-3.281606842103029</v>
      </c>
      <c r="FL307">
        <v>247.8974356648382</v>
      </c>
      <c r="FM307">
        <v>22248.33076923077</v>
      </c>
      <c r="FN307">
        <v>15</v>
      </c>
      <c r="FO307">
        <v>1687536491</v>
      </c>
      <c r="FP307" t="s">
        <v>832</v>
      </c>
      <c r="FQ307">
        <v>1687536490.5</v>
      </c>
      <c r="FR307">
        <v>1687536491</v>
      </c>
      <c r="FS307">
        <v>5</v>
      </c>
      <c r="FT307">
        <v>0.155</v>
      </c>
      <c r="FU307">
        <v>0.035</v>
      </c>
      <c r="FV307">
        <v>-14.575</v>
      </c>
      <c r="FW307">
        <v>-2.512</v>
      </c>
      <c r="FX307">
        <v>420</v>
      </c>
      <c r="FY307">
        <v>19</v>
      </c>
      <c r="FZ307">
        <v>0.23</v>
      </c>
      <c r="GA307">
        <v>0.05</v>
      </c>
      <c r="GB307">
        <v>-45.49089024390244</v>
      </c>
      <c r="GC307">
        <v>-1.789030662021021</v>
      </c>
      <c r="GD307">
        <v>0.237449838404824</v>
      </c>
      <c r="GE307">
        <v>0</v>
      </c>
      <c r="GF307">
        <v>2.27468756097561</v>
      </c>
      <c r="GG307">
        <v>-0.09536759581881468</v>
      </c>
      <c r="GH307">
        <v>0.009516553429320477</v>
      </c>
      <c r="GI307">
        <v>1</v>
      </c>
      <c r="GJ307">
        <v>1</v>
      </c>
      <c r="GK307">
        <v>2</v>
      </c>
      <c r="GL307" t="s">
        <v>443</v>
      </c>
      <c r="GM307">
        <v>3.09986</v>
      </c>
      <c r="GN307">
        <v>2.75814</v>
      </c>
      <c r="GO307">
        <v>0.219966</v>
      </c>
      <c r="GP307">
        <v>0.222144</v>
      </c>
      <c r="GQ307">
        <v>0.124787</v>
      </c>
      <c r="GR307">
        <v>0.108377</v>
      </c>
      <c r="GS307">
        <v>19536.5</v>
      </c>
      <c r="GT307">
        <v>18837</v>
      </c>
      <c r="GU307">
        <v>25639.6</v>
      </c>
      <c r="GV307">
        <v>24611.6</v>
      </c>
      <c r="GW307">
        <v>36084.6</v>
      </c>
      <c r="GX307">
        <v>32386.4</v>
      </c>
      <c r="GY307">
        <v>44842.7</v>
      </c>
      <c r="GZ307">
        <v>39264.1</v>
      </c>
      <c r="HA307">
        <v>1.74072</v>
      </c>
      <c r="HB307">
        <v>1.651</v>
      </c>
      <c r="HC307">
        <v>-0.108548</v>
      </c>
      <c r="HD307">
        <v>0</v>
      </c>
      <c r="HE307">
        <v>34.8317</v>
      </c>
      <c r="HF307">
        <v>999.9</v>
      </c>
      <c r="HG307">
        <v>48.3</v>
      </c>
      <c r="HH307">
        <v>48.5</v>
      </c>
      <c r="HI307">
        <v>54.6582</v>
      </c>
      <c r="HJ307">
        <v>62.7457</v>
      </c>
      <c r="HK307">
        <v>21.7308</v>
      </c>
      <c r="HL307">
        <v>1</v>
      </c>
      <c r="HM307">
        <v>1.51877</v>
      </c>
      <c r="HN307">
        <v>9.28105</v>
      </c>
      <c r="HO307">
        <v>20.0484</v>
      </c>
      <c r="HP307">
        <v>5.20621</v>
      </c>
      <c r="HQ307">
        <v>11.992</v>
      </c>
      <c r="HR307">
        <v>4.96095</v>
      </c>
      <c r="HS307">
        <v>3.2745</v>
      </c>
      <c r="HT307">
        <v>9999</v>
      </c>
      <c r="HU307">
        <v>9999</v>
      </c>
      <c r="HV307">
        <v>9999</v>
      </c>
      <c r="HW307">
        <v>90.90000000000001</v>
      </c>
      <c r="HX307">
        <v>1.86388</v>
      </c>
      <c r="HY307">
        <v>1.86022</v>
      </c>
      <c r="HZ307">
        <v>1.85867</v>
      </c>
      <c r="IA307">
        <v>1.85997</v>
      </c>
      <c r="IB307">
        <v>1.85989</v>
      </c>
      <c r="IC307">
        <v>1.85852</v>
      </c>
      <c r="ID307">
        <v>1.85767</v>
      </c>
      <c r="IE307">
        <v>1.85242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-22.39</v>
      </c>
      <c r="IT307">
        <v>-2.6146</v>
      </c>
      <c r="IU307">
        <v>-9.203381429838435</v>
      </c>
      <c r="IV307">
        <v>-0.01431925071125703</v>
      </c>
      <c r="IW307">
        <v>4.89615414261653E-06</v>
      </c>
      <c r="IX307">
        <v>-8.989459798755491E-10</v>
      </c>
      <c r="IY307">
        <v>-1.324740713936959</v>
      </c>
      <c r="IZ307">
        <v>-0.1043539695207113</v>
      </c>
      <c r="JA307">
        <v>0.003109194328973147</v>
      </c>
      <c r="JB307">
        <v>-3.859871886814269E-05</v>
      </c>
      <c r="JC307">
        <v>3</v>
      </c>
      <c r="JD307">
        <v>1925</v>
      </c>
      <c r="JE307">
        <v>1</v>
      </c>
      <c r="JF307">
        <v>31</v>
      </c>
      <c r="JG307">
        <v>34.6</v>
      </c>
      <c r="JH307">
        <v>34.6</v>
      </c>
      <c r="JI307">
        <v>3.21045</v>
      </c>
      <c r="JJ307">
        <v>2.69897</v>
      </c>
      <c r="JK307">
        <v>1.49658</v>
      </c>
      <c r="JL307">
        <v>2.31934</v>
      </c>
      <c r="JM307">
        <v>1.54785</v>
      </c>
      <c r="JN307">
        <v>2.50488</v>
      </c>
      <c r="JO307">
        <v>52.2059</v>
      </c>
      <c r="JP307">
        <v>14.9026</v>
      </c>
      <c r="JQ307">
        <v>18</v>
      </c>
      <c r="JR307">
        <v>503.608</v>
      </c>
      <c r="JS307">
        <v>454.656</v>
      </c>
      <c r="JT307">
        <v>26.9621</v>
      </c>
      <c r="JU307">
        <v>44.3456</v>
      </c>
      <c r="JV307">
        <v>30.0004</v>
      </c>
      <c r="JW307">
        <v>43.907</v>
      </c>
      <c r="JX307">
        <v>43.7061</v>
      </c>
      <c r="JY307">
        <v>64.42749999999999</v>
      </c>
      <c r="JZ307">
        <v>53.1588</v>
      </c>
      <c r="KA307">
        <v>0</v>
      </c>
      <c r="KB307">
        <v>20.7365</v>
      </c>
      <c r="KC307">
        <v>1489.47</v>
      </c>
      <c r="KD307">
        <v>21.2915</v>
      </c>
      <c r="KE307">
        <v>97.989</v>
      </c>
      <c r="KF307">
        <v>94.3858</v>
      </c>
    </row>
    <row r="308" spans="1:292">
      <c r="A308">
        <v>284</v>
      </c>
      <c r="B308">
        <v>1687538570</v>
      </c>
      <c r="C308">
        <v>12441.5</v>
      </c>
      <c r="D308" t="s">
        <v>1009</v>
      </c>
      <c r="E308" t="s">
        <v>1010</v>
      </c>
      <c r="F308">
        <v>5</v>
      </c>
      <c r="G308" t="s">
        <v>831</v>
      </c>
      <c r="H308">
        <v>1687538562.5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1507.248020965762</v>
      </c>
      <c r="AJ308">
        <v>1473.234363636363</v>
      </c>
      <c r="AK308">
        <v>3.410898418477267</v>
      </c>
      <c r="AL308">
        <v>66.66656692889333</v>
      </c>
      <c r="AM308">
        <f>(AO308 - AN308 + DX308*1E3/(8.314*(DZ308+273.15)) * AQ308/DW308 * AP308) * DW308/(100*DK308) * 1000/(1000 - AO308)</f>
        <v>0</v>
      </c>
      <c r="AN308">
        <v>21.13957923369928</v>
      </c>
      <c r="AO308">
        <v>23.39553272727273</v>
      </c>
      <c r="AP308">
        <v>2.267048993866831E-05</v>
      </c>
      <c r="AQ308">
        <v>105.2778208574402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4.16</v>
      </c>
      <c r="DL308">
        <v>0.5</v>
      </c>
      <c r="DM308" t="s">
        <v>430</v>
      </c>
      <c r="DN308">
        <v>2</v>
      </c>
      <c r="DO308" t="b">
        <v>1</v>
      </c>
      <c r="DP308">
        <v>1687538562.5</v>
      </c>
      <c r="DQ308">
        <v>1415.417777777778</v>
      </c>
      <c r="DR308">
        <v>1461.064074074074</v>
      </c>
      <c r="DS308">
        <v>23.39052592592593</v>
      </c>
      <c r="DT308">
        <v>21.12885925925926</v>
      </c>
      <c r="DU308">
        <v>1437.76</v>
      </c>
      <c r="DV308">
        <v>26.00517777777777</v>
      </c>
      <c r="DW308">
        <v>499.9880740740741</v>
      </c>
      <c r="DX308">
        <v>101.7980740740741</v>
      </c>
      <c r="DY308">
        <v>0.09995115185185185</v>
      </c>
      <c r="DZ308">
        <v>32.12515185185185</v>
      </c>
      <c r="EA308">
        <v>33.07574814814814</v>
      </c>
      <c r="EB308">
        <v>999.9000000000001</v>
      </c>
      <c r="EC308">
        <v>0</v>
      </c>
      <c r="ED308">
        <v>0</v>
      </c>
      <c r="EE308">
        <v>9999.187407407408</v>
      </c>
      <c r="EF308">
        <v>0</v>
      </c>
      <c r="EG308">
        <v>453.7511111111111</v>
      </c>
      <c r="EH308">
        <v>-45.64624444444445</v>
      </c>
      <c r="EI308">
        <v>1449.317777777778</v>
      </c>
      <c r="EJ308">
        <v>1492.600740740741</v>
      </c>
      <c r="EK308">
        <v>2.261658888888889</v>
      </c>
      <c r="EL308">
        <v>1461.064074074074</v>
      </c>
      <c r="EM308">
        <v>21.12885925925926</v>
      </c>
      <c r="EN308">
        <v>2.381112222222222</v>
      </c>
      <c r="EO308">
        <v>2.150878888888888</v>
      </c>
      <c r="EP308">
        <v>20.2358962962963</v>
      </c>
      <c r="EQ308">
        <v>18.60106666666666</v>
      </c>
      <c r="ER308">
        <v>2000.000370370371</v>
      </c>
      <c r="ES308">
        <v>0.9800022222222223</v>
      </c>
      <c r="ET308">
        <v>0.01999777777777778</v>
      </c>
      <c r="EU308">
        <v>0</v>
      </c>
      <c r="EV308">
        <v>943.9651111111111</v>
      </c>
      <c r="EW308">
        <v>5.00078</v>
      </c>
      <c r="EX308">
        <v>22315.23333333333</v>
      </c>
      <c r="EY308">
        <v>16379.64814814815</v>
      </c>
      <c r="EZ308">
        <v>55.45814814814815</v>
      </c>
      <c r="FA308">
        <v>57.02755555555556</v>
      </c>
      <c r="FB308">
        <v>55.80292592592591</v>
      </c>
      <c r="FC308">
        <v>56.40951851851851</v>
      </c>
      <c r="FD308">
        <v>55.2728148148148</v>
      </c>
      <c r="FE308">
        <v>1955.100370370371</v>
      </c>
      <c r="FF308">
        <v>39.89888888888889</v>
      </c>
      <c r="FG308">
        <v>0</v>
      </c>
      <c r="FH308">
        <v>1687538570.7</v>
      </c>
      <c r="FI308">
        <v>0</v>
      </c>
      <c r="FJ308">
        <v>943.9722800000001</v>
      </c>
      <c r="FK308">
        <v>-2.169923074768023</v>
      </c>
      <c r="FL308">
        <v>885.169230778989</v>
      </c>
      <c r="FM308">
        <v>22315.308</v>
      </c>
      <c r="FN308">
        <v>15</v>
      </c>
      <c r="FO308">
        <v>1687536491</v>
      </c>
      <c r="FP308" t="s">
        <v>832</v>
      </c>
      <c r="FQ308">
        <v>1687536490.5</v>
      </c>
      <c r="FR308">
        <v>1687536491</v>
      </c>
      <c r="FS308">
        <v>5</v>
      </c>
      <c r="FT308">
        <v>0.155</v>
      </c>
      <c r="FU308">
        <v>0.035</v>
      </c>
      <c r="FV308">
        <v>-14.575</v>
      </c>
      <c r="FW308">
        <v>-2.512</v>
      </c>
      <c r="FX308">
        <v>420</v>
      </c>
      <c r="FY308">
        <v>19</v>
      </c>
      <c r="FZ308">
        <v>0.23</v>
      </c>
      <c r="GA308">
        <v>0.05</v>
      </c>
      <c r="GB308">
        <v>-45.6045575</v>
      </c>
      <c r="GC308">
        <v>-0.7811110694183561</v>
      </c>
      <c r="GD308">
        <v>0.1470929993023124</v>
      </c>
      <c r="GE308">
        <v>0</v>
      </c>
      <c r="GF308">
        <v>2.26627675</v>
      </c>
      <c r="GG308">
        <v>-0.09169204502814852</v>
      </c>
      <c r="GH308">
        <v>0.008946534353452213</v>
      </c>
      <c r="GI308">
        <v>1</v>
      </c>
      <c r="GJ308">
        <v>1</v>
      </c>
      <c r="GK308">
        <v>2</v>
      </c>
      <c r="GL308" t="s">
        <v>443</v>
      </c>
      <c r="GM308">
        <v>3.10008</v>
      </c>
      <c r="GN308">
        <v>2.75812</v>
      </c>
      <c r="GO308">
        <v>0.221489</v>
      </c>
      <c r="GP308">
        <v>0.223648</v>
      </c>
      <c r="GQ308">
        <v>0.124801</v>
      </c>
      <c r="GR308">
        <v>0.108405</v>
      </c>
      <c r="GS308">
        <v>19498</v>
      </c>
      <c r="GT308">
        <v>18800.3</v>
      </c>
      <c r="GU308">
        <v>25639.5</v>
      </c>
      <c r="GV308">
        <v>24611.5</v>
      </c>
      <c r="GW308">
        <v>36084.3</v>
      </c>
      <c r="GX308">
        <v>32385.6</v>
      </c>
      <c r="GY308">
        <v>44842.7</v>
      </c>
      <c r="GZ308">
        <v>39264.1</v>
      </c>
      <c r="HA308">
        <v>1.741</v>
      </c>
      <c r="HB308">
        <v>1.6509</v>
      </c>
      <c r="HC308">
        <v>-0.108883</v>
      </c>
      <c r="HD308">
        <v>0</v>
      </c>
      <c r="HE308">
        <v>34.8262</v>
      </c>
      <c r="HF308">
        <v>999.9</v>
      </c>
      <c r="HG308">
        <v>48.3</v>
      </c>
      <c r="HH308">
        <v>48.5</v>
      </c>
      <c r="HI308">
        <v>54.6603</v>
      </c>
      <c r="HJ308">
        <v>62.7257</v>
      </c>
      <c r="HK308">
        <v>21.4103</v>
      </c>
      <c r="HL308">
        <v>1</v>
      </c>
      <c r="HM308">
        <v>1.51877</v>
      </c>
      <c r="HN308">
        <v>9.28105</v>
      </c>
      <c r="HO308">
        <v>20.0482</v>
      </c>
      <c r="HP308">
        <v>5.20546</v>
      </c>
      <c r="HQ308">
        <v>11.992</v>
      </c>
      <c r="HR308">
        <v>4.9609</v>
      </c>
      <c r="HS308">
        <v>3.27448</v>
      </c>
      <c r="HT308">
        <v>9999</v>
      </c>
      <c r="HU308">
        <v>9999</v>
      </c>
      <c r="HV308">
        <v>9999</v>
      </c>
      <c r="HW308">
        <v>90.90000000000001</v>
      </c>
      <c r="HX308">
        <v>1.8639</v>
      </c>
      <c r="HY308">
        <v>1.86021</v>
      </c>
      <c r="HZ308">
        <v>1.85867</v>
      </c>
      <c r="IA308">
        <v>1.85996</v>
      </c>
      <c r="IB308">
        <v>1.85989</v>
      </c>
      <c r="IC308">
        <v>1.85852</v>
      </c>
      <c r="ID308">
        <v>1.85762</v>
      </c>
      <c r="IE308">
        <v>1.85242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-22.48</v>
      </c>
      <c r="IT308">
        <v>-2.6147</v>
      </c>
      <c r="IU308">
        <v>-9.203381429838435</v>
      </c>
      <c r="IV308">
        <v>-0.01431925071125703</v>
      </c>
      <c r="IW308">
        <v>4.89615414261653E-06</v>
      </c>
      <c r="IX308">
        <v>-8.989459798755491E-10</v>
      </c>
      <c r="IY308">
        <v>-1.324740713936959</v>
      </c>
      <c r="IZ308">
        <v>-0.1043539695207113</v>
      </c>
      <c r="JA308">
        <v>0.003109194328973147</v>
      </c>
      <c r="JB308">
        <v>-3.859871886814269E-05</v>
      </c>
      <c r="JC308">
        <v>3</v>
      </c>
      <c r="JD308">
        <v>1925</v>
      </c>
      <c r="JE308">
        <v>1</v>
      </c>
      <c r="JF308">
        <v>31</v>
      </c>
      <c r="JG308">
        <v>34.7</v>
      </c>
      <c r="JH308">
        <v>34.6</v>
      </c>
      <c r="JI308">
        <v>3.23853</v>
      </c>
      <c r="JJ308">
        <v>2.70996</v>
      </c>
      <c r="JK308">
        <v>1.49658</v>
      </c>
      <c r="JL308">
        <v>2.31934</v>
      </c>
      <c r="JM308">
        <v>1.54785</v>
      </c>
      <c r="JN308">
        <v>2.37305</v>
      </c>
      <c r="JO308">
        <v>52.2059</v>
      </c>
      <c r="JP308">
        <v>14.885</v>
      </c>
      <c r="JQ308">
        <v>18</v>
      </c>
      <c r="JR308">
        <v>503.818</v>
      </c>
      <c r="JS308">
        <v>454.609</v>
      </c>
      <c r="JT308">
        <v>26.9645</v>
      </c>
      <c r="JU308">
        <v>44.3503</v>
      </c>
      <c r="JV308">
        <v>30.0003</v>
      </c>
      <c r="JW308">
        <v>43.9116</v>
      </c>
      <c r="JX308">
        <v>43.7096</v>
      </c>
      <c r="JY308">
        <v>64.9777</v>
      </c>
      <c r="JZ308">
        <v>52.8833</v>
      </c>
      <c r="KA308">
        <v>0</v>
      </c>
      <c r="KB308">
        <v>20.7397</v>
      </c>
      <c r="KC308">
        <v>1502.83</v>
      </c>
      <c r="KD308">
        <v>21.3337</v>
      </c>
      <c r="KE308">
        <v>97.9889</v>
      </c>
      <c r="KF308">
        <v>94.3858</v>
      </c>
    </row>
    <row r="309" spans="1:292">
      <c r="A309">
        <v>285</v>
      </c>
      <c r="B309">
        <v>1687538575</v>
      </c>
      <c r="C309">
        <v>12446.5</v>
      </c>
      <c r="D309" t="s">
        <v>1011</v>
      </c>
      <c r="E309" t="s">
        <v>1012</v>
      </c>
      <c r="F309">
        <v>5</v>
      </c>
      <c r="G309" t="s">
        <v>831</v>
      </c>
      <c r="H309">
        <v>1687538567.214286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K309*DK309*100.0/(AV309*EE309),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K309*DK309*100.0/(AV309*EE309),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1524.21238396896</v>
      </c>
      <c r="AJ309">
        <v>1490.224060606061</v>
      </c>
      <c r="AK309">
        <v>3.405647234061297</v>
      </c>
      <c r="AL309">
        <v>66.66656692889333</v>
      </c>
      <c r="AM309">
        <f>(AO309 - AN309 + DX309*1E3/(8.314*(DZ309+273.15)) * AQ309/DW309 * AP309) * DW309/(100*DK309) * 1000/(1000 - AO309)</f>
        <v>0</v>
      </c>
      <c r="AN309">
        <v>21.17804481857911</v>
      </c>
      <c r="AO309">
        <v>23.40118666666666</v>
      </c>
      <c r="AP309">
        <v>1.80624851285813E-05</v>
      </c>
      <c r="AQ309">
        <v>105.2778208574402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429</v>
      </c>
      <c r="AX309" t="s">
        <v>429</v>
      </c>
      <c r="AY309">
        <v>0</v>
      </c>
      <c r="AZ309">
        <v>0</v>
      </c>
      <c r="BA309">
        <f>1-AY309/AZ309</f>
        <v>0</v>
      </c>
      <c r="BB309">
        <v>0</v>
      </c>
      <c r="BC309" t="s">
        <v>429</v>
      </c>
      <c r="BD309" t="s">
        <v>429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429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4.16</v>
      </c>
      <c r="DL309">
        <v>0.5</v>
      </c>
      <c r="DM309" t="s">
        <v>430</v>
      </c>
      <c r="DN309">
        <v>2</v>
      </c>
      <c r="DO309" t="b">
        <v>1</v>
      </c>
      <c r="DP309">
        <v>1687538567.214286</v>
      </c>
      <c r="DQ309">
        <v>1431.144642857143</v>
      </c>
      <c r="DR309">
        <v>1476.810357142857</v>
      </c>
      <c r="DS309">
        <v>23.39335</v>
      </c>
      <c r="DT309">
        <v>21.14877857142858</v>
      </c>
      <c r="DU309">
        <v>1453.578571428572</v>
      </c>
      <c r="DV309">
        <v>26.00806428571428</v>
      </c>
      <c r="DW309">
        <v>500.0004642857144</v>
      </c>
      <c r="DX309">
        <v>101.7982142857143</v>
      </c>
      <c r="DY309">
        <v>0.09999811785714284</v>
      </c>
      <c r="DZ309">
        <v>32.12551428571429</v>
      </c>
      <c r="EA309">
        <v>33.07398928571428</v>
      </c>
      <c r="EB309">
        <v>999.9000000000002</v>
      </c>
      <c r="EC309">
        <v>0</v>
      </c>
      <c r="ED309">
        <v>0</v>
      </c>
      <c r="EE309">
        <v>10001.82964285714</v>
      </c>
      <c r="EF309">
        <v>0</v>
      </c>
      <c r="EG309">
        <v>457.0527857142857</v>
      </c>
      <c r="EH309">
        <v>-45.66517499999999</v>
      </c>
      <c r="EI309">
        <v>1465.425714285714</v>
      </c>
      <c r="EJ309">
        <v>1508.718214285715</v>
      </c>
      <c r="EK309">
        <v>2.244573214285714</v>
      </c>
      <c r="EL309">
        <v>1476.810357142857</v>
      </c>
      <c r="EM309">
        <v>21.14877857142858</v>
      </c>
      <c r="EN309">
        <v>2.381401785714286</v>
      </c>
      <c r="EO309">
        <v>2.152907142857143</v>
      </c>
      <c r="EP309">
        <v>20.23786071428571</v>
      </c>
      <c r="EQ309">
        <v>18.61611785714286</v>
      </c>
      <c r="ER309">
        <v>2000.004642857143</v>
      </c>
      <c r="ES309">
        <v>0.9800020357142857</v>
      </c>
      <c r="ET309">
        <v>0.01999796428571429</v>
      </c>
      <c r="EU309">
        <v>0</v>
      </c>
      <c r="EV309">
        <v>943.7196785714287</v>
      </c>
      <c r="EW309">
        <v>5.00078</v>
      </c>
      <c r="EX309">
        <v>22320.86071428571</v>
      </c>
      <c r="EY309">
        <v>16379.68571428571</v>
      </c>
      <c r="EZ309">
        <v>55.46407142857142</v>
      </c>
      <c r="FA309">
        <v>57.02878571428572</v>
      </c>
      <c r="FB309">
        <v>55.80107142857143</v>
      </c>
      <c r="FC309">
        <v>56.41949999999999</v>
      </c>
      <c r="FD309">
        <v>55.33007142857143</v>
      </c>
      <c r="FE309">
        <v>1955.104642857143</v>
      </c>
      <c r="FF309">
        <v>39.89892857142858</v>
      </c>
      <c r="FG309">
        <v>0</v>
      </c>
      <c r="FH309">
        <v>1687538575.5</v>
      </c>
      <c r="FI309">
        <v>0</v>
      </c>
      <c r="FJ309">
        <v>943.69224</v>
      </c>
      <c r="FK309">
        <v>-3.086076924822168</v>
      </c>
      <c r="FL309">
        <v>103.5846155544832</v>
      </c>
      <c r="FM309">
        <v>22326.468</v>
      </c>
      <c r="FN309">
        <v>15</v>
      </c>
      <c r="FO309">
        <v>1687536491</v>
      </c>
      <c r="FP309" t="s">
        <v>832</v>
      </c>
      <c r="FQ309">
        <v>1687536490.5</v>
      </c>
      <c r="FR309">
        <v>1687536491</v>
      </c>
      <c r="FS309">
        <v>5</v>
      </c>
      <c r="FT309">
        <v>0.155</v>
      </c>
      <c r="FU309">
        <v>0.035</v>
      </c>
      <c r="FV309">
        <v>-14.575</v>
      </c>
      <c r="FW309">
        <v>-2.512</v>
      </c>
      <c r="FX309">
        <v>420</v>
      </c>
      <c r="FY309">
        <v>19</v>
      </c>
      <c r="FZ309">
        <v>0.23</v>
      </c>
      <c r="GA309">
        <v>0.05</v>
      </c>
      <c r="GB309">
        <v>-45.63696097560976</v>
      </c>
      <c r="GC309">
        <v>-0.1884773519165092</v>
      </c>
      <c r="GD309">
        <v>0.1202336909036584</v>
      </c>
      <c r="GE309">
        <v>0</v>
      </c>
      <c r="GF309">
        <v>2.254534390243903</v>
      </c>
      <c r="GG309">
        <v>-0.1682126132404161</v>
      </c>
      <c r="GH309">
        <v>0.02105713482568848</v>
      </c>
      <c r="GI309">
        <v>1</v>
      </c>
      <c r="GJ309">
        <v>1</v>
      </c>
      <c r="GK309">
        <v>2</v>
      </c>
      <c r="GL309" t="s">
        <v>443</v>
      </c>
      <c r="GM309">
        <v>3.09996</v>
      </c>
      <c r="GN309">
        <v>2.75827</v>
      </c>
      <c r="GO309">
        <v>0.223004</v>
      </c>
      <c r="GP309">
        <v>0.225149</v>
      </c>
      <c r="GQ309">
        <v>0.124831</v>
      </c>
      <c r="GR309">
        <v>0.108777</v>
      </c>
      <c r="GS309">
        <v>19459.7</v>
      </c>
      <c r="GT309">
        <v>18763.7</v>
      </c>
      <c r="GU309">
        <v>25639.5</v>
      </c>
      <c r="GV309">
        <v>24611.6</v>
      </c>
      <c r="GW309">
        <v>36083.1</v>
      </c>
      <c r="GX309">
        <v>32372.6</v>
      </c>
      <c r="GY309">
        <v>44842.5</v>
      </c>
      <c r="GZ309">
        <v>39264.2</v>
      </c>
      <c r="HA309">
        <v>1.74053</v>
      </c>
      <c r="HB309">
        <v>1.65103</v>
      </c>
      <c r="HC309">
        <v>-0.108436</v>
      </c>
      <c r="HD309">
        <v>0</v>
      </c>
      <c r="HE309">
        <v>34.8214</v>
      </c>
      <c r="HF309">
        <v>999.9</v>
      </c>
      <c r="HG309">
        <v>48.3</v>
      </c>
      <c r="HH309">
        <v>48.5</v>
      </c>
      <c r="HI309">
        <v>54.6611</v>
      </c>
      <c r="HJ309">
        <v>62.5857</v>
      </c>
      <c r="HK309">
        <v>21.6226</v>
      </c>
      <c r="HL309">
        <v>1</v>
      </c>
      <c r="HM309">
        <v>1.51909</v>
      </c>
      <c r="HN309">
        <v>9.28105</v>
      </c>
      <c r="HO309">
        <v>20.048</v>
      </c>
      <c r="HP309">
        <v>5.20501</v>
      </c>
      <c r="HQ309">
        <v>11.9917</v>
      </c>
      <c r="HR309">
        <v>4.96085</v>
      </c>
      <c r="HS309">
        <v>3.27445</v>
      </c>
      <c r="HT309">
        <v>9999</v>
      </c>
      <c r="HU309">
        <v>9999</v>
      </c>
      <c r="HV309">
        <v>9999</v>
      </c>
      <c r="HW309">
        <v>90.90000000000001</v>
      </c>
      <c r="HX309">
        <v>1.8639</v>
      </c>
      <c r="HY309">
        <v>1.86023</v>
      </c>
      <c r="HZ309">
        <v>1.85867</v>
      </c>
      <c r="IA309">
        <v>1.85998</v>
      </c>
      <c r="IB309">
        <v>1.85988</v>
      </c>
      <c r="IC309">
        <v>1.85852</v>
      </c>
      <c r="ID309">
        <v>1.85762</v>
      </c>
      <c r="IE309">
        <v>1.85242</v>
      </c>
      <c r="IF309">
        <v>0</v>
      </c>
      <c r="IG309">
        <v>0</v>
      </c>
      <c r="IH309">
        <v>0</v>
      </c>
      <c r="II309">
        <v>0</v>
      </c>
      <c r="IJ309" t="s">
        <v>433</v>
      </c>
      <c r="IK309" t="s">
        <v>434</v>
      </c>
      <c r="IL309" t="s">
        <v>435</v>
      </c>
      <c r="IM309" t="s">
        <v>435</v>
      </c>
      <c r="IN309" t="s">
        <v>435</v>
      </c>
      <c r="IO309" t="s">
        <v>435</v>
      </c>
      <c r="IP309">
        <v>0</v>
      </c>
      <c r="IQ309">
        <v>100</v>
      </c>
      <c r="IR309">
        <v>100</v>
      </c>
      <c r="IS309">
        <v>-22.58</v>
      </c>
      <c r="IT309">
        <v>-2.615</v>
      </c>
      <c r="IU309">
        <v>-9.203381429838435</v>
      </c>
      <c r="IV309">
        <v>-0.01431925071125703</v>
      </c>
      <c r="IW309">
        <v>4.89615414261653E-06</v>
      </c>
      <c r="IX309">
        <v>-8.989459798755491E-10</v>
      </c>
      <c r="IY309">
        <v>-1.324740713936959</v>
      </c>
      <c r="IZ309">
        <v>-0.1043539695207113</v>
      </c>
      <c r="JA309">
        <v>0.003109194328973147</v>
      </c>
      <c r="JB309">
        <v>-3.859871886814269E-05</v>
      </c>
      <c r="JC309">
        <v>3</v>
      </c>
      <c r="JD309">
        <v>1925</v>
      </c>
      <c r="JE309">
        <v>1</v>
      </c>
      <c r="JF309">
        <v>31</v>
      </c>
      <c r="JG309">
        <v>34.7</v>
      </c>
      <c r="JH309">
        <v>34.7</v>
      </c>
      <c r="JI309">
        <v>3.27026</v>
      </c>
      <c r="JJ309">
        <v>2.7063</v>
      </c>
      <c r="JK309">
        <v>1.49658</v>
      </c>
      <c r="JL309">
        <v>2.31934</v>
      </c>
      <c r="JM309">
        <v>1.54785</v>
      </c>
      <c r="JN309">
        <v>2.3877</v>
      </c>
      <c r="JO309">
        <v>52.2399</v>
      </c>
      <c r="JP309">
        <v>14.885</v>
      </c>
      <c r="JQ309">
        <v>18</v>
      </c>
      <c r="JR309">
        <v>503.52</v>
      </c>
      <c r="JS309">
        <v>454.7</v>
      </c>
      <c r="JT309">
        <v>26.9639</v>
      </c>
      <c r="JU309">
        <v>44.355</v>
      </c>
      <c r="JV309">
        <v>30.0004</v>
      </c>
      <c r="JW309">
        <v>43.9142</v>
      </c>
      <c r="JX309">
        <v>43.7107</v>
      </c>
      <c r="JY309">
        <v>65.6097</v>
      </c>
      <c r="JZ309">
        <v>52.8833</v>
      </c>
      <c r="KA309">
        <v>0</v>
      </c>
      <c r="KB309">
        <v>20.7456</v>
      </c>
      <c r="KC309">
        <v>1522.86</v>
      </c>
      <c r="KD309">
        <v>21.3602</v>
      </c>
      <c r="KE309">
        <v>97.9885</v>
      </c>
      <c r="KF309">
        <v>94.3862</v>
      </c>
    </row>
    <row r="310" spans="1:292">
      <c r="A310">
        <v>286</v>
      </c>
      <c r="B310">
        <v>1687538580</v>
      </c>
      <c r="C310">
        <v>12451.5</v>
      </c>
      <c r="D310" t="s">
        <v>1013</v>
      </c>
      <c r="E310" t="s">
        <v>1014</v>
      </c>
      <c r="F310">
        <v>5</v>
      </c>
      <c r="G310" t="s">
        <v>831</v>
      </c>
      <c r="H310">
        <v>1687538572.5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K310*DK310*100.0/(AV310*EE310),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K310*DK310*100.0/(AV310*EE310),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1541.635150625679</v>
      </c>
      <c r="AJ310">
        <v>1507.321818181818</v>
      </c>
      <c r="AK310">
        <v>3.421661628583811</v>
      </c>
      <c r="AL310">
        <v>66.66656692889333</v>
      </c>
      <c r="AM310">
        <f>(AO310 - AN310 + DX310*1E3/(8.314*(DZ310+273.15)) * AQ310/DW310 * AP310) * DW310/(100*DK310) * 1000/(1000 - AO310)</f>
        <v>0</v>
      </c>
      <c r="AN310">
        <v>21.25862965093615</v>
      </c>
      <c r="AO310">
        <v>23.43708545454545</v>
      </c>
      <c r="AP310">
        <v>0.007597651509625596</v>
      </c>
      <c r="AQ310">
        <v>105.2778208574402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429</v>
      </c>
      <c r="AX310" t="s">
        <v>429</v>
      </c>
      <c r="AY310">
        <v>0</v>
      </c>
      <c r="AZ310">
        <v>0</v>
      </c>
      <c r="BA310">
        <f>1-AY310/AZ310</f>
        <v>0</v>
      </c>
      <c r="BB310">
        <v>0</v>
      </c>
      <c r="BC310" t="s">
        <v>429</v>
      </c>
      <c r="BD310" t="s">
        <v>429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429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4.16</v>
      </c>
      <c r="DL310">
        <v>0.5</v>
      </c>
      <c r="DM310" t="s">
        <v>430</v>
      </c>
      <c r="DN310">
        <v>2</v>
      </c>
      <c r="DO310" t="b">
        <v>1</v>
      </c>
      <c r="DP310">
        <v>1687538572.5</v>
      </c>
      <c r="DQ310">
        <v>1448.725185185185</v>
      </c>
      <c r="DR310">
        <v>1494.461851851852</v>
      </c>
      <c r="DS310">
        <v>23.40474814814815</v>
      </c>
      <c r="DT310">
        <v>21.19306666666667</v>
      </c>
      <c r="DU310">
        <v>1471.261481481481</v>
      </c>
      <c r="DV310">
        <v>26.01970000000001</v>
      </c>
      <c r="DW310">
        <v>500.0262592592593</v>
      </c>
      <c r="DX310">
        <v>101.7982962962963</v>
      </c>
      <c r="DY310">
        <v>0.1000062888888889</v>
      </c>
      <c r="DZ310">
        <v>32.12538888888889</v>
      </c>
      <c r="EA310">
        <v>33.06967037037037</v>
      </c>
      <c r="EB310">
        <v>999.9000000000001</v>
      </c>
      <c r="EC310">
        <v>0</v>
      </c>
      <c r="ED310">
        <v>0</v>
      </c>
      <c r="EE310">
        <v>10004.69962962963</v>
      </c>
      <c r="EF310">
        <v>0</v>
      </c>
      <c r="EG310">
        <v>461.2681111111112</v>
      </c>
      <c r="EH310">
        <v>-45.73532962962963</v>
      </c>
      <c r="EI310">
        <v>1483.444444444444</v>
      </c>
      <c r="EJ310">
        <v>1526.82</v>
      </c>
      <c r="EK310">
        <v>2.211685925925926</v>
      </c>
      <c r="EL310">
        <v>1494.461851851852</v>
      </c>
      <c r="EM310">
        <v>21.19306666666667</v>
      </c>
      <c r="EN310">
        <v>2.382562592592592</v>
      </c>
      <c r="EO310">
        <v>2.157415185185185</v>
      </c>
      <c r="EP310">
        <v>20.24573333333333</v>
      </c>
      <c r="EQ310">
        <v>18.64951481481481</v>
      </c>
      <c r="ER310">
        <v>1999.991111111111</v>
      </c>
      <c r="ES310">
        <v>0.9800014444444444</v>
      </c>
      <c r="ET310">
        <v>0.01999855555555556</v>
      </c>
      <c r="EU310">
        <v>0</v>
      </c>
      <c r="EV310">
        <v>943.4289629629631</v>
      </c>
      <c r="EW310">
        <v>5.00078</v>
      </c>
      <c r="EX310">
        <v>22369.36666666667</v>
      </c>
      <c r="EY310">
        <v>16379.56296296296</v>
      </c>
      <c r="EZ310">
        <v>55.45585185185185</v>
      </c>
      <c r="FA310">
        <v>57.02985185185185</v>
      </c>
      <c r="FB310">
        <v>55.80766666666666</v>
      </c>
      <c r="FC310">
        <v>56.42118518518519</v>
      </c>
      <c r="FD310">
        <v>55.34225925925925</v>
      </c>
      <c r="FE310">
        <v>1955.091111111112</v>
      </c>
      <c r="FF310">
        <v>39.9</v>
      </c>
      <c r="FG310">
        <v>0</v>
      </c>
      <c r="FH310">
        <v>1687538580.3</v>
      </c>
      <c r="FI310">
        <v>0</v>
      </c>
      <c r="FJ310">
        <v>943.4414400000001</v>
      </c>
      <c r="FK310">
        <v>-4.491615385506202</v>
      </c>
      <c r="FL310">
        <v>-215.3307696946469</v>
      </c>
      <c r="FM310">
        <v>22365.796</v>
      </c>
      <c r="FN310">
        <v>15</v>
      </c>
      <c r="FO310">
        <v>1687536491</v>
      </c>
      <c r="FP310" t="s">
        <v>832</v>
      </c>
      <c r="FQ310">
        <v>1687536490.5</v>
      </c>
      <c r="FR310">
        <v>1687536491</v>
      </c>
      <c r="FS310">
        <v>5</v>
      </c>
      <c r="FT310">
        <v>0.155</v>
      </c>
      <c r="FU310">
        <v>0.035</v>
      </c>
      <c r="FV310">
        <v>-14.575</v>
      </c>
      <c r="FW310">
        <v>-2.512</v>
      </c>
      <c r="FX310">
        <v>420</v>
      </c>
      <c r="FY310">
        <v>19</v>
      </c>
      <c r="FZ310">
        <v>0.23</v>
      </c>
      <c r="GA310">
        <v>0.05</v>
      </c>
      <c r="GB310">
        <v>-45.73214</v>
      </c>
      <c r="GC310">
        <v>-0.6289328330206659</v>
      </c>
      <c r="GD310">
        <v>0.1494108376256549</v>
      </c>
      <c r="GE310">
        <v>0</v>
      </c>
      <c r="GF310">
        <v>2.22515475</v>
      </c>
      <c r="GG310">
        <v>-0.3888230769230762</v>
      </c>
      <c r="GH310">
        <v>0.0417651794553489</v>
      </c>
      <c r="GI310">
        <v>1</v>
      </c>
      <c r="GJ310">
        <v>1</v>
      </c>
      <c r="GK310">
        <v>2</v>
      </c>
      <c r="GL310" t="s">
        <v>443</v>
      </c>
      <c r="GM310">
        <v>3.09982</v>
      </c>
      <c r="GN310">
        <v>2.75806</v>
      </c>
      <c r="GO310">
        <v>0.224511</v>
      </c>
      <c r="GP310">
        <v>0.226668</v>
      </c>
      <c r="GQ310">
        <v>0.124947</v>
      </c>
      <c r="GR310">
        <v>0.108858</v>
      </c>
      <c r="GS310">
        <v>19421.7</v>
      </c>
      <c r="GT310">
        <v>18726.7</v>
      </c>
      <c r="GU310">
        <v>25639.4</v>
      </c>
      <c r="GV310">
        <v>24611.7</v>
      </c>
      <c r="GW310">
        <v>36078.8</v>
      </c>
      <c r="GX310">
        <v>32369.8</v>
      </c>
      <c r="GY310">
        <v>44842.7</v>
      </c>
      <c r="GZ310">
        <v>39264.2</v>
      </c>
      <c r="HA310">
        <v>1.7403</v>
      </c>
      <c r="HB310">
        <v>1.65115</v>
      </c>
      <c r="HC310">
        <v>-0.107549</v>
      </c>
      <c r="HD310">
        <v>0</v>
      </c>
      <c r="HE310">
        <v>34.8143</v>
      </c>
      <c r="HF310">
        <v>999.9</v>
      </c>
      <c r="HG310">
        <v>48.3</v>
      </c>
      <c r="HH310">
        <v>48.5</v>
      </c>
      <c r="HI310">
        <v>54.6555</v>
      </c>
      <c r="HJ310">
        <v>62.7457</v>
      </c>
      <c r="HK310">
        <v>21.7909</v>
      </c>
      <c r="HL310">
        <v>1</v>
      </c>
      <c r="HM310">
        <v>1.51912</v>
      </c>
      <c r="HN310">
        <v>9.28105</v>
      </c>
      <c r="HO310">
        <v>20.0477</v>
      </c>
      <c r="HP310">
        <v>5.20561</v>
      </c>
      <c r="HQ310">
        <v>11.9918</v>
      </c>
      <c r="HR310">
        <v>4.96095</v>
      </c>
      <c r="HS310">
        <v>3.27448</v>
      </c>
      <c r="HT310">
        <v>9999</v>
      </c>
      <c r="HU310">
        <v>9999</v>
      </c>
      <c r="HV310">
        <v>9999</v>
      </c>
      <c r="HW310">
        <v>90.90000000000001</v>
      </c>
      <c r="HX310">
        <v>1.86389</v>
      </c>
      <c r="HY310">
        <v>1.86026</v>
      </c>
      <c r="HZ310">
        <v>1.85868</v>
      </c>
      <c r="IA310">
        <v>1.85994</v>
      </c>
      <c r="IB310">
        <v>1.85989</v>
      </c>
      <c r="IC310">
        <v>1.85852</v>
      </c>
      <c r="ID310">
        <v>1.85764</v>
      </c>
      <c r="IE310">
        <v>1.85242</v>
      </c>
      <c r="IF310">
        <v>0</v>
      </c>
      <c r="IG310">
        <v>0</v>
      </c>
      <c r="IH310">
        <v>0</v>
      </c>
      <c r="II310">
        <v>0</v>
      </c>
      <c r="IJ310" t="s">
        <v>433</v>
      </c>
      <c r="IK310" t="s">
        <v>434</v>
      </c>
      <c r="IL310" t="s">
        <v>435</v>
      </c>
      <c r="IM310" t="s">
        <v>435</v>
      </c>
      <c r="IN310" t="s">
        <v>435</v>
      </c>
      <c r="IO310" t="s">
        <v>435</v>
      </c>
      <c r="IP310">
        <v>0</v>
      </c>
      <c r="IQ310">
        <v>100</v>
      </c>
      <c r="IR310">
        <v>100</v>
      </c>
      <c r="IS310">
        <v>-22.68</v>
      </c>
      <c r="IT310">
        <v>-2.6157</v>
      </c>
      <c r="IU310">
        <v>-9.203381429838435</v>
      </c>
      <c r="IV310">
        <v>-0.01431925071125703</v>
      </c>
      <c r="IW310">
        <v>4.89615414261653E-06</v>
      </c>
      <c r="IX310">
        <v>-8.989459798755491E-10</v>
      </c>
      <c r="IY310">
        <v>-1.324740713936959</v>
      </c>
      <c r="IZ310">
        <v>-0.1043539695207113</v>
      </c>
      <c r="JA310">
        <v>0.003109194328973147</v>
      </c>
      <c r="JB310">
        <v>-3.859871886814269E-05</v>
      </c>
      <c r="JC310">
        <v>3</v>
      </c>
      <c r="JD310">
        <v>1925</v>
      </c>
      <c r="JE310">
        <v>1</v>
      </c>
      <c r="JF310">
        <v>31</v>
      </c>
      <c r="JG310">
        <v>34.8</v>
      </c>
      <c r="JH310">
        <v>34.8</v>
      </c>
      <c r="JI310">
        <v>3.2959</v>
      </c>
      <c r="JJ310">
        <v>2.69043</v>
      </c>
      <c r="JK310">
        <v>1.49658</v>
      </c>
      <c r="JL310">
        <v>2.31934</v>
      </c>
      <c r="JM310">
        <v>1.54785</v>
      </c>
      <c r="JN310">
        <v>2.50122</v>
      </c>
      <c r="JO310">
        <v>52.2399</v>
      </c>
      <c r="JP310">
        <v>14.8938</v>
      </c>
      <c r="JQ310">
        <v>18</v>
      </c>
      <c r="JR310">
        <v>503.386</v>
      </c>
      <c r="JS310">
        <v>454.812</v>
      </c>
      <c r="JT310">
        <v>26.9579</v>
      </c>
      <c r="JU310">
        <v>44.3574</v>
      </c>
      <c r="JV310">
        <v>30.0002</v>
      </c>
      <c r="JW310">
        <v>43.9162</v>
      </c>
      <c r="JX310">
        <v>43.7153</v>
      </c>
      <c r="JY310">
        <v>66.1161</v>
      </c>
      <c r="JZ310">
        <v>52.8833</v>
      </c>
      <c r="KA310">
        <v>0</v>
      </c>
      <c r="KB310">
        <v>20.7695</v>
      </c>
      <c r="KC310">
        <v>1536.22</v>
      </c>
      <c r="KD310">
        <v>21.3666</v>
      </c>
      <c r="KE310">
        <v>97.98860000000001</v>
      </c>
      <c r="KF310">
        <v>94.3861</v>
      </c>
    </row>
    <row r="311" spans="1:292">
      <c r="A311">
        <v>287</v>
      </c>
      <c r="B311">
        <v>1687538585</v>
      </c>
      <c r="C311">
        <v>12456.5</v>
      </c>
      <c r="D311" t="s">
        <v>1015</v>
      </c>
      <c r="E311" t="s">
        <v>1016</v>
      </c>
      <c r="F311">
        <v>5</v>
      </c>
      <c r="G311" t="s">
        <v>831</v>
      </c>
      <c r="H311">
        <v>1687538577.214286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1558.570373822167</v>
      </c>
      <c r="AJ311">
        <v>1524.509393939394</v>
      </c>
      <c r="AK311">
        <v>3.433765169005104</v>
      </c>
      <c r="AL311">
        <v>66.66656692889333</v>
      </c>
      <c r="AM311">
        <f>(AO311 - AN311 + DX311*1E3/(8.314*(DZ311+273.15)) * AQ311/DW311 * AP311) * DW311/(100*DK311) * 1000/(1000 - AO311)</f>
        <v>0</v>
      </c>
      <c r="AN311">
        <v>21.27233817956007</v>
      </c>
      <c r="AO311">
        <v>23.45800424242424</v>
      </c>
      <c r="AP311">
        <v>0.002071128017890069</v>
      </c>
      <c r="AQ311">
        <v>105.2778208574402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4.16</v>
      </c>
      <c r="DL311">
        <v>0.5</v>
      </c>
      <c r="DM311" t="s">
        <v>430</v>
      </c>
      <c r="DN311">
        <v>2</v>
      </c>
      <c r="DO311" t="b">
        <v>1</v>
      </c>
      <c r="DP311">
        <v>1687538577.214286</v>
      </c>
      <c r="DQ311">
        <v>1464.431428571428</v>
      </c>
      <c r="DR311">
        <v>1510.1425</v>
      </c>
      <c r="DS311">
        <v>23.42257142857143</v>
      </c>
      <c r="DT311">
        <v>21.23409642857143</v>
      </c>
      <c r="DU311">
        <v>1487.058571428571</v>
      </c>
      <c r="DV311">
        <v>26.03791071428572</v>
      </c>
      <c r="DW311">
        <v>499.9743571428571</v>
      </c>
      <c r="DX311">
        <v>101.7983571428571</v>
      </c>
      <c r="DY311">
        <v>0.09987037142857143</v>
      </c>
      <c r="DZ311">
        <v>32.124975</v>
      </c>
      <c r="EA311">
        <v>33.06948571428571</v>
      </c>
      <c r="EB311">
        <v>999.9000000000002</v>
      </c>
      <c r="EC311">
        <v>0</v>
      </c>
      <c r="ED311">
        <v>0</v>
      </c>
      <c r="EE311">
        <v>10004.44178571429</v>
      </c>
      <c r="EF311">
        <v>0</v>
      </c>
      <c r="EG311">
        <v>460.8331428571428</v>
      </c>
      <c r="EH311">
        <v>-45.71015357142856</v>
      </c>
      <c r="EI311">
        <v>1499.555714285714</v>
      </c>
      <c r="EJ311">
        <v>1542.904285714286</v>
      </c>
      <c r="EK311">
        <v>2.188485357142857</v>
      </c>
      <c r="EL311">
        <v>1510.1425</v>
      </c>
      <c r="EM311">
        <v>21.23409642857143</v>
      </c>
      <c r="EN311">
        <v>2.384378571428571</v>
      </c>
      <c r="EO311">
        <v>2.161592857142857</v>
      </c>
      <c r="EP311">
        <v>20.25805714285714</v>
      </c>
      <c r="EQ311">
        <v>18.68044285714286</v>
      </c>
      <c r="ER311">
        <v>1999.99</v>
      </c>
      <c r="ES311">
        <v>0.9800011785714285</v>
      </c>
      <c r="ET311">
        <v>0.01999882142857143</v>
      </c>
      <c r="EU311">
        <v>0</v>
      </c>
      <c r="EV311">
        <v>943.1749285714285</v>
      </c>
      <c r="EW311">
        <v>5.00078</v>
      </c>
      <c r="EX311">
        <v>22318.29285714286</v>
      </c>
      <c r="EY311">
        <v>16379.54642857143</v>
      </c>
      <c r="EZ311">
        <v>55.46407142857142</v>
      </c>
      <c r="FA311">
        <v>57.031</v>
      </c>
      <c r="FB311">
        <v>55.79446428571428</v>
      </c>
      <c r="FC311">
        <v>56.424</v>
      </c>
      <c r="FD311">
        <v>55.31889285714284</v>
      </c>
      <c r="FE311">
        <v>1955.09</v>
      </c>
      <c r="FF311">
        <v>39.9</v>
      </c>
      <c r="FG311">
        <v>0</v>
      </c>
      <c r="FH311">
        <v>1687538585.7</v>
      </c>
      <c r="FI311">
        <v>0</v>
      </c>
      <c r="FJ311">
        <v>943.1623846153847</v>
      </c>
      <c r="FK311">
        <v>-2.655042739356004</v>
      </c>
      <c r="FL311">
        <v>-155.7538459625168</v>
      </c>
      <c r="FM311">
        <v>22315.95384615385</v>
      </c>
      <c r="FN311">
        <v>15</v>
      </c>
      <c r="FO311">
        <v>1687536491</v>
      </c>
      <c r="FP311" t="s">
        <v>832</v>
      </c>
      <c r="FQ311">
        <v>1687536490.5</v>
      </c>
      <c r="FR311">
        <v>1687536491</v>
      </c>
      <c r="FS311">
        <v>5</v>
      </c>
      <c r="FT311">
        <v>0.155</v>
      </c>
      <c r="FU311">
        <v>0.035</v>
      </c>
      <c r="FV311">
        <v>-14.575</v>
      </c>
      <c r="FW311">
        <v>-2.512</v>
      </c>
      <c r="FX311">
        <v>420</v>
      </c>
      <c r="FY311">
        <v>19</v>
      </c>
      <c r="FZ311">
        <v>0.23</v>
      </c>
      <c r="GA311">
        <v>0.05</v>
      </c>
      <c r="GB311">
        <v>-45.7001475</v>
      </c>
      <c r="GC311">
        <v>-0.1541977485927695</v>
      </c>
      <c r="GD311">
        <v>0.2078466826623649</v>
      </c>
      <c r="GE311">
        <v>0</v>
      </c>
      <c r="GF311">
        <v>2.20430275</v>
      </c>
      <c r="GG311">
        <v>-0.3400555722326545</v>
      </c>
      <c r="GH311">
        <v>0.03915343190497478</v>
      </c>
      <c r="GI311">
        <v>1</v>
      </c>
      <c r="GJ311">
        <v>1</v>
      </c>
      <c r="GK311">
        <v>2</v>
      </c>
      <c r="GL311" t="s">
        <v>443</v>
      </c>
      <c r="GM311">
        <v>3.10007</v>
      </c>
      <c r="GN311">
        <v>2.75841</v>
      </c>
      <c r="GO311">
        <v>0.226011</v>
      </c>
      <c r="GP311">
        <v>0.228076</v>
      </c>
      <c r="GQ311">
        <v>0.125016</v>
      </c>
      <c r="GR311">
        <v>0.108899</v>
      </c>
      <c r="GS311">
        <v>19384.1</v>
      </c>
      <c r="GT311">
        <v>18692.4</v>
      </c>
      <c r="GU311">
        <v>25639.7</v>
      </c>
      <c r="GV311">
        <v>24611.6</v>
      </c>
      <c r="GW311">
        <v>36076.5</v>
      </c>
      <c r="GX311">
        <v>32368.7</v>
      </c>
      <c r="GY311">
        <v>44843</v>
      </c>
      <c r="GZ311">
        <v>39264.4</v>
      </c>
      <c r="HA311">
        <v>1.7405</v>
      </c>
      <c r="HB311">
        <v>1.6511</v>
      </c>
      <c r="HC311">
        <v>-0.107102</v>
      </c>
      <c r="HD311">
        <v>0</v>
      </c>
      <c r="HE311">
        <v>34.8031</v>
      </c>
      <c r="HF311">
        <v>999.9</v>
      </c>
      <c r="HG311">
        <v>48.3</v>
      </c>
      <c r="HH311">
        <v>48.5</v>
      </c>
      <c r="HI311">
        <v>54.6586</v>
      </c>
      <c r="HJ311">
        <v>62.5757</v>
      </c>
      <c r="HK311">
        <v>21.5465</v>
      </c>
      <c r="HL311">
        <v>1</v>
      </c>
      <c r="HM311">
        <v>1.5192</v>
      </c>
      <c r="HN311">
        <v>9.28105</v>
      </c>
      <c r="HO311">
        <v>20.0475</v>
      </c>
      <c r="HP311">
        <v>5.20531</v>
      </c>
      <c r="HQ311">
        <v>11.992</v>
      </c>
      <c r="HR311">
        <v>4.96025</v>
      </c>
      <c r="HS311">
        <v>3.27465</v>
      </c>
      <c r="HT311">
        <v>9999</v>
      </c>
      <c r="HU311">
        <v>9999</v>
      </c>
      <c r="HV311">
        <v>9999</v>
      </c>
      <c r="HW311">
        <v>90.90000000000001</v>
      </c>
      <c r="HX311">
        <v>1.86391</v>
      </c>
      <c r="HY311">
        <v>1.86028</v>
      </c>
      <c r="HZ311">
        <v>1.85867</v>
      </c>
      <c r="IA311">
        <v>1.85994</v>
      </c>
      <c r="IB311">
        <v>1.85989</v>
      </c>
      <c r="IC311">
        <v>1.85854</v>
      </c>
      <c r="ID311">
        <v>1.85766</v>
      </c>
      <c r="IE311">
        <v>1.85242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-22.77</v>
      </c>
      <c r="IT311">
        <v>-2.6162</v>
      </c>
      <c r="IU311">
        <v>-9.203381429838435</v>
      </c>
      <c r="IV311">
        <v>-0.01431925071125703</v>
      </c>
      <c r="IW311">
        <v>4.89615414261653E-06</v>
      </c>
      <c r="IX311">
        <v>-8.989459798755491E-10</v>
      </c>
      <c r="IY311">
        <v>-1.324740713936959</v>
      </c>
      <c r="IZ311">
        <v>-0.1043539695207113</v>
      </c>
      <c r="JA311">
        <v>0.003109194328973147</v>
      </c>
      <c r="JB311">
        <v>-3.859871886814269E-05</v>
      </c>
      <c r="JC311">
        <v>3</v>
      </c>
      <c r="JD311">
        <v>1925</v>
      </c>
      <c r="JE311">
        <v>1</v>
      </c>
      <c r="JF311">
        <v>31</v>
      </c>
      <c r="JG311">
        <v>34.9</v>
      </c>
      <c r="JH311">
        <v>34.9</v>
      </c>
      <c r="JI311">
        <v>3.32642</v>
      </c>
      <c r="JJ311">
        <v>2.7002</v>
      </c>
      <c r="JK311">
        <v>1.49658</v>
      </c>
      <c r="JL311">
        <v>2.31934</v>
      </c>
      <c r="JM311">
        <v>1.54785</v>
      </c>
      <c r="JN311">
        <v>2.48291</v>
      </c>
      <c r="JO311">
        <v>52.274</v>
      </c>
      <c r="JP311">
        <v>14.8938</v>
      </c>
      <c r="JQ311">
        <v>18</v>
      </c>
      <c r="JR311">
        <v>503.546</v>
      </c>
      <c r="JS311">
        <v>454.778</v>
      </c>
      <c r="JT311">
        <v>26.9495</v>
      </c>
      <c r="JU311">
        <v>44.3619</v>
      </c>
      <c r="JV311">
        <v>30.0002</v>
      </c>
      <c r="JW311">
        <v>43.9209</v>
      </c>
      <c r="JX311">
        <v>43.7153</v>
      </c>
      <c r="JY311">
        <v>66.7231</v>
      </c>
      <c r="JZ311">
        <v>52.8833</v>
      </c>
      <c r="KA311">
        <v>0</v>
      </c>
      <c r="KB311">
        <v>20.7837</v>
      </c>
      <c r="KC311">
        <v>1556.29</v>
      </c>
      <c r="KD311">
        <v>21.3742</v>
      </c>
      <c r="KE311">
        <v>97.9896</v>
      </c>
      <c r="KF311">
        <v>94.3865</v>
      </c>
    </row>
    <row r="312" spans="1:292">
      <c r="A312">
        <v>288</v>
      </c>
      <c r="B312">
        <v>1687538590</v>
      </c>
      <c r="C312">
        <v>12461.5</v>
      </c>
      <c r="D312" t="s">
        <v>1017</v>
      </c>
      <c r="E312" t="s">
        <v>1018</v>
      </c>
      <c r="F312">
        <v>5</v>
      </c>
      <c r="G312" t="s">
        <v>831</v>
      </c>
      <c r="H312">
        <v>1687538582.5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K312*DK312*100.0/(AV312*EE312),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K312*DK312*100.0/(AV312*EE312),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1574.929424812762</v>
      </c>
      <c r="AJ312">
        <v>1541.188969696969</v>
      </c>
      <c r="AK312">
        <v>3.335894919986381</v>
      </c>
      <c r="AL312">
        <v>66.66656692889333</v>
      </c>
      <c r="AM312">
        <f>(AO312 - AN312 + DX312*1E3/(8.314*(DZ312+273.15)) * AQ312/DW312 * AP312) * DW312/(100*DK312) * 1000/(1000 - AO312)</f>
        <v>0</v>
      </c>
      <c r="AN312">
        <v>21.28380555294471</v>
      </c>
      <c r="AO312">
        <v>23.4727606060606</v>
      </c>
      <c r="AP312">
        <v>0.0006453755627065529</v>
      </c>
      <c r="AQ312">
        <v>105.2778208574402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429</v>
      </c>
      <c r="AX312" t="s">
        <v>429</v>
      </c>
      <c r="AY312">
        <v>0</v>
      </c>
      <c r="AZ312">
        <v>0</v>
      </c>
      <c r="BA312">
        <f>1-AY312/AZ312</f>
        <v>0</v>
      </c>
      <c r="BB312">
        <v>0</v>
      </c>
      <c r="BC312" t="s">
        <v>429</v>
      </c>
      <c r="BD312" t="s">
        <v>429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429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4.16</v>
      </c>
      <c r="DL312">
        <v>0.5</v>
      </c>
      <c r="DM312" t="s">
        <v>430</v>
      </c>
      <c r="DN312">
        <v>2</v>
      </c>
      <c r="DO312" t="b">
        <v>1</v>
      </c>
      <c r="DP312">
        <v>1687538582.5</v>
      </c>
      <c r="DQ312">
        <v>1481.979259259259</v>
      </c>
      <c r="DR312">
        <v>1527.565185185185</v>
      </c>
      <c r="DS312">
        <v>23.44658888888889</v>
      </c>
      <c r="DT312">
        <v>21.27140740740741</v>
      </c>
      <c r="DU312">
        <v>1504.706666666666</v>
      </c>
      <c r="DV312">
        <v>26.06243703703704</v>
      </c>
      <c r="DW312">
        <v>500.0062222222222</v>
      </c>
      <c r="DX312">
        <v>101.797962962963</v>
      </c>
      <c r="DY312">
        <v>0.09995923703703703</v>
      </c>
      <c r="DZ312">
        <v>32.12669629629629</v>
      </c>
      <c r="EA312">
        <v>33.06754814814816</v>
      </c>
      <c r="EB312">
        <v>999.9000000000001</v>
      </c>
      <c r="EC312">
        <v>0</v>
      </c>
      <c r="ED312">
        <v>0</v>
      </c>
      <c r="EE312">
        <v>10004.97703703704</v>
      </c>
      <c r="EF312">
        <v>0</v>
      </c>
      <c r="EG312">
        <v>458.7014444444445</v>
      </c>
      <c r="EH312">
        <v>-45.58453333333335</v>
      </c>
      <c r="EI312">
        <v>1517.561111111111</v>
      </c>
      <c r="EJ312">
        <v>1560.762962962963</v>
      </c>
      <c r="EK312">
        <v>2.175186296296296</v>
      </c>
      <c r="EL312">
        <v>1527.565185185185</v>
      </c>
      <c r="EM312">
        <v>21.27140740740741</v>
      </c>
      <c r="EN312">
        <v>2.386814444444445</v>
      </c>
      <c r="EO312">
        <v>2.165384814814815</v>
      </c>
      <c r="EP312">
        <v>20.27458518518519</v>
      </c>
      <c r="EQ312">
        <v>18.70848888888889</v>
      </c>
      <c r="ER312">
        <v>1999.984444444445</v>
      </c>
      <c r="ES312">
        <v>0.980001</v>
      </c>
      <c r="ET312">
        <v>0.01999900000000001</v>
      </c>
      <c r="EU312">
        <v>0</v>
      </c>
      <c r="EV312">
        <v>942.9162592592592</v>
      </c>
      <c r="EW312">
        <v>5.00078</v>
      </c>
      <c r="EX312">
        <v>22350.47407407407</v>
      </c>
      <c r="EY312">
        <v>16379.49629629629</v>
      </c>
      <c r="EZ312">
        <v>55.45118518518517</v>
      </c>
      <c r="FA312">
        <v>57.02985185185185</v>
      </c>
      <c r="FB312">
        <v>55.79599999999999</v>
      </c>
      <c r="FC312">
        <v>56.42118518518518</v>
      </c>
      <c r="FD312">
        <v>55.30059259259257</v>
      </c>
      <c r="FE312">
        <v>1955.084444444444</v>
      </c>
      <c r="FF312">
        <v>39.9</v>
      </c>
      <c r="FG312">
        <v>0</v>
      </c>
      <c r="FH312">
        <v>1687538590.5</v>
      </c>
      <c r="FI312">
        <v>0</v>
      </c>
      <c r="FJ312">
        <v>942.9052307692307</v>
      </c>
      <c r="FK312">
        <v>-2.644170937020505</v>
      </c>
      <c r="FL312">
        <v>359.2820523246978</v>
      </c>
      <c r="FM312">
        <v>22356.70769230769</v>
      </c>
      <c r="FN312">
        <v>15</v>
      </c>
      <c r="FO312">
        <v>1687536491</v>
      </c>
      <c r="FP312" t="s">
        <v>832</v>
      </c>
      <c r="FQ312">
        <v>1687536490.5</v>
      </c>
      <c r="FR312">
        <v>1687536491</v>
      </c>
      <c r="FS312">
        <v>5</v>
      </c>
      <c r="FT312">
        <v>0.155</v>
      </c>
      <c r="FU312">
        <v>0.035</v>
      </c>
      <c r="FV312">
        <v>-14.575</v>
      </c>
      <c r="FW312">
        <v>-2.512</v>
      </c>
      <c r="FX312">
        <v>420</v>
      </c>
      <c r="FY312">
        <v>19</v>
      </c>
      <c r="FZ312">
        <v>0.23</v>
      </c>
      <c r="GA312">
        <v>0.05</v>
      </c>
      <c r="GB312">
        <v>-45.61600975609757</v>
      </c>
      <c r="GC312">
        <v>1.525373519163729</v>
      </c>
      <c r="GD312">
        <v>0.2801366729197988</v>
      </c>
      <c r="GE312">
        <v>0</v>
      </c>
      <c r="GF312">
        <v>2.189266585365854</v>
      </c>
      <c r="GG312">
        <v>-0.1687958885017403</v>
      </c>
      <c r="GH312">
        <v>0.02914201548261638</v>
      </c>
      <c r="GI312">
        <v>1</v>
      </c>
      <c r="GJ312">
        <v>1</v>
      </c>
      <c r="GK312">
        <v>2</v>
      </c>
      <c r="GL312" t="s">
        <v>443</v>
      </c>
      <c r="GM312">
        <v>3.10008</v>
      </c>
      <c r="GN312">
        <v>2.75828</v>
      </c>
      <c r="GO312">
        <v>0.227462</v>
      </c>
      <c r="GP312">
        <v>0.229503</v>
      </c>
      <c r="GQ312">
        <v>0.125066</v>
      </c>
      <c r="GR312">
        <v>0.108944</v>
      </c>
      <c r="GS312">
        <v>19347.5</v>
      </c>
      <c r="GT312">
        <v>18657.7</v>
      </c>
      <c r="GU312">
        <v>25639.7</v>
      </c>
      <c r="GV312">
        <v>24611.8</v>
      </c>
      <c r="GW312">
        <v>36074.8</v>
      </c>
      <c r="GX312">
        <v>32367.3</v>
      </c>
      <c r="GY312">
        <v>44843.2</v>
      </c>
      <c r="GZ312">
        <v>39264.5</v>
      </c>
      <c r="HA312">
        <v>1.7405</v>
      </c>
      <c r="HB312">
        <v>1.65108</v>
      </c>
      <c r="HC312">
        <v>-0.107065</v>
      </c>
      <c r="HD312">
        <v>0</v>
      </c>
      <c r="HE312">
        <v>34.7904</v>
      </c>
      <c r="HF312">
        <v>999.9</v>
      </c>
      <c r="HG312">
        <v>48.3</v>
      </c>
      <c r="HH312">
        <v>48.5</v>
      </c>
      <c r="HI312">
        <v>54.6593</v>
      </c>
      <c r="HJ312">
        <v>62.5557</v>
      </c>
      <c r="HK312">
        <v>21.4543</v>
      </c>
      <c r="HL312">
        <v>1</v>
      </c>
      <c r="HM312">
        <v>1.51908</v>
      </c>
      <c r="HN312">
        <v>9.28105</v>
      </c>
      <c r="HO312">
        <v>20.0476</v>
      </c>
      <c r="HP312">
        <v>5.20591</v>
      </c>
      <c r="HQ312">
        <v>11.992</v>
      </c>
      <c r="HR312">
        <v>4.96135</v>
      </c>
      <c r="HS312">
        <v>3.2745</v>
      </c>
      <c r="HT312">
        <v>9999</v>
      </c>
      <c r="HU312">
        <v>9999</v>
      </c>
      <c r="HV312">
        <v>9999</v>
      </c>
      <c r="HW312">
        <v>90.90000000000001</v>
      </c>
      <c r="HX312">
        <v>1.86389</v>
      </c>
      <c r="HY312">
        <v>1.86026</v>
      </c>
      <c r="HZ312">
        <v>1.85868</v>
      </c>
      <c r="IA312">
        <v>1.85992</v>
      </c>
      <c r="IB312">
        <v>1.85989</v>
      </c>
      <c r="IC312">
        <v>1.85854</v>
      </c>
      <c r="ID312">
        <v>1.85764</v>
      </c>
      <c r="IE312">
        <v>1.85242</v>
      </c>
      <c r="IF312">
        <v>0</v>
      </c>
      <c r="IG312">
        <v>0</v>
      </c>
      <c r="IH312">
        <v>0</v>
      </c>
      <c r="II312">
        <v>0</v>
      </c>
      <c r="IJ312" t="s">
        <v>433</v>
      </c>
      <c r="IK312" t="s">
        <v>434</v>
      </c>
      <c r="IL312" t="s">
        <v>435</v>
      </c>
      <c r="IM312" t="s">
        <v>435</v>
      </c>
      <c r="IN312" t="s">
        <v>435</v>
      </c>
      <c r="IO312" t="s">
        <v>435</v>
      </c>
      <c r="IP312">
        <v>0</v>
      </c>
      <c r="IQ312">
        <v>100</v>
      </c>
      <c r="IR312">
        <v>100</v>
      </c>
      <c r="IS312">
        <v>-22.87</v>
      </c>
      <c r="IT312">
        <v>-2.6164</v>
      </c>
      <c r="IU312">
        <v>-9.203381429838435</v>
      </c>
      <c r="IV312">
        <v>-0.01431925071125703</v>
      </c>
      <c r="IW312">
        <v>4.89615414261653E-06</v>
      </c>
      <c r="IX312">
        <v>-8.989459798755491E-10</v>
      </c>
      <c r="IY312">
        <v>-1.324740713936959</v>
      </c>
      <c r="IZ312">
        <v>-0.1043539695207113</v>
      </c>
      <c r="JA312">
        <v>0.003109194328973147</v>
      </c>
      <c r="JB312">
        <v>-3.859871886814269E-05</v>
      </c>
      <c r="JC312">
        <v>3</v>
      </c>
      <c r="JD312">
        <v>1925</v>
      </c>
      <c r="JE312">
        <v>1</v>
      </c>
      <c r="JF312">
        <v>31</v>
      </c>
      <c r="JG312">
        <v>35</v>
      </c>
      <c r="JH312">
        <v>35</v>
      </c>
      <c r="JI312">
        <v>3.35327</v>
      </c>
      <c r="JJ312">
        <v>2.70874</v>
      </c>
      <c r="JK312">
        <v>1.49658</v>
      </c>
      <c r="JL312">
        <v>2.31934</v>
      </c>
      <c r="JM312">
        <v>1.54785</v>
      </c>
      <c r="JN312">
        <v>2.38159</v>
      </c>
      <c r="JO312">
        <v>52.274</v>
      </c>
      <c r="JP312">
        <v>14.885</v>
      </c>
      <c r="JQ312">
        <v>18</v>
      </c>
      <c r="JR312">
        <v>503.546</v>
      </c>
      <c r="JS312">
        <v>454.767</v>
      </c>
      <c r="JT312">
        <v>26.9426</v>
      </c>
      <c r="JU312">
        <v>44.3621</v>
      </c>
      <c r="JV312">
        <v>30</v>
      </c>
      <c r="JW312">
        <v>43.9209</v>
      </c>
      <c r="JX312">
        <v>43.7164</v>
      </c>
      <c r="JY312">
        <v>67.2627</v>
      </c>
      <c r="JZ312">
        <v>52.8833</v>
      </c>
      <c r="KA312">
        <v>0</v>
      </c>
      <c r="KB312">
        <v>20.7938</v>
      </c>
      <c r="KC312">
        <v>1569.74</v>
      </c>
      <c r="KD312">
        <v>21.3791</v>
      </c>
      <c r="KE312">
        <v>97.98990000000001</v>
      </c>
      <c r="KF312">
        <v>94.3869</v>
      </c>
    </row>
    <row r="313" spans="1:292">
      <c r="A313">
        <v>289</v>
      </c>
      <c r="B313">
        <v>1687538595</v>
      </c>
      <c r="C313">
        <v>12466.5</v>
      </c>
      <c r="D313" t="s">
        <v>1019</v>
      </c>
      <c r="E313" t="s">
        <v>1020</v>
      </c>
      <c r="F313">
        <v>5</v>
      </c>
      <c r="G313" t="s">
        <v>831</v>
      </c>
      <c r="H313">
        <v>1687538587.214286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K313*DK313*100.0/(AV313*EE313),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K313*DK313*100.0/(AV313*EE313),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1591.548709020556</v>
      </c>
      <c r="AJ313">
        <v>1557.964424242424</v>
      </c>
      <c r="AK313">
        <v>3.369141886185198</v>
      </c>
      <c r="AL313">
        <v>66.66656692889333</v>
      </c>
      <c r="AM313">
        <f>(AO313 - AN313 + DX313*1E3/(8.314*(DZ313+273.15)) * AQ313/DW313 * AP313) * DW313/(100*DK313) * 1000/(1000 - AO313)</f>
        <v>0</v>
      </c>
      <c r="AN313">
        <v>21.29712156737695</v>
      </c>
      <c r="AO313">
        <v>23.48529333333332</v>
      </c>
      <c r="AP313">
        <v>0.000320952380952184</v>
      </c>
      <c r="AQ313">
        <v>105.2778208574402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429</v>
      </c>
      <c r="AX313" t="s">
        <v>429</v>
      </c>
      <c r="AY313">
        <v>0</v>
      </c>
      <c r="AZ313">
        <v>0</v>
      </c>
      <c r="BA313">
        <f>1-AY313/AZ313</f>
        <v>0</v>
      </c>
      <c r="BB313">
        <v>0</v>
      </c>
      <c r="BC313" t="s">
        <v>429</v>
      </c>
      <c r="BD313" t="s">
        <v>429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429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4.16</v>
      </c>
      <c r="DL313">
        <v>0.5</v>
      </c>
      <c r="DM313" t="s">
        <v>430</v>
      </c>
      <c r="DN313">
        <v>2</v>
      </c>
      <c r="DO313" t="b">
        <v>1</v>
      </c>
      <c r="DP313">
        <v>1687538587.214286</v>
      </c>
      <c r="DQ313">
        <v>1497.515714285714</v>
      </c>
      <c r="DR313">
        <v>1542.911785714286</v>
      </c>
      <c r="DS313">
        <v>23.46483928571429</v>
      </c>
      <c r="DT313">
        <v>21.28373571428572</v>
      </c>
      <c r="DU313">
        <v>1520.330714285714</v>
      </c>
      <c r="DV313">
        <v>26.08108214285715</v>
      </c>
      <c r="DW313">
        <v>500.0112142857143</v>
      </c>
      <c r="DX313">
        <v>101.79775</v>
      </c>
      <c r="DY313">
        <v>0.09997911428571428</v>
      </c>
      <c r="DZ313">
        <v>32.13008928571428</v>
      </c>
      <c r="EA313">
        <v>33.070925</v>
      </c>
      <c r="EB313">
        <v>999.9000000000002</v>
      </c>
      <c r="EC313">
        <v>0</v>
      </c>
      <c r="ED313">
        <v>0</v>
      </c>
      <c r="EE313">
        <v>10000.75607142857</v>
      </c>
      <c r="EF313">
        <v>0</v>
      </c>
      <c r="EG313">
        <v>467.8416428571428</v>
      </c>
      <c r="EH313">
        <v>-45.39628214285715</v>
      </c>
      <c r="EI313">
        <v>1533.498928571428</v>
      </c>
      <c r="EJ313">
        <v>1576.464642857143</v>
      </c>
      <c r="EK313">
        <v>2.181110357142857</v>
      </c>
      <c r="EL313">
        <v>1542.911785714286</v>
      </c>
      <c r="EM313">
        <v>21.28373571428572</v>
      </c>
      <c r="EN313">
        <v>2.388668571428572</v>
      </c>
      <c r="EO313">
        <v>2.166636071428572</v>
      </c>
      <c r="EP313">
        <v>20.28715714285715</v>
      </c>
      <c r="EQ313">
        <v>18.717725</v>
      </c>
      <c r="ER313">
        <v>1999.986785714286</v>
      </c>
      <c r="ES313">
        <v>0.9800010714285714</v>
      </c>
      <c r="ET313">
        <v>0.01999892857142858</v>
      </c>
      <c r="EU313">
        <v>0</v>
      </c>
      <c r="EV313">
        <v>942.6760357142858</v>
      </c>
      <c r="EW313">
        <v>5.00078</v>
      </c>
      <c r="EX313">
        <v>22447.14642857142</v>
      </c>
      <c r="EY313">
        <v>16379.51428571429</v>
      </c>
      <c r="EZ313">
        <v>55.45289285714286</v>
      </c>
      <c r="FA313">
        <v>57.02878571428571</v>
      </c>
      <c r="FB313">
        <v>55.78989285714285</v>
      </c>
      <c r="FC313">
        <v>56.41728571428572</v>
      </c>
      <c r="FD313">
        <v>55.29657142857142</v>
      </c>
      <c r="FE313">
        <v>1955.086785714285</v>
      </c>
      <c r="FF313">
        <v>39.9</v>
      </c>
      <c r="FG313">
        <v>0</v>
      </c>
      <c r="FH313">
        <v>1687538595.3</v>
      </c>
      <c r="FI313">
        <v>0</v>
      </c>
      <c r="FJ313">
        <v>942.6820769230769</v>
      </c>
      <c r="FK313">
        <v>-4.83001710212291</v>
      </c>
      <c r="FL313">
        <v>2043.271796993573</v>
      </c>
      <c r="FM313">
        <v>22448.26538461538</v>
      </c>
      <c r="FN313">
        <v>15</v>
      </c>
      <c r="FO313">
        <v>1687536491</v>
      </c>
      <c r="FP313" t="s">
        <v>832</v>
      </c>
      <c r="FQ313">
        <v>1687536490.5</v>
      </c>
      <c r="FR313">
        <v>1687536491</v>
      </c>
      <c r="FS313">
        <v>5</v>
      </c>
      <c r="FT313">
        <v>0.155</v>
      </c>
      <c r="FU313">
        <v>0.035</v>
      </c>
      <c r="FV313">
        <v>-14.575</v>
      </c>
      <c r="FW313">
        <v>-2.512</v>
      </c>
      <c r="FX313">
        <v>420</v>
      </c>
      <c r="FY313">
        <v>19</v>
      </c>
      <c r="FZ313">
        <v>0.23</v>
      </c>
      <c r="GA313">
        <v>0.05</v>
      </c>
      <c r="GB313">
        <v>-45.52376</v>
      </c>
      <c r="GC313">
        <v>2.579925703564902</v>
      </c>
      <c r="GD313">
        <v>0.3180774031584131</v>
      </c>
      <c r="GE313">
        <v>0</v>
      </c>
      <c r="GF313">
        <v>2.17707675</v>
      </c>
      <c r="GG313">
        <v>0.07470720450280795</v>
      </c>
      <c r="GH313">
        <v>0.008138620395220527</v>
      </c>
      <c r="GI313">
        <v>1</v>
      </c>
      <c r="GJ313">
        <v>1</v>
      </c>
      <c r="GK313">
        <v>2</v>
      </c>
      <c r="GL313" t="s">
        <v>443</v>
      </c>
      <c r="GM313">
        <v>3.09984</v>
      </c>
      <c r="GN313">
        <v>2.75783</v>
      </c>
      <c r="GO313">
        <v>0.228916</v>
      </c>
      <c r="GP313">
        <v>0.230959</v>
      </c>
      <c r="GQ313">
        <v>0.125104</v>
      </c>
      <c r="GR313">
        <v>0.108985</v>
      </c>
      <c r="GS313">
        <v>19310.9</v>
      </c>
      <c r="GT313">
        <v>18622.2</v>
      </c>
      <c r="GU313">
        <v>25639.8</v>
      </c>
      <c r="GV313">
        <v>24611.8</v>
      </c>
      <c r="GW313">
        <v>36073.4</v>
      </c>
      <c r="GX313">
        <v>32366.4</v>
      </c>
      <c r="GY313">
        <v>44843.1</v>
      </c>
      <c r="GZ313">
        <v>39265</v>
      </c>
      <c r="HA313">
        <v>1.74025</v>
      </c>
      <c r="HB313">
        <v>1.65105</v>
      </c>
      <c r="HC313">
        <v>-0.104927</v>
      </c>
      <c r="HD313">
        <v>0</v>
      </c>
      <c r="HE313">
        <v>34.7809</v>
      </c>
      <c r="HF313">
        <v>999.9</v>
      </c>
      <c r="HG313">
        <v>48.3</v>
      </c>
      <c r="HH313">
        <v>48.5</v>
      </c>
      <c r="HI313">
        <v>54.6597</v>
      </c>
      <c r="HJ313">
        <v>62.7457</v>
      </c>
      <c r="HK313">
        <v>21.7949</v>
      </c>
      <c r="HL313">
        <v>1</v>
      </c>
      <c r="HM313">
        <v>1.51905</v>
      </c>
      <c r="HN313">
        <v>9.28105</v>
      </c>
      <c r="HO313">
        <v>20.0473</v>
      </c>
      <c r="HP313">
        <v>5.20291</v>
      </c>
      <c r="HQ313">
        <v>11.992</v>
      </c>
      <c r="HR313">
        <v>4.9607</v>
      </c>
      <c r="HS313">
        <v>3.27423</v>
      </c>
      <c r="HT313">
        <v>9999</v>
      </c>
      <c r="HU313">
        <v>9999</v>
      </c>
      <c r="HV313">
        <v>9999</v>
      </c>
      <c r="HW313">
        <v>90.90000000000001</v>
      </c>
      <c r="HX313">
        <v>1.86392</v>
      </c>
      <c r="HY313">
        <v>1.86025</v>
      </c>
      <c r="HZ313">
        <v>1.85867</v>
      </c>
      <c r="IA313">
        <v>1.85996</v>
      </c>
      <c r="IB313">
        <v>1.85989</v>
      </c>
      <c r="IC313">
        <v>1.85854</v>
      </c>
      <c r="ID313">
        <v>1.85769</v>
      </c>
      <c r="IE313">
        <v>1.85242</v>
      </c>
      <c r="IF313">
        <v>0</v>
      </c>
      <c r="IG313">
        <v>0</v>
      </c>
      <c r="IH313">
        <v>0</v>
      </c>
      <c r="II313">
        <v>0</v>
      </c>
      <c r="IJ313" t="s">
        <v>433</v>
      </c>
      <c r="IK313" t="s">
        <v>434</v>
      </c>
      <c r="IL313" t="s">
        <v>435</v>
      </c>
      <c r="IM313" t="s">
        <v>435</v>
      </c>
      <c r="IN313" t="s">
        <v>435</v>
      </c>
      <c r="IO313" t="s">
        <v>435</v>
      </c>
      <c r="IP313">
        <v>0</v>
      </c>
      <c r="IQ313">
        <v>100</v>
      </c>
      <c r="IR313">
        <v>100</v>
      </c>
      <c r="IS313">
        <v>-22.96</v>
      </c>
      <c r="IT313">
        <v>-2.6167</v>
      </c>
      <c r="IU313">
        <v>-9.203381429838435</v>
      </c>
      <c r="IV313">
        <v>-0.01431925071125703</v>
      </c>
      <c r="IW313">
        <v>4.89615414261653E-06</v>
      </c>
      <c r="IX313">
        <v>-8.989459798755491E-10</v>
      </c>
      <c r="IY313">
        <v>-1.324740713936959</v>
      </c>
      <c r="IZ313">
        <v>-0.1043539695207113</v>
      </c>
      <c r="JA313">
        <v>0.003109194328973147</v>
      </c>
      <c r="JB313">
        <v>-3.859871886814269E-05</v>
      </c>
      <c r="JC313">
        <v>3</v>
      </c>
      <c r="JD313">
        <v>1925</v>
      </c>
      <c r="JE313">
        <v>1</v>
      </c>
      <c r="JF313">
        <v>31</v>
      </c>
      <c r="JG313">
        <v>35.1</v>
      </c>
      <c r="JH313">
        <v>35.1</v>
      </c>
      <c r="JI313">
        <v>3.38379</v>
      </c>
      <c r="JJ313">
        <v>2.69287</v>
      </c>
      <c r="JK313">
        <v>1.49658</v>
      </c>
      <c r="JL313">
        <v>2.31934</v>
      </c>
      <c r="JM313">
        <v>1.54785</v>
      </c>
      <c r="JN313">
        <v>2.45117</v>
      </c>
      <c r="JO313">
        <v>52.274</v>
      </c>
      <c r="JP313">
        <v>14.885</v>
      </c>
      <c r="JQ313">
        <v>18</v>
      </c>
      <c r="JR313">
        <v>503.41</v>
      </c>
      <c r="JS313">
        <v>454.771</v>
      </c>
      <c r="JT313">
        <v>26.9373</v>
      </c>
      <c r="JU313">
        <v>44.3666</v>
      </c>
      <c r="JV313">
        <v>30.0001</v>
      </c>
      <c r="JW313">
        <v>43.9255</v>
      </c>
      <c r="JX313">
        <v>43.7198</v>
      </c>
      <c r="JY313">
        <v>67.89190000000001</v>
      </c>
      <c r="JZ313">
        <v>52.8833</v>
      </c>
      <c r="KA313">
        <v>0</v>
      </c>
      <c r="KB313">
        <v>20.8019</v>
      </c>
      <c r="KC313">
        <v>1589.8</v>
      </c>
      <c r="KD313">
        <v>21.381</v>
      </c>
      <c r="KE313">
        <v>97.98990000000001</v>
      </c>
      <c r="KF313">
        <v>94.38760000000001</v>
      </c>
    </row>
    <row r="314" spans="1:292">
      <c r="A314">
        <v>290</v>
      </c>
      <c r="B314">
        <v>1687538600</v>
      </c>
      <c r="C314">
        <v>12471.5</v>
      </c>
      <c r="D314" t="s">
        <v>1021</v>
      </c>
      <c r="E314" t="s">
        <v>1022</v>
      </c>
      <c r="F314">
        <v>5</v>
      </c>
      <c r="G314" t="s">
        <v>831</v>
      </c>
      <c r="H314">
        <v>1687538592.5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1608.968752746592</v>
      </c>
      <c r="AJ314">
        <v>1574.86503030303</v>
      </c>
      <c r="AK314">
        <v>3.377225474555153</v>
      </c>
      <c r="AL314">
        <v>66.66656692889333</v>
      </c>
      <c r="AM314">
        <f>(AO314 - AN314 + DX314*1E3/(8.314*(DZ314+273.15)) * AQ314/DW314 * AP314) * DW314/(100*DK314) * 1000/(1000 - AO314)</f>
        <v>0</v>
      </c>
      <c r="AN314">
        <v>21.30765778374355</v>
      </c>
      <c r="AO314">
        <v>23.49801515151514</v>
      </c>
      <c r="AP314">
        <v>0.0002739176483901363</v>
      </c>
      <c r="AQ314">
        <v>105.2778208574402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4.16</v>
      </c>
      <c r="DL314">
        <v>0.5</v>
      </c>
      <c r="DM314" t="s">
        <v>430</v>
      </c>
      <c r="DN314">
        <v>2</v>
      </c>
      <c r="DO314" t="b">
        <v>1</v>
      </c>
      <c r="DP314">
        <v>1687538592.5</v>
      </c>
      <c r="DQ314">
        <v>1514.827407407407</v>
      </c>
      <c r="DR314">
        <v>1560.324814814815</v>
      </c>
      <c r="DS314">
        <v>23.48001481481481</v>
      </c>
      <c r="DT314">
        <v>21.29619259259259</v>
      </c>
      <c r="DU314">
        <v>1537.739629629629</v>
      </c>
      <c r="DV314">
        <v>26.09657407407407</v>
      </c>
      <c r="DW314">
        <v>500.0378518518519</v>
      </c>
      <c r="DX314">
        <v>101.7970740740741</v>
      </c>
      <c r="DY314">
        <v>0.1000523592592593</v>
      </c>
      <c r="DZ314">
        <v>32.13753703703703</v>
      </c>
      <c r="EA314">
        <v>33.07745185185185</v>
      </c>
      <c r="EB314">
        <v>999.9000000000001</v>
      </c>
      <c r="EC314">
        <v>0</v>
      </c>
      <c r="ED314">
        <v>0</v>
      </c>
      <c r="EE314">
        <v>10001.75518518518</v>
      </c>
      <c r="EF314">
        <v>0</v>
      </c>
      <c r="EG314">
        <v>477.449074074074</v>
      </c>
      <c r="EH314">
        <v>-45.49774074074075</v>
      </c>
      <c r="EI314">
        <v>1551.249629629629</v>
      </c>
      <c r="EJ314">
        <v>1594.277407407407</v>
      </c>
      <c r="EK314">
        <v>2.18381962962963</v>
      </c>
      <c r="EL314">
        <v>1560.324814814815</v>
      </c>
      <c r="EM314">
        <v>21.29619259259259</v>
      </c>
      <c r="EN314">
        <v>2.390198148148148</v>
      </c>
      <c r="EO314">
        <v>2.167891851851852</v>
      </c>
      <c r="EP314">
        <v>20.29751481481482</v>
      </c>
      <c r="EQ314">
        <v>18.72699259259259</v>
      </c>
      <c r="ER314">
        <v>1999.97</v>
      </c>
      <c r="ES314">
        <v>0.9800008888888889</v>
      </c>
      <c r="ET314">
        <v>0.01999911111111112</v>
      </c>
      <c r="EU314">
        <v>0</v>
      </c>
      <c r="EV314">
        <v>942.3068148148149</v>
      </c>
      <c r="EW314">
        <v>5.00078</v>
      </c>
      <c r="EX314">
        <v>22583.75555555555</v>
      </c>
      <c r="EY314">
        <v>16379.38518518519</v>
      </c>
      <c r="EZ314">
        <v>55.44885185185186</v>
      </c>
      <c r="FA314">
        <v>57.03451851851852</v>
      </c>
      <c r="FB314">
        <v>55.82381481481481</v>
      </c>
      <c r="FC314">
        <v>56.42351851851851</v>
      </c>
      <c r="FD314">
        <v>55.32370370370369</v>
      </c>
      <c r="FE314">
        <v>1955.07</v>
      </c>
      <c r="FF314">
        <v>39.9</v>
      </c>
      <c r="FG314">
        <v>0</v>
      </c>
      <c r="FH314">
        <v>1687538600.7</v>
      </c>
      <c r="FI314">
        <v>0</v>
      </c>
      <c r="FJ314">
        <v>942.2459999999999</v>
      </c>
      <c r="FK314">
        <v>-5.089076914327109</v>
      </c>
      <c r="FL314">
        <v>1810.561538155258</v>
      </c>
      <c r="FM314">
        <v>22608.432</v>
      </c>
      <c r="FN314">
        <v>15</v>
      </c>
      <c r="FO314">
        <v>1687536491</v>
      </c>
      <c r="FP314" t="s">
        <v>832</v>
      </c>
      <c r="FQ314">
        <v>1687536490.5</v>
      </c>
      <c r="FR314">
        <v>1687536491</v>
      </c>
      <c r="FS314">
        <v>5</v>
      </c>
      <c r="FT314">
        <v>0.155</v>
      </c>
      <c r="FU314">
        <v>0.035</v>
      </c>
      <c r="FV314">
        <v>-14.575</v>
      </c>
      <c r="FW314">
        <v>-2.512</v>
      </c>
      <c r="FX314">
        <v>420</v>
      </c>
      <c r="FY314">
        <v>19</v>
      </c>
      <c r="FZ314">
        <v>0.23</v>
      </c>
      <c r="GA314">
        <v>0.05</v>
      </c>
      <c r="GB314">
        <v>-45.5083075</v>
      </c>
      <c r="GC314">
        <v>0.07269906191377892</v>
      </c>
      <c r="GD314">
        <v>0.313131590858779</v>
      </c>
      <c r="GE314">
        <v>1</v>
      </c>
      <c r="GF314">
        <v>2.18156625</v>
      </c>
      <c r="GG314">
        <v>0.03509527204502211</v>
      </c>
      <c r="GH314">
        <v>0.003899942747977204</v>
      </c>
      <c r="GI314">
        <v>1</v>
      </c>
      <c r="GJ314">
        <v>2</v>
      </c>
      <c r="GK314">
        <v>2</v>
      </c>
      <c r="GL314" t="s">
        <v>432</v>
      </c>
      <c r="GM314">
        <v>3.10001</v>
      </c>
      <c r="GN314">
        <v>2.75823</v>
      </c>
      <c r="GO314">
        <v>0.230378</v>
      </c>
      <c r="GP314">
        <v>0.232453</v>
      </c>
      <c r="GQ314">
        <v>0.125145</v>
      </c>
      <c r="GR314">
        <v>0.109022</v>
      </c>
      <c r="GS314">
        <v>19274.1</v>
      </c>
      <c r="GT314">
        <v>18585.7</v>
      </c>
      <c r="GU314">
        <v>25639.9</v>
      </c>
      <c r="GV314">
        <v>24611.8</v>
      </c>
      <c r="GW314">
        <v>36072</v>
      </c>
      <c r="GX314">
        <v>32365.1</v>
      </c>
      <c r="GY314">
        <v>44843.2</v>
      </c>
      <c r="GZ314">
        <v>39264.8</v>
      </c>
      <c r="HA314">
        <v>1.73988</v>
      </c>
      <c r="HB314">
        <v>1.6509</v>
      </c>
      <c r="HC314">
        <v>-0.103675</v>
      </c>
      <c r="HD314">
        <v>0</v>
      </c>
      <c r="HE314">
        <v>34.7817</v>
      </c>
      <c r="HF314">
        <v>999.9</v>
      </c>
      <c r="HG314">
        <v>48.3</v>
      </c>
      <c r="HH314">
        <v>48.5</v>
      </c>
      <c r="HI314">
        <v>54.6609</v>
      </c>
      <c r="HJ314">
        <v>62.5757</v>
      </c>
      <c r="HK314">
        <v>21.6186</v>
      </c>
      <c r="HL314">
        <v>1</v>
      </c>
      <c r="HM314">
        <v>1.51917</v>
      </c>
      <c r="HN314">
        <v>9.28105</v>
      </c>
      <c r="HO314">
        <v>20.0474</v>
      </c>
      <c r="HP314">
        <v>5.20456</v>
      </c>
      <c r="HQ314">
        <v>11.992</v>
      </c>
      <c r="HR314">
        <v>4.9607</v>
      </c>
      <c r="HS314">
        <v>3.2746</v>
      </c>
      <c r="HT314">
        <v>9999</v>
      </c>
      <c r="HU314">
        <v>9999</v>
      </c>
      <c r="HV314">
        <v>9999</v>
      </c>
      <c r="HW314">
        <v>90.90000000000001</v>
      </c>
      <c r="HX314">
        <v>1.8639</v>
      </c>
      <c r="HY314">
        <v>1.86025</v>
      </c>
      <c r="HZ314">
        <v>1.85868</v>
      </c>
      <c r="IA314">
        <v>1.85994</v>
      </c>
      <c r="IB314">
        <v>1.85989</v>
      </c>
      <c r="IC314">
        <v>1.85852</v>
      </c>
      <c r="ID314">
        <v>1.85766</v>
      </c>
      <c r="IE314">
        <v>1.85242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-23.06</v>
      </c>
      <c r="IT314">
        <v>-2.617</v>
      </c>
      <c r="IU314">
        <v>-9.203381429838435</v>
      </c>
      <c r="IV314">
        <v>-0.01431925071125703</v>
      </c>
      <c r="IW314">
        <v>4.89615414261653E-06</v>
      </c>
      <c r="IX314">
        <v>-8.989459798755491E-10</v>
      </c>
      <c r="IY314">
        <v>-1.324740713936959</v>
      </c>
      <c r="IZ314">
        <v>-0.1043539695207113</v>
      </c>
      <c r="JA314">
        <v>0.003109194328973147</v>
      </c>
      <c r="JB314">
        <v>-3.859871886814269E-05</v>
      </c>
      <c r="JC314">
        <v>3</v>
      </c>
      <c r="JD314">
        <v>1925</v>
      </c>
      <c r="JE314">
        <v>1</v>
      </c>
      <c r="JF314">
        <v>31</v>
      </c>
      <c r="JG314">
        <v>35.2</v>
      </c>
      <c r="JH314">
        <v>35.1</v>
      </c>
      <c r="JI314">
        <v>3.41064</v>
      </c>
      <c r="JJ314">
        <v>2.69409</v>
      </c>
      <c r="JK314">
        <v>1.49658</v>
      </c>
      <c r="JL314">
        <v>2.31934</v>
      </c>
      <c r="JM314">
        <v>1.54785</v>
      </c>
      <c r="JN314">
        <v>2.5061</v>
      </c>
      <c r="JO314">
        <v>52.3081</v>
      </c>
      <c r="JP314">
        <v>14.885</v>
      </c>
      <c r="JQ314">
        <v>18</v>
      </c>
      <c r="JR314">
        <v>503.179</v>
      </c>
      <c r="JS314">
        <v>454.697</v>
      </c>
      <c r="JT314">
        <v>26.933</v>
      </c>
      <c r="JU314">
        <v>44.3666</v>
      </c>
      <c r="JV314">
        <v>30.0001</v>
      </c>
      <c r="JW314">
        <v>43.928</v>
      </c>
      <c r="JX314">
        <v>43.7244</v>
      </c>
      <c r="JY314">
        <v>68.4157</v>
      </c>
      <c r="JZ314">
        <v>52.8833</v>
      </c>
      <c r="KA314">
        <v>0</v>
      </c>
      <c r="KB314">
        <v>20.81</v>
      </c>
      <c r="KC314">
        <v>1603.16</v>
      </c>
      <c r="KD314">
        <v>21.387</v>
      </c>
      <c r="KE314">
        <v>97.9902</v>
      </c>
      <c r="KF314">
        <v>94.3874</v>
      </c>
    </row>
    <row r="315" spans="1:292">
      <c r="A315">
        <v>291</v>
      </c>
      <c r="B315">
        <v>1687541279.6</v>
      </c>
      <c r="C315">
        <v>15151.09999990463</v>
      </c>
      <c r="D315" t="s">
        <v>1023</v>
      </c>
      <c r="E315" t="s">
        <v>1024</v>
      </c>
      <c r="F315">
        <v>5</v>
      </c>
      <c r="G315" t="s">
        <v>635</v>
      </c>
      <c r="H315">
        <v>1687541271.849999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429.8295325068805</v>
      </c>
      <c r="AJ315">
        <v>426.3161212121211</v>
      </c>
      <c r="AK315">
        <v>-0.02714073322318434</v>
      </c>
      <c r="AL315">
        <v>66.82662954179216</v>
      </c>
      <c r="AM315">
        <f>(AO315 - AN315 + DX315*1E3/(8.314*(DZ315+273.15)) * AQ315/DW315 * AP315) * DW315/(100*DK315) * 1000/(1000 - AO315)</f>
        <v>0</v>
      </c>
      <c r="AN315">
        <v>22.73600868470622</v>
      </c>
      <c r="AO315">
        <v>24.10045757575756</v>
      </c>
      <c r="AP315">
        <v>-0.017859980260389</v>
      </c>
      <c r="AQ315">
        <v>101.7824364047216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2.44</v>
      </c>
      <c r="DL315">
        <v>0.5</v>
      </c>
      <c r="DM315" t="s">
        <v>430</v>
      </c>
      <c r="DN315">
        <v>2</v>
      </c>
      <c r="DO315" t="b">
        <v>1</v>
      </c>
      <c r="DP315">
        <v>1687541271.849999</v>
      </c>
      <c r="DQ315">
        <v>416.0572</v>
      </c>
      <c r="DR315">
        <v>420.0928000000001</v>
      </c>
      <c r="DS315">
        <v>24.2069</v>
      </c>
      <c r="DT315">
        <v>22.85272666666667</v>
      </c>
      <c r="DU315">
        <v>430.7382333333333</v>
      </c>
      <c r="DV315">
        <v>26.86916333333333</v>
      </c>
      <c r="DW315">
        <v>500.0275</v>
      </c>
      <c r="DX315">
        <v>101.7708666666667</v>
      </c>
      <c r="DY315">
        <v>0.1001126433333333</v>
      </c>
      <c r="DZ315">
        <v>32.40341666666666</v>
      </c>
      <c r="EA315">
        <v>33.69832333333333</v>
      </c>
      <c r="EB315">
        <v>999.9000000000002</v>
      </c>
      <c r="EC315">
        <v>0</v>
      </c>
      <c r="ED315">
        <v>0</v>
      </c>
      <c r="EE315">
        <v>10001.25333333333</v>
      </c>
      <c r="EF315">
        <v>0</v>
      </c>
      <c r="EG315">
        <v>206.2076333333333</v>
      </c>
      <c r="EH315">
        <v>-4.035435333333333</v>
      </c>
      <c r="EI315">
        <v>426.3786</v>
      </c>
      <c r="EJ315">
        <v>429.9174666666667</v>
      </c>
      <c r="EK315">
        <v>1.354167666666666</v>
      </c>
      <c r="EL315">
        <v>420.0928000000001</v>
      </c>
      <c r="EM315">
        <v>22.85272666666667</v>
      </c>
      <c r="EN315">
        <v>2.463558666666667</v>
      </c>
      <c r="EO315">
        <v>2.325743666666667</v>
      </c>
      <c r="EP315">
        <v>20.78768666666667</v>
      </c>
      <c r="EQ315">
        <v>19.85567666666667</v>
      </c>
      <c r="ER315">
        <v>1999.984666666666</v>
      </c>
      <c r="ES315">
        <v>0.9800068666666667</v>
      </c>
      <c r="ET315">
        <v>0.01999285</v>
      </c>
      <c r="EU315">
        <v>0</v>
      </c>
      <c r="EV315">
        <v>274.0434999999999</v>
      </c>
      <c r="EW315">
        <v>5.00078</v>
      </c>
      <c r="EX315">
        <v>8325.210333333333</v>
      </c>
      <c r="EY315">
        <v>16379.55666666667</v>
      </c>
      <c r="EZ315">
        <v>53.76633333333332</v>
      </c>
      <c r="FA315">
        <v>55.15393333333333</v>
      </c>
      <c r="FB315">
        <v>54.34559999999999</v>
      </c>
      <c r="FC315">
        <v>54.44159999999999</v>
      </c>
      <c r="FD315">
        <v>53.58306666666666</v>
      </c>
      <c r="FE315">
        <v>1955.093666666666</v>
      </c>
      <c r="FF315">
        <v>39.88133333333335</v>
      </c>
      <c r="FG315">
        <v>0</v>
      </c>
      <c r="FH315">
        <v>1687541280.3</v>
      </c>
      <c r="FI315">
        <v>0</v>
      </c>
      <c r="FJ315">
        <v>274.00892</v>
      </c>
      <c r="FK315">
        <v>0.3475384587676762</v>
      </c>
      <c r="FL315">
        <v>26.66307698085384</v>
      </c>
      <c r="FM315">
        <v>8324.462800000001</v>
      </c>
      <c r="FN315">
        <v>15</v>
      </c>
      <c r="FO315">
        <v>1687539356.5</v>
      </c>
      <c r="FP315" t="s">
        <v>1025</v>
      </c>
      <c r="FQ315">
        <v>1687539351.5</v>
      </c>
      <c r="FR315">
        <v>1687539356.5</v>
      </c>
      <c r="FS315">
        <v>6</v>
      </c>
      <c r="FT315">
        <v>-0.146</v>
      </c>
      <c r="FU315">
        <v>-0.03</v>
      </c>
      <c r="FV315">
        <v>-14.721</v>
      </c>
      <c r="FW315">
        <v>-2.533</v>
      </c>
      <c r="FX315">
        <v>420</v>
      </c>
      <c r="FY315">
        <v>19</v>
      </c>
      <c r="FZ315">
        <v>0.29</v>
      </c>
      <c r="GA315">
        <v>0.05</v>
      </c>
      <c r="GB315">
        <v>-4.0247495</v>
      </c>
      <c r="GC315">
        <v>0.05082911819887916</v>
      </c>
      <c r="GD315">
        <v>0.08327685662745687</v>
      </c>
      <c r="GE315">
        <v>1</v>
      </c>
      <c r="GF315">
        <v>1.33789575</v>
      </c>
      <c r="GG315">
        <v>0.4925026266416506</v>
      </c>
      <c r="GH315">
        <v>0.05791093160567789</v>
      </c>
      <c r="GI315">
        <v>1</v>
      </c>
      <c r="GJ315">
        <v>2</v>
      </c>
      <c r="GK315">
        <v>2</v>
      </c>
      <c r="GL315" t="s">
        <v>432</v>
      </c>
      <c r="GM315">
        <v>3.1002</v>
      </c>
      <c r="GN315">
        <v>2.75773</v>
      </c>
      <c r="GO315">
        <v>0.0967479</v>
      </c>
      <c r="GP315">
        <v>0.0949569</v>
      </c>
      <c r="GQ315">
        <v>0.126967</v>
      </c>
      <c r="GR315">
        <v>0.113794</v>
      </c>
      <c r="GS315">
        <v>22608.1</v>
      </c>
      <c r="GT315">
        <v>21907.2</v>
      </c>
      <c r="GU315">
        <v>25614.4</v>
      </c>
      <c r="GV315">
        <v>24592.2</v>
      </c>
      <c r="GW315">
        <v>35951.9</v>
      </c>
      <c r="GX315">
        <v>32152.6</v>
      </c>
      <c r="GY315">
        <v>44801.1</v>
      </c>
      <c r="GZ315">
        <v>39230.5</v>
      </c>
      <c r="HA315">
        <v>1.73687</v>
      </c>
      <c r="HB315">
        <v>1.62243</v>
      </c>
      <c r="HC315">
        <v>-0.06684660000000001</v>
      </c>
      <c r="HD315">
        <v>0</v>
      </c>
      <c r="HE315">
        <v>34.7531</v>
      </c>
      <c r="HF315">
        <v>999.9</v>
      </c>
      <c r="HG315">
        <v>43.4</v>
      </c>
      <c r="HH315">
        <v>50.7</v>
      </c>
      <c r="HI315">
        <v>54.8319</v>
      </c>
      <c r="HJ315">
        <v>62.6883</v>
      </c>
      <c r="HK315">
        <v>21.3542</v>
      </c>
      <c r="HL315">
        <v>1</v>
      </c>
      <c r="HM315">
        <v>1.57868</v>
      </c>
      <c r="HN315">
        <v>9.28105</v>
      </c>
      <c r="HO315">
        <v>20.0491</v>
      </c>
      <c r="HP315">
        <v>5.2101</v>
      </c>
      <c r="HQ315">
        <v>11.992</v>
      </c>
      <c r="HR315">
        <v>4.9608</v>
      </c>
      <c r="HS315">
        <v>3.27523</v>
      </c>
      <c r="HT315">
        <v>9999</v>
      </c>
      <c r="HU315">
        <v>9999</v>
      </c>
      <c r="HV315">
        <v>9999</v>
      </c>
      <c r="HW315">
        <v>91.59999999999999</v>
      </c>
      <c r="HX315">
        <v>1.86389</v>
      </c>
      <c r="HY315">
        <v>1.86029</v>
      </c>
      <c r="HZ315">
        <v>1.85868</v>
      </c>
      <c r="IA315">
        <v>1.85998</v>
      </c>
      <c r="IB315">
        <v>1.85987</v>
      </c>
      <c r="IC315">
        <v>1.85853</v>
      </c>
      <c r="ID315">
        <v>1.85773</v>
      </c>
      <c r="IE315">
        <v>1.85242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-14.68</v>
      </c>
      <c r="IT315">
        <v>-2.6598</v>
      </c>
      <c r="IU315">
        <v>-9.349659308704338</v>
      </c>
      <c r="IV315">
        <v>-0.01431925071125703</v>
      </c>
      <c r="IW315">
        <v>4.89615414261653E-06</v>
      </c>
      <c r="IX315">
        <v>-8.989459798755491E-10</v>
      </c>
      <c r="IY315">
        <v>-1.354300476734672</v>
      </c>
      <c r="IZ315">
        <v>-0.1043539695207113</v>
      </c>
      <c r="JA315">
        <v>0.003109194328973147</v>
      </c>
      <c r="JB315">
        <v>-3.859871886814269E-05</v>
      </c>
      <c r="JC315">
        <v>3</v>
      </c>
      <c r="JD315">
        <v>1925</v>
      </c>
      <c r="JE315">
        <v>1</v>
      </c>
      <c r="JF315">
        <v>31</v>
      </c>
      <c r="JG315">
        <v>32.1</v>
      </c>
      <c r="JH315">
        <v>32.1</v>
      </c>
      <c r="JI315">
        <v>1.15356</v>
      </c>
      <c r="JJ315">
        <v>2.72095</v>
      </c>
      <c r="JK315">
        <v>1.49658</v>
      </c>
      <c r="JL315">
        <v>2.31567</v>
      </c>
      <c r="JM315">
        <v>1.54785</v>
      </c>
      <c r="JN315">
        <v>2.52075</v>
      </c>
      <c r="JO315">
        <v>54.1284</v>
      </c>
      <c r="JP315">
        <v>13.9657</v>
      </c>
      <c r="JQ315">
        <v>18</v>
      </c>
      <c r="JR315">
        <v>507.141</v>
      </c>
      <c r="JS315">
        <v>441.635</v>
      </c>
      <c r="JT315">
        <v>26.6454</v>
      </c>
      <c r="JU315">
        <v>44.9931</v>
      </c>
      <c r="JV315">
        <v>29.9987</v>
      </c>
      <c r="JW315">
        <v>44.8892</v>
      </c>
      <c r="JX315">
        <v>44.7524</v>
      </c>
      <c r="JY315">
        <v>23.117</v>
      </c>
      <c r="JZ315">
        <v>50.1654</v>
      </c>
      <c r="KA315">
        <v>0</v>
      </c>
      <c r="KB315">
        <v>21.3556</v>
      </c>
      <c r="KC315">
        <v>413.361</v>
      </c>
      <c r="KD315">
        <v>22.8132</v>
      </c>
      <c r="KE315">
        <v>97.8961</v>
      </c>
      <c r="KF315">
        <v>94.30759999999999</v>
      </c>
    </row>
    <row r="316" spans="1:292">
      <c r="A316">
        <v>292</v>
      </c>
      <c r="B316">
        <v>1687541284.6</v>
      </c>
      <c r="C316">
        <v>15156.09999990463</v>
      </c>
      <c r="D316" t="s">
        <v>1026</v>
      </c>
      <c r="E316" t="s">
        <v>1027</v>
      </c>
      <c r="F316">
        <v>5</v>
      </c>
      <c r="G316" t="s">
        <v>635</v>
      </c>
      <c r="H316">
        <v>1687541276.755172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429.8212078827429</v>
      </c>
      <c r="AJ316">
        <v>426.2497818181818</v>
      </c>
      <c r="AK316">
        <v>-0.003975280519346768</v>
      </c>
      <c r="AL316">
        <v>66.82662954179216</v>
      </c>
      <c r="AM316">
        <f>(AO316 - AN316 + DX316*1E3/(8.314*(DZ316+273.15)) * AQ316/DW316 * AP316) * DW316/(100*DK316) * 1000/(1000 - AO316)</f>
        <v>0</v>
      </c>
      <c r="AN316">
        <v>22.72874635530796</v>
      </c>
      <c r="AO316">
        <v>24.04296424242424</v>
      </c>
      <c r="AP316">
        <v>-0.01112266182092362</v>
      </c>
      <c r="AQ316">
        <v>101.7824364047216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2.44</v>
      </c>
      <c r="DL316">
        <v>0.5</v>
      </c>
      <c r="DM316" t="s">
        <v>430</v>
      </c>
      <c r="DN316">
        <v>2</v>
      </c>
      <c r="DO316" t="b">
        <v>1</v>
      </c>
      <c r="DP316">
        <v>1687541276.755172</v>
      </c>
      <c r="DQ316">
        <v>416.0506551724138</v>
      </c>
      <c r="DR316">
        <v>419.9693448275861</v>
      </c>
      <c r="DS316">
        <v>24.14327241379311</v>
      </c>
      <c r="DT316">
        <v>22.77376551724138</v>
      </c>
      <c r="DU316">
        <v>430.7316206896551</v>
      </c>
      <c r="DV316">
        <v>26.80417586206897</v>
      </c>
      <c r="DW316">
        <v>499.9737931034484</v>
      </c>
      <c r="DX316">
        <v>101.7709310344828</v>
      </c>
      <c r="DY316">
        <v>0.09991692758620691</v>
      </c>
      <c r="DZ316">
        <v>32.38601034482759</v>
      </c>
      <c r="EA316">
        <v>33.68304482758621</v>
      </c>
      <c r="EB316">
        <v>999.9000000000002</v>
      </c>
      <c r="EC316">
        <v>0</v>
      </c>
      <c r="ED316">
        <v>0</v>
      </c>
      <c r="EE316">
        <v>10001.83034482759</v>
      </c>
      <c r="EF316">
        <v>0</v>
      </c>
      <c r="EG316">
        <v>205.738</v>
      </c>
      <c r="EH316">
        <v>-3.918565172413793</v>
      </c>
      <c r="EI316">
        <v>426.3441034482759</v>
      </c>
      <c r="EJ316">
        <v>429.7563793103448</v>
      </c>
      <c r="EK316">
        <v>1.369496551724138</v>
      </c>
      <c r="EL316">
        <v>419.9693448275861</v>
      </c>
      <c r="EM316">
        <v>22.77376551724138</v>
      </c>
      <c r="EN316">
        <v>2.457084137931035</v>
      </c>
      <c r="EO316">
        <v>2.317710344827586</v>
      </c>
      <c r="EP316">
        <v>20.7449275862069</v>
      </c>
      <c r="EQ316">
        <v>19.79994827586207</v>
      </c>
      <c r="ER316">
        <v>2000.004482758621</v>
      </c>
      <c r="ES316">
        <v>0.9800046206896551</v>
      </c>
      <c r="ET316">
        <v>0.01999515172413794</v>
      </c>
      <c r="EU316">
        <v>0</v>
      </c>
      <c r="EV316">
        <v>274.0072413793104</v>
      </c>
      <c r="EW316">
        <v>5.00078</v>
      </c>
      <c r="EX316">
        <v>8325.41103448276</v>
      </c>
      <c r="EY316">
        <v>16379.70344827586</v>
      </c>
      <c r="EZ316">
        <v>53.76048275862068</v>
      </c>
      <c r="FA316">
        <v>55.14210344827587</v>
      </c>
      <c r="FB316">
        <v>54.33155172413791</v>
      </c>
      <c r="FC316">
        <v>54.43089655172412</v>
      </c>
      <c r="FD316">
        <v>53.57727586206895</v>
      </c>
      <c r="FE316">
        <v>1955.109310344828</v>
      </c>
      <c r="FF316">
        <v>39.88793103448277</v>
      </c>
      <c r="FG316">
        <v>0</v>
      </c>
      <c r="FH316">
        <v>1687541285.1</v>
      </c>
      <c r="FI316">
        <v>0</v>
      </c>
      <c r="FJ316">
        <v>274.01696</v>
      </c>
      <c r="FK316">
        <v>0.2153846186288493</v>
      </c>
      <c r="FL316">
        <v>-19.84076927277499</v>
      </c>
      <c r="FM316">
        <v>8325.302800000001</v>
      </c>
      <c r="FN316">
        <v>15</v>
      </c>
      <c r="FO316">
        <v>1687539356.5</v>
      </c>
      <c r="FP316" t="s">
        <v>1025</v>
      </c>
      <c r="FQ316">
        <v>1687539351.5</v>
      </c>
      <c r="FR316">
        <v>1687539356.5</v>
      </c>
      <c r="FS316">
        <v>6</v>
      </c>
      <c r="FT316">
        <v>-0.146</v>
      </c>
      <c r="FU316">
        <v>-0.03</v>
      </c>
      <c r="FV316">
        <v>-14.721</v>
      </c>
      <c r="FW316">
        <v>-2.533</v>
      </c>
      <c r="FX316">
        <v>420</v>
      </c>
      <c r="FY316">
        <v>19</v>
      </c>
      <c r="FZ316">
        <v>0.29</v>
      </c>
      <c r="GA316">
        <v>0.05</v>
      </c>
      <c r="GB316">
        <v>-4.00498825</v>
      </c>
      <c r="GC316">
        <v>0.5027057786116442</v>
      </c>
      <c r="GD316">
        <v>0.1262297231813392</v>
      </c>
      <c r="GE316">
        <v>0</v>
      </c>
      <c r="GF316">
        <v>1.34968725</v>
      </c>
      <c r="GG316">
        <v>0.2568701313320786</v>
      </c>
      <c r="GH316">
        <v>0.05062078031735091</v>
      </c>
      <c r="GI316">
        <v>1</v>
      </c>
      <c r="GJ316">
        <v>1</v>
      </c>
      <c r="GK316">
        <v>2</v>
      </c>
      <c r="GL316" t="s">
        <v>443</v>
      </c>
      <c r="GM316">
        <v>3.10006</v>
      </c>
      <c r="GN316">
        <v>2.75782</v>
      </c>
      <c r="GO316">
        <v>0.0967377</v>
      </c>
      <c r="GP316">
        <v>0.0945915</v>
      </c>
      <c r="GQ316">
        <v>0.126784</v>
      </c>
      <c r="GR316">
        <v>0.113778</v>
      </c>
      <c r="GS316">
        <v>22609.2</v>
      </c>
      <c r="GT316">
        <v>21916.5</v>
      </c>
      <c r="GU316">
        <v>25615.3</v>
      </c>
      <c r="GV316">
        <v>24592.6</v>
      </c>
      <c r="GW316">
        <v>35960.2</v>
      </c>
      <c r="GX316">
        <v>32153.7</v>
      </c>
      <c r="GY316">
        <v>44802.3</v>
      </c>
      <c r="GZ316">
        <v>39231.2</v>
      </c>
      <c r="HA316">
        <v>1.73705</v>
      </c>
      <c r="HB316">
        <v>1.62248</v>
      </c>
      <c r="HC316">
        <v>-0.0669584</v>
      </c>
      <c r="HD316">
        <v>0</v>
      </c>
      <c r="HE316">
        <v>34.7352</v>
      </c>
      <c r="HF316">
        <v>999.9</v>
      </c>
      <c r="HG316">
        <v>43.4</v>
      </c>
      <c r="HH316">
        <v>50.7</v>
      </c>
      <c r="HI316">
        <v>54.8338</v>
      </c>
      <c r="HJ316">
        <v>62.6083</v>
      </c>
      <c r="HK316">
        <v>21.903</v>
      </c>
      <c r="HL316">
        <v>1</v>
      </c>
      <c r="HM316">
        <v>1.57732</v>
      </c>
      <c r="HN316">
        <v>9.28105</v>
      </c>
      <c r="HO316">
        <v>20.0484</v>
      </c>
      <c r="HP316">
        <v>5.20546</v>
      </c>
      <c r="HQ316">
        <v>11.992</v>
      </c>
      <c r="HR316">
        <v>4.95965</v>
      </c>
      <c r="HS316">
        <v>3.27443</v>
      </c>
      <c r="HT316">
        <v>9999</v>
      </c>
      <c r="HU316">
        <v>9999</v>
      </c>
      <c r="HV316">
        <v>9999</v>
      </c>
      <c r="HW316">
        <v>91.59999999999999</v>
      </c>
      <c r="HX316">
        <v>1.86388</v>
      </c>
      <c r="HY316">
        <v>1.86029</v>
      </c>
      <c r="HZ316">
        <v>1.8587</v>
      </c>
      <c r="IA316">
        <v>1.85999</v>
      </c>
      <c r="IB316">
        <v>1.85987</v>
      </c>
      <c r="IC316">
        <v>1.85853</v>
      </c>
      <c r="ID316">
        <v>1.85772</v>
      </c>
      <c r="IE316">
        <v>1.85242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-14.68</v>
      </c>
      <c r="IT316">
        <v>-2.6587</v>
      </c>
      <c r="IU316">
        <v>-9.349659308704338</v>
      </c>
      <c r="IV316">
        <v>-0.01431925071125703</v>
      </c>
      <c r="IW316">
        <v>4.89615414261653E-06</v>
      </c>
      <c r="IX316">
        <v>-8.989459798755491E-10</v>
      </c>
      <c r="IY316">
        <v>-1.354300476734672</v>
      </c>
      <c r="IZ316">
        <v>-0.1043539695207113</v>
      </c>
      <c r="JA316">
        <v>0.003109194328973147</v>
      </c>
      <c r="JB316">
        <v>-3.859871886814269E-05</v>
      </c>
      <c r="JC316">
        <v>3</v>
      </c>
      <c r="JD316">
        <v>1925</v>
      </c>
      <c r="JE316">
        <v>1</v>
      </c>
      <c r="JF316">
        <v>31</v>
      </c>
      <c r="JG316">
        <v>32.2</v>
      </c>
      <c r="JH316">
        <v>32.1</v>
      </c>
      <c r="JI316">
        <v>1.12671</v>
      </c>
      <c r="JJ316">
        <v>2.73193</v>
      </c>
      <c r="JK316">
        <v>1.49658</v>
      </c>
      <c r="JL316">
        <v>2.31567</v>
      </c>
      <c r="JM316">
        <v>1.54785</v>
      </c>
      <c r="JN316">
        <v>2.36816</v>
      </c>
      <c r="JO316">
        <v>54.1284</v>
      </c>
      <c r="JP316">
        <v>13.9482</v>
      </c>
      <c r="JQ316">
        <v>18</v>
      </c>
      <c r="JR316">
        <v>507.169</v>
      </c>
      <c r="JS316">
        <v>441.587</v>
      </c>
      <c r="JT316">
        <v>26.629</v>
      </c>
      <c r="JU316">
        <v>44.9778</v>
      </c>
      <c r="JV316">
        <v>29.9987</v>
      </c>
      <c r="JW316">
        <v>44.8747</v>
      </c>
      <c r="JX316">
        <v>44.7381</v>
      </c>
      <c r="JY316">
        <v>22.5885</v>
      </c>
      <c r="JZ316">
        <v>50.1654</v>
      </c>
      <c r="KA316">
        <v>0</v>
      </c>
      <c r="KB316">
        <v>21.3313</v>
      </c>
      <c r="KC316">
        <v>399.984</v>
      </c>
      <c r="KD316">
        <v>22.8132</v>
      </c>
      <c r="KE316">
        <v>97.899</v>
      </c>
      <c r="KF316">
        <v>94.3092</v>
      </c>
    </row>
    <row r="317" spans="1:292">
      <c r="A317">
        <v>293</v>
      </c>
      <c r="B317">
        <v>1687541289.6</v>
      </c>
      <c r="C317">
        <v>15161.09999990463</v>
      </c>
      <c r="D317" t="s">
        <v>1028</v>
      </c>
      <c r="E317" t="s">
        <v>1029</v>
      </c>
      <c r="F317">
        <v>5</v>
      </c>
      <c r="G317" t="s">
        <v>635</v>
      </c>
      <c r="H317">
        <v>1687541281.832142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K317*DK317*100.0/(AV317*EE317),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K317*DK317*100.0/(AV317*EE317),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423.0367297063415</v>
      </c>
      <c r="AJ317">
        <v>423.5788787878787</v>
      </c>
      <c r="AK317">
        <v>-0.6821083510978474</v>
      </c>
      <c r="AL317">
        <v>66.82662954179216</v>
      </c>
      <c r="AM317">
        <f>(AO317 - AN317 + DX317*1E3/(8.314*(DZ317+273.15)) * AQ317/DW317 * AP317) * DW317/(100*DK317) * 1000/(1000 - AO317)</f>
        <v>0</v>
      </c>
      <c r="AN317">
        <v>22.72023927980925</v>
      </c>
      <c r="AO317">
        <v>24.0036012121212</v>
      </c>
      <c r="AP317">
        <v>-0.007877976979184831</v>
      </c>
      <c r="AQ317">
        <v>101.7824364047216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429</v>
      </c>
      <c r="AX317" t="s">
        <v>429</v>
      </c>
      <c r="AY317">
        <v>0</v>
      </c>
      <c r="AZ317">
        <v>0</v>
      </c>
      <c r="BA317">
        <f>1-AY317/AZ317</f>
        <v>0</v>
      </c>
      <c r="BB317">
        <v>0</v>
      </c>
      <c r="BC317" t="s">
        <v>429</v>
      </c>
      <c r="BD317" t="s">
        <v>429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429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2.44</v>
      </c>
      <c r="DL317">
        <v>0.5</v>
      </c>
      <c r="DM317" t="s">
        <v>430</v>
      </c>
      <c r="DN317">
        <v>2</v>
      </c>
      <c r="DO317" t="b">
        <v>1</v>
      </c>
      <c r="DP317">
        <v>1687541281.832142</v>
      </c>
      <c r="DQ317">
        <v>415.686</v>
      </c>
      <c r="DR317">
        <v>417.4373214285714</v>
      </c>
      <c r="DS317">
        <v>24.07550714285714</v>
      </c>
      <c r="DT317">
        <v>22.7288</v>
      </c>
      <c r="DU317">
        <v>430.3629999999999</v>
      </c>
      <c r="DV317">
        <v>26.73497857142857</v>
      </c>
      <c r="DW317">
        <v>499.9545</v>
      </c>
      <c r="DX317">
        <v>101.7711071428572</v>
      </c>
      <c r="DY317">
        <v>0.09978208214285712</v>
      </c>
      <c r="DZ317">
        <v>32.36765714285715</v>
      </c>
      <c r="EA317">
        <v>33.66814285714285</v>
      </c>
      <c r="EB317">
        <v>999.9000000000002</v>
      </c>
      <c r="EC317">
        <v>0</v>
      </c>
      <c r="ED317">
        <v>0</v>
      </c>
      <c r="EE317">
        <v>10004.59714285714</v>
      </c>
      <c r="EF317">
        <v>0</v>
      </c>
      <c r="EG317">
        <v>205.3767857142857</v>
      </c>
      <c r="EH317">
        <v>-1.751257714285714</v>
      </c>
      <c r="EI317">
        <v>425.9408571428571</v>
      </c>
      <c r="EJ317">
        <v>427.1457142857142</v>
      </c>
      <c r="EK317">
        <v>1.34671</v>
      </c>
      <c r="EL317">
        <v>417.4373214285714</v>
      </c>
      <c r="EM317">
        <v>22.7288</v>
      </c>
      <c r="EN317">
        <v>2.450192857142857</v>
      </c>
      <c r="EO317">
        <v>2.313136428571429</v>
      </c>
      <c r="EP317">
        <v>20.69933928571428</v>
      </c>
      <c r="EQ317">
        <v>19.76817142857143</v>
      </c>
      <c r="ER317">
        <v>2000.001785714286</v>
      </c>
      <c r="ES317">
        <v>0.9800049642857145</v>
      </c>
      <c r="ET317">
        <v>0.01999479642857144</v>
      </c>
      <c r="EU317">
        <v>0</v>
      </c>
      <c r="EV317">
        <v>274.0648214285715</v>
      </c>
      <c r="EW317">
        <v>5.00078</v>
      </c>
      <c r="EX317">
        <v>8323.652857142857</v>
      </c>
      <c r="EY317">
        <v>16379.66785714286</v>
      </c>
      <c r="EZ317">
        <v>53.73189285714285</v>
      </c>
      <c r="FA317">
        <v>55.12942857142857</v>
      </c>
      <c r="FB317">
        <v>54.32774999999999</v>
      </c>
      <c r="FC317">
        <v>54.40157142857142</v>
      </c>
      <c r="FD317">
        <v>53.56889285714286</v>
      </c>
      <c r="FE317">
        <v>1955.1075</v>
      </c>
      <c r="FF317">
        <v>39.88928571428573</v>
      </c>
      <c r="FG317">
        <v>0</v>
      </c>
      <c r="FH317">
        <v>1687541290.5</v>
      </c>
      <c r="FI317">
        <v>0</v>
      </c>
      <c r="FJ317">
        <v>274.0774615384615</v>
      </c>
      <c r="FK317">
        <v>1.33401708759481</v>
      </c>
      <c r="FL317">
        <v>-26.83726493571404</v>
      </c>
      <c r="FM317">
        <v>8323.229615384615</v>
      </c>
      <c r="FN317">
        <v>15</v>
      </c>
      <c r="FO317">
        <v>1687539356.5</v>
      </c>
      <c r="FP317" t="s">
        <v>1025</v>
      </c>
      <c r="FQ317">
        <v>1687539351.5</v>
      </c>
      <c r="FR317">
        <v>1687539356.5</v>
      </c>
      <c r="FS317">
        <v>6</v>
      </c>
      <c r="FT317">
        <v>-0.146</v>
      </c>
      <c r="FU317">
        <v>-0.03</v>
      </c>
      <c r="FV317">
        <v>-14.721</v>
      </c>
      <c r="FW317">
        <v>-2.533</v>
      </c>
      <c r="FX317">
        <v>420</v>
      </c>
      <c r="FY317">
        <v>19</v>
      </c>
      <c r="FZ317">
        <v>0.29</v>
      </c>
      <c r="GA317">
        <v>0.05</v>
      </c>
      <c r="GB317">
        <v>-2.703179902439024</v>
      </c>
      <c r="GC317">
        <v>19.41070553310104</v>
      </c>
      <c r="GD317">
        <v>2.606520270894997</v>
      </c>
      <c r="GE317">
        <v>0</v>
      </c>
      <c r="GF317">
        <v>1.349948292682927</v>
      </c>
      <c r="GG317">
        <v>-0.1884269686411129</v>
      </c>
      <c r="GH317">
        <v>0.04924959868116491</v>
      </c>
      <c r="GI317">
        <v>1</v>
      </c>
      <c r="GJ317">
        <v>1</v>
      </c>
      <c r="GK317">
        <v>2</v>
      </c>
      <c r="GL317" t="s">
        <v>443</v>
      </c>
      <c r="GM317">
        <v>3.10016</v>
      </c>
      <c r="GN317">
        <v>2.75809</v>
      </c>
      <c r="GO317">
        <v>0.0962054</v>
      </c>
      <c r="GP317">
        <v>0.0924466</v>
      </c>
      <c r="GQ317">
        <v>0.12666</v>
      </c>
      <c r="GR317">
        <v>0.113752</v>
      </c>
      <c r="GS317">
        <v>22622.9</v>
      </c>
      <c r="GT317">
        <v>21968.8</v>
      </c>
      <c r="GU317">
        <v>25615.7</v>
      </c>
      <c r="GV317">
        <v>24593</v>
      </c>
      <c r="GW317">
        <v>35965.7</v>
      </c>
      <c r="GX317">
        <v>32154.7</v>
      </c>
      <c r="GY317">
        <v>44803.2</v>
      </c>
      <c r="GZ317">
        <v>39231.5</v>
      </c>
      <c r="HA317">
        <v>1.73708</v>
      </c>
      <c r="HB317">
        <v>1.6225</v>
      </c>
      <c r="HC317">
        <v>-0.06660820000000001</v>
      </c>
      <c r="HD317">
        <v>0</v>
      </c>
      <c r="HE317">
        <v>34.7167</v>
      </c>
      <c r="HF317">
        <v>999.9</v>
      </c>
      <c r="HG317">
        <v>43.4</v>
      </c>
      <c r="HH317">
        <v>50.7</v>
      </c>
      <c r="HI317">
        <v>54.8291</v>
      </c>
      <c r="HJ317">
        <v>62.7983</v>
      </c>
      <c r="HK317">
        <v>21.871</v>
      </c>
      <c r="HL317">
        <v>1</v>
      </c>
      <c r="HM317">
        <v>1.57587</v>
      </c>
      <c r="HN317">
        <v>9.28105</v>
      </c>
      <c r="HO317">
        <v>20.048</v>
      </c>
      <c r="HP317">
        <v>5.20261</v>
      </c>
      <c r="HQ317">
        <v>11.992</v>
      </c>
      <c r="HR317">
        <v>4.9589</v>
      </c>
      <c r="HS317">
        <v>3.27403</v>
      </c>
      <c r="HT317">
        <v>9999</v>
      </c>
      <c r="HU317">
        <v>9999</v>
      </c>
      <c r="HV317">
        <v>9999</v>
      </c>
      <c r="HW317">
        <v>91.59999999999999</v>
      </c>
      <c r="HX317">
        <v>1.86389</v>
      </c>
      <c r="HY317">
        <v>1.86031</v>
      </c>
      <c r="HZ317">
        <v>1.8587</v>
      </c>
      <c r="IA317">
        <v>1.85999</v>
      </c>
      <c r="IB317">
        <v>1.85988</v>
      </c>
      <c r="IC317">
        <v>1.85855</v>
      </c>
      <c r="ID317">
        <v>1.85774</v>
      </c>
      <c r="IE317">
        <v>1.85242</v>
      </c>
      <c r="IF317">
        <v>0</v>
      </c>
      <c r="IG317">
        <v>0</v>
      </c>
      <c r="IH317">
        <v>0</v>
      </c>
      <c r="II317">
        <v>0</v>
      </c>
      <c r="IJ317" t="s">
        <v>433</v>
      </c>
      <c r="IK317" t="s">
        <v>434</v>
      </c>
      <c r="IL317" t="s">
        <v>435</v>
      </c>
      <c r="IM317" t="s">
        <v>435</v>
      </c>
      <c r="IN317" t="s">
        <v>435</v>
      </c>
      <c r="IO317" t="s">
        <v>435</v>
      </c>
      <c r="IP317">
        <v>0</v>
      </c>
      <c r="IQ317">
        <v>100</v>
      </c>
      <c r="IR317">
        <v>100</v>
      </c>
      <c r="IS317">
        <v>-14.647</v>
      </c>
      <c r="IT317">
        <v>-2.6579</v>
      </c>
      <c r="IU317">
        <v>-9.349659308704338</v>
      </c>
      <c r="IV317">
        <v>-0.01431925071125703</v>
      </c>
      <c r="IW317">
        <v>4.89615414261653E-06</v>
      </c>
      <c r="IX317">
        <v>-8.989459798755491E-10</v>
      </c>
      <c r="IY317">
        <v>-1.354300476734672</v>
      </c>
      <c r="IZ317">
        <v>-0.1043539695207113</v>
      </c>
      <c r="JA317">
        <v>0.003109194328973147</v>
      </c>
      <c r="JB317">
        <v>-3.859871886814269E-05</v>
      </c>
      <c r="JC317">
        <v>3</v>
      </c>
      <c r="JD317">
        <v>1925</v>
      </c>
      <c r="JE317">
        <v>1</v>
      </c>
      <c r="JF317">
        <v>31</v>
      </c>
      <c r="JG317">
        <v>32.3</v>
      </c>
      <c r="JH317">
        <v>32.2</v>
      </c>
      <c r="JI317">
        <v>1.09253</v>
      </c>
      <c r="JJ317">
        <v>2.71973</v>
      </c>
      <c r="JK317">
        <v>1.49658</v>
      </c>
      <c r="JL317">
        <v>2.31567</v>
      </c>
      <c r="JM317">
        <v>1.54785</v>
      </c>
      <c r="JN317">
        <v>2.45117</v>
      </c>
      <c r="JO317">
        <v>54.1284</v>
      </c>
      <c r="JP317">
        <v>13.9657</v>
      </c>
      <c r="JQ317">
        <v>18</v>
      </c>
      <c r="JR317">
        <v>507.097</v>
      </c>
      <c r="JS317">
        <v>441.523</v>
      </c>
      <c r="JT317">
        <v>26.6111</v>
      </c>
      <c r="JU317">
        <v>44.9621</v>
      </c>
      <c r="JV317">
        <v>29.9987</v>
      </c>
      <c r="JW317">
        <v>44.8603</v>
      </c>
      <c r="JX317">
        <v>44.7238</v>
      </c>
      <c r="JY317">
        <v>21.8609</v>
      </c>
      <c r="JZ317">
        <v>50.1654</v>
      </c>
      <c r="KA317">
        <v>0</v>
      </c>
      <c r="KB317">
        <v>21.3066</v>
      </c>
      <c r="KC317">
        <v>379.95</v>
      </c>
      <c r="KD317">
        <v>22.7868</v>
      </c>
      <c r="KE317">
        <v>97.9008</v>
      </c>
      <c r="KF317">
        <v>94.3104</v>
      </c>
    </row>
    <row r="318" spans="1:292">
      <c r="A318">
        <v>294</v>
      </c>
      <c r="B318">
        <v>1687541294.6</v>
      </c>
      <c r="C318">
        <v>15166.09999990463</v>
      </c>
      <c r="D318" t="s">
        <v>1030</v>
      </c>
      <c r="E318" t="s">
        <v>1031</v>
      </c>
      <c r="F318">
        <v>5</v>
      </c>
      <c r="G318" t="s">
        <v>635</v>
      </c>
      <c r="H318">
        <v>1687541287.1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K318*DK318*100.0/(AV318*EE318),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K318*DK318*100.0/(AV318*EE318),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408.3374812313741</v>
      </c>
      <c r="AJ318">
        <v>415.3957575757574</v>
      </c>
      <c r="AK318">
        <v>-1.786938426630091</v>
      </c>
      <c r="AL318">
        <v>66.82662954179216</v>
      </c>
      <c r="AM318">
        <f>(AO318 - AN318 + DX318*1E3/(8.314*(DZ318+273.15)) * AQ318/DW318 * AP318) * DW318/(100*DK318) * 1000/(1000 - AO318)</f>
        <v>0</v>
      </c>
      <c r="AN318">
        <v>22.71497807280509</v>
      </c>
      <c r="AO318">
        <v>23.97506484848485</v>
      </c>
      <c r="AP318">
        <v>-0.005727680718817842</v>
      </c>
      <c r="AQ318">
        <v>101.7824364047216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429</v>
      </c>
      <c r="AX318" t="s">
        <v>429</v>
      </c>
      <c r="AY318">
        <v>0</v>
      </c>
      <c r="AZ318">
        <v>0</v>
      </c>
      <c r="BA318">
        <f>1-AY318/AZ318</f>
        <v>0</v>
      </c>
      <c r="BB318">
        <v>0</v>
      </c>
      <c r="BC318" t="s">
        <v>429</v>
      </c>
      <c r="BD318" t="s">
        <v>429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429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2.44</v>
      </c>
      <c r="DL318">
        <v>0.5</v>
      </c>
      <c r="DM318" t="s">
        <v>430</v>
      </c>
      <c r="DN318">
        <v>2</v>
      </c>
      <c r="DO318" t="b">
        <v>1</v>
      </c>
      <c r="DP318">
        <v>1687541287.1</v>
      </c>
      <c r="DQ318">
        <v>413.3257407407407</v>
      </c>
      <c r="DR318">
        <v>409.9381111111111</v>
      </c>
      <c r="DS318">
        <v>24.02267407407407</v>
      </c>
      <c r="DT318">
        <v>22.72106666666667</v>
      </c>
      <c r="DU318">
        <v>427.9773703703703</v>
      </c>
      <c r="DV318">
        <v>26.68101481481482</v>
      </c>
      <c r="DW318">
        <v>499.9421851851853</v>
      </c>
      <c r="DX318">
        <v>101.7711111111111</v>
      </c>
      <c r="DY318">
        <v>0.09972409629629632</v>
      </c>
      <c r="DZ318">
        <v>32.34896296296296</v>
      </c>
      <c r="EA318">
        <v>33.64692222222222</v>
      </c>
      <c r="EB318">
        <v>999.9000000000001</v>
      </c>
      <c r="EC318">
        <v>0</v>
      </c>
      <c r="ED318">
        <v>0</v>
      </c>
      <c r="EE318">
        <v>10009.64888888889</v>
      </c>
      <c r="EF318">
        <v>0</v>
      </c>
      <c r="EG318">
        <v>205.0462962962963</v>
      </c>
      <c r="EH318">
        <v>3.387658296296296</v>
      </c>
      <c r="EI318">
        <v>423.4994444444444</v>
      </c>
      <c r="EJ318">
        <v>419.4687777777777</v>
      </c>
      <c r="EK318">
        <v>1.301609259259259</v>
      </c>
      <c r="EL318">
        <v>409.9381111111111</v>
      </c>
      <c r="EM318">
        <v>22.72106666666667</v>
      </c>
      <c r="EN318">
        <v>2.444815185185185</v>
      </c>
      <c r="EO318">
        <v>2.312348518518518</v>
      </c>
      <c r="EP318">
        <v>20.66369259259259</v>
      </c>
      <c r="EQ318">
        <v>19.76268518518518</v>
      </c>
      <c r="ER318">
        <v>2000.014444444445</v>
      </c>
      <c r="ES318">
        <v>0.9800048518518518</v>
      </c>
      <c r="ET318">
        <v>0.01999491111111111</v>
      </c>
      <c r="EU318">
        <v>0</v>
      </c>
      <c r="EV318">
        <v>274.1949259259259</v>
      </c>
      <c r="EW318">
        <v>5.00078</v>
      </c>
      <c r="EX318">
        <v>8321.802222222223</v>
      </c>
      <c r="EY318">
        <v>16379.77037037037</v>
      </c>
      <c r="EZ318">
        <v>53.71277777777777</v>
      </c>
      <c r="FA318">
        <v>55.11566666666667</v>
      </c>
      <c r="FB318">
        <v>54.30748148148147</v>
      </c>
      <c r="FC318">
        <v>54.39788888888889</v>
      </c>
      <c r="FD318">
        <v>53.54837037037037</v>
      </c>
      <c r="FE318">
        <v>1955.120000000001</v>
      </c>
      <c r="FF318">
        <v>39.89296296296297</v>
      </c>
      <c r="FG318">
        <v>0</v>
      </c>
      <c r="FH318">
        <v>1687541295.3</v>
      </c>
      <c r="FI318">
        <v>0</v>
      </c>
      <c r="FJ318">
        <v>274.2183846153846</v>
      </c>
      <c r="FK318">
        <v>2.466393153263478</v>
      </c>
      <c r="FL318">
        <v>-15.34769230230771</v>
      </c>
      <c r="FM318">
        <v>8321.841538461538</v>
      </c>
      <c r="FN318">
        <v>15</v>
      </c>
      <c r="FO318">
        <v>1687539356.5</v>
      </c>
      <c r="FP318" t="s">
        <v>1025</v>
      </c>
      <c r="FQ318">
        <v>1687539351.5</v>
      </c>
      <c r="FR318">
        <v>1687539356.5</v>
      </c>
      <c r="FS318">
        <v>6</v>
      </c>
      <c r="FT318">
        <v>-0.146</v>
      </c>
      <c r="FU318">
        <v>-0.03</v>
      </c>
      <c r="FV318">
        <v>-14.721</v>
      </c>
      <c r="FW318">
        <v>-2.533</v>
      </c>
      <c r="FX318">
        <v>420</v>
      </c>
      <c r="FY318">
        <v>19</v>
      </c>
      <c r="FZ318">
        <v>0.29</v>
      </c>
      <c r="GA318">
        <v>0.05</v>
      </c>
      <c r="GB318">
        <v>0.7629905853658535</v>
      </c>
      <c r="GC318">
        <v>54.42113870383274</v>
      </c>
      <c r="GD318">
        <v>5.937442882971024</v>
      </c>
      <c r="GE318">
        <v>0</v>
      </c>
      <c r="GF318">
        <v>1.334772926829268</v>
      </c>
      <c r="GG318">
        <v>-0.5315573519163752</v>
      </c>
      <c r="GH318">
        <v>0.05350239220746562</v>
      </c>
      <c r="GI318">
        <v>0</v>
      </c>
      <c r="GJ318">
        <v>0</v>
      </c>
      <c r="GK318">
        <v>2</v>
      </c>
      <c r="GL318" t="s">
        <v>632</v>
      </c>
      <c r="GM318">
        <v>3.10038</v>
      </c>
      <c r="GN318">
        <v>2.7583</v>
      </c>
      <c r="GO318">
        <v>0.09473810000000001</v>
      </c>
      <c r="GP318">
        <v>0.089682</v>
      </c>
      <c r="GQ318">
        <v>0.126571</v>
      </c>
      <c r="GR318">
        <v>0.113747</v>
      </c>
      <c r="GS318">
        <v>22660.5</v>
      </c>
      <c r="GT318">
        <v>22036.3</v>
      </c>
      <c r="GU318">
        <v>25616.7</v>
      </c>
      <c r="GV318">
        <v>24593.7</v>
      </c>
      <c r="GW318">
        <v>35970.3</v>
      </c>
      <c r="GX318">
        <v>32155.4</v>
      </c>
      <c r="GY318">
        <v>44804.8</v>
      </c>
      <c r="GZ318">
        <v>39232.5</v>
      </c>
      <c r="HA318">
        <v>1.73732</v>
      </c>
      <c r="HB318">
        <v>1.6227</v>
      </c>
      <c r="HC318">
        <v>-0.067234</v>
      </c>
      <c r="HD318">
        <v>0</v>
      </c>
      <c r="HE318">
        <v>34.7004</v>
      </c>
      <c r="HF318">
        <v>999.9</v>
      </c>
      <c r="HG318">
        <v>43.4</v>
      </c>
      <c r="HH318">
        <v>50.7</v>
      </c>
      <c r="HI318">
        <v>54.8365</v>
      </c>
      <c r="HJ318">
        <v>62.7783</v>
      </c>
      <c r="HK318">
        <v>21.5825</v>
      </c>
      <c r="HL318">
        <v>1</v>
      </c>
      <c r="HM318">
        <v>1.57461</v>
      </c>
      <c r="HN318">
        <v>9.28105</v>
      </c>
      <c r="HO318">
        <v>20.0485</v>
      </c>
      <c r="HP318">
        <v>5.20561</v>
      </c>
      <c r="HQ318">
        <v>11.992</v>
      </c>
      <c r="HR318">
        <v>4.95965</v>
      </c>
      <c r="HS318">
        <v>3.2745</v>
      </c>
      <c r="HT318">
        <v>9999</v>
      </c>
      <c r="HU318">
        <v>9999</v>
      </c>
      <c r="HV318">
        <v>9999</v>
      </c>
      <c r="HW318">
        <v>91.59999999999999</v>
      </c>
      <c r="HX318">
        <v>1.8639</v>
      </c>
      <c r="HY318">
        <v>1.86031</v>
      </c>
      <c r="HZ318">
        <v>1.85868</v>
      </c>
      <c r="IA318">
        <v>1.85996</v>
      </c>
      <c r="IB318">
        <v>1.85986</v>
      </c>
      <c r="IC318">
        <v>1.85854</v>
      </c>
      <c r="ID318">
        <v>1.8577</v>
      </c>
      <c r="IE318">
        <v>1.85242</v>
      </c>
      <c r="IF318">
        <v>0</v>
      </c>
      <c r="IG318">
        <v>0</v>
      </c>
      <c r="IH318">
        <v>0</v>
      </c>
      <c r="II318">
        <v>0</v>
      </c>
      <c r="IJ318" t="s">
        <v>433</v>
      </c>
      <c r="IK318" t="s">
        <v>434</v>
      </c>
      <c r="IL318" t="s">
        <v>435</v>
      </c>
      <c r="IM318" t="s">
        <v>435</v>
      </c>
      <c r="IN318" t="s">
        <v>435</v>
      </c>
      <c r="IO318" t="s">
        <v>435</v>
      </c>
      <c r="IP318">
        <v>0</v>
      </c>
      <c r="IQ318">
        <v>100</v>
      </c>
      <c r="IR318">
        <v>100</v>
      </c>
      <c r="IS318">
        <v>-14.556</v>
      </c>
      <c r="IT318">
        <v>-2.6573</v>
      </c>
      <c r="IU318">
        <v>-9.349659308704338</v>
      </c>
      <c r="IV318">
        <v>-0.01431925071125703</v>
      </c>
      <c r="IW318">
        <v>4.89615414261653E-06</v>
      </c>
      <c r="IX318">
        <v>-8.989459798755491E-10</v>
      </c>
      <c r="IY318">
        <v>-1.354300476734672</v>
      </c>
      <c r="IZ318">
        <v>-0.1043539695207113</v>
      </c>
      <c r="JA318">
        <v>0.003109194328973147</v>
      </c>
      <c r="JB318">
        <v>-3.859871886814269E-05</v>
      </c>
      <c r="JC318">
        <v>3</v>
      </c>
      <c r="JD318">
        <v>1925</v>
      </c>
      <c r="JE318">
        <v>1</v>
      </c>
      <c r="JF318">
        <v>31</v>
      </c>
      <c r="JG318">
        <v>32.4</v>
      </c>
      <c r="JH318">
        <v>32.3</v>
      </c>
      <c r="JI318">
        <v>1.05469</v>
      </c>
      <c r="JJ318">
        <v>2.73438</v>
      </c>
      <c r="JK318">
        <v>1.49658</v>
      </c>
      <c r="JL318">
        <v>2.31567</v>
      </c>
      <c r="JM318">
        <v>1.54785</v>
      </c>
      <c r="JN318">
        <v>2.46216</v>
      </c>
      <c r="JO318">
        <v>54.1284</v>
      </c>
      <c r="JP318">
        <v>13.9569</v>
      </c>
      <c r="JQ318">
        <v>18</v>
      </c>
      <c r="JR318">
        <v>507.174</v>
      </c>
      <c r="JS318">
        <v>441.575</v>
      </c>
      <c r="JT318">
        <v>26.5961</v>
      </c>
      <c r="JU318">
        <v>44.9475</v>
      </c>
      <c r="JV318">
        <v>29.9988</v>
      </c>
      <c r="JW318">
        <v>44.8459</v>
      </c>
      <c r="JX318">
        <v>44.7095</v>
      </c>
      <c r="JY318">
        <v>21.1562</v>
      </c>
      <c r="JZ318">
        <v>50.1654</v>
      </c>
      <c r="KA318">
        <v>0</v>
      </c>
      <c r="KB318">
        <v>21.2556</v>
      </c>
      <c r="KC318">
        <v>366.592</v>
      </c>
      <c r="KD318">
        <v>22.7975</v>
      </c>
      <c r="KE318">
        <v>97.9044</v>
      </c>
      <c r="KF318">
        <v>94.3129</v>
      </c>
    </row>
    <row r="319" spans="1:292">
      <c r="A319">
        <v>295</v>
      </c>
      <c r="B319">
        <v>1687541299.6</v>
      </c>
      <c r="C319">
        <v>15171.09999990463</v>
      </c>
      <c r="D319" t="s">
        <v>1032</v>
      </c>
      <c r="E319" t="s">
        <v>1033</v>
      </c>
      <c r="F319">
        <v>5</v>
      </c>
      <c r="G319" t="s">
        <v>635</v>
      </c>
      <c r="H319">
        <v>1687541291.814285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391.9080262066237</v>
      </c>
      <c r="AJ319">
        <v>403.1597939393939</v>
      </c>
      <c r="AK319">
        <v>-2.549685605728382</v>
      </c>
      <c r="AL319">
        <v>66.82662954179216</v>
      </c>
      <c r="AM319">
        <f>(AO319 - AN319 + DX319*1E3/(8.314*(DZ319+273.15)) * AQ319/DW319 * AP319) * DW319/(100*DK319) * 1000/(1000 - AO319)</f>
        <v>0</v>
      </c>
      <c r="AN319">
        <v>22.70846684250527</v>
      </c>
      <c r="AO319">
        <v>23.95346121212121</v>
      </c>
      <c r="AP319">
        <v>-0.001595196864213102</v>
      </c>
      <c r="AQ319">
        <v>101.7824364047216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2.44</v>
      </c>
      <c r="DL319">
        <v>0.5</v>
      </c>
      <c r="DM319" t="s">
        <v>430</v>
      </c>
      <c r="DN319">
        <v>2</v>
      </c>
      <c r="DO319" t="b">
        <v>1</v>
      </c>
      <c r="DP319">
        <v>1687541291.814285</v>
      </c>
      <c r="DQ319">
        <v>407.8105714285714</v>
      </c>
      <c r="DR319">
        <v>398.057857142857</v>
      </c>
      <c r="DS319">
        <v>23.99102857142858</v>
      </c>
      <c r="DT319">
        <v>22.71484642857143</v>
      </c>
      <c r="DU319">
        <v>422.4027142857143</v>
      </c>
      <c r="DV319">
        <v>26.64868571428572</v>
      </c>
      <c r="DW319">
        <v>500.0017857142857</v>
      </c>
      <c r="DX319">
        <v>101.7704642857143</v>
      </c>
      <c r="DY319">
        <v>0.09995020357142857</v>
      </c>
      <c r="DZ319">
        <v>32.33103214285715</v>
      </c>
      <c r="EA319">
        <v>33.62923214285714</v>
      </c>
      <c r="EB319">
        <v>999.9000000000002</v>
      </c>
      <c r="EC319">
        <v>0</v>
      </c>
      <c r="ED319">
        <v>0</v>
      </c>
      <c r="EE319">
        <v>10006.20464285714</v>
      </c>
      <c r="EF319">
        <v>0</v>
      </c>
      <c r="EG319">
        <v>204.8265714285714</v>
      </c>
      <c r="EH319">
        <v>9.752781571428573</v>
      </c>
      <c r="EI319">
        <v>417.8350357142858</v>
      </c>
      <c r="EJ319">
        <v>407.3098214285715</v>
      </c>
      <c r="EK319">
        <v>1.276180714285714</v>
      </c>
      <c r="EL319">
        <v>398.057857142857</v>
      </c>
      <c r="EM319">
        <v>22.71484642857143</v>
      </c>
      <c r="EN319">
        <v>2.441579285714286</v>
      </c>
      <c r="EO319">
        <v>2.311701428571428</v>
      </c>
      <c r="EP319">
        <v>20.6422</v>
      </c>
      <c r="EQ319">
        <v>19.75816428571429</v>
      </c>
      <c r="ER319">
        <v>2000.018214285714</v>
      </c>
      <c r="ES319">
        <v>0.9800065714285715</v>
      </c>
      <c r="ET319">
        <v>0.01999315357142857</v>
      </c>
      <c r="EU319">
        <v>0</v>
      </c>
      <c r="EV319">
        <v>274.3922142857143</v>
      </c>
      <c r="EW319">
        <v>5.00078</v>
      </c>
      <c r="EX319">
        <v>8321.4925</v>
      </c>
      <c r="EY319">
        <v>16379.82142857143</v>
      </c>
      <c r="EZ319">
        <v>53.70071428571428</v>
      </c>
      <c r="FA319">
        <v>55.10025</v>
      </c>
      <c r="FB319">
        <v>54.30092857142855</v>
      </c>
      <c r="FC319">
        <v>54.37475</v>
      </c>
      <c r="FD319">
        <v>53.53553571428571</v>
      </c>
      <c r="FE319">
        <v>1955.127142857142</v>
      </c>
      <c r="FF319">
        <v>39.89035714285716</v>
      </c>
      <c r="FG319">
        <v>0</v>
      </c>
      <c r="FH319">
        <v>1687541300.1</v>
      </c>
      <c r="FI319">
        <v>0</v>
      </c>
      <c r="FJ319">
        <v>274.416076923077</v>
      </c>
      <c r="FK319">
        <v>2.659282033333751</v>
      </c>
      <c r="FL319">
        <v>5.042734887528366</v>
      </c>
      <c r="FM319">
        <v>8321.413076923076</v>
      </c>
      <c r="FN319">
        <v>15</v>
      </c>
      <c r="FO319">
        <v>1687539356.5</v>
      </c>
      <c r="FP319" t="s">
        <v>1025</v>
      </c>
      <c r="FQ319">
        <v>1687539351.5</v>
      </c>
      <c r="FR319">
        <v>1687539356.5</v>
      </c>
      <c r="FS319">
        <v>6</v>
      </c>
      <c r="FT319">
        <v>-0.146</v>
      </c>
      <c r="FU319">
        <v>-0.03</v>
      </c>
      <c r="FV319">
        <v>-14.721</v>
      </c>
      <c r="FW319">
        <v>-2.533</v>
      </c>
      <c r="FX319">
        <v>420</v>
      </c>
      <c r="FY319">
        <v>19</v>
      </c>
      <c r="FZ319">
        <v>0.29</v>
      </c>
      <c r="GA319">
        <v>0.05</v>
      </c>
      <c r="GB319">
        <v>6.463714349999999</v>
      </c>
      <c r="GC319">
        <v>82.38708218386493</v>
      </c>
      <c r="GD319">
        <v>8.009265776479875</v>
      </c>
      <c r="GE319">
        <v>0</v>
      </c>
      <c r="GF319">
        <v>1.29132775</v>
      </c>
      <c r="GG319">
        <v>-0.3340539962476547</v>
      </c>
      <c r="GH319">
        <v>0.03280521120854887</v>
      </c>
      <c r="GI319">
        <v>1</v>
      </c>
      <c r="GJ319">
        <v>1</v>
      </c>
      <c r="GK319">
        <v>2</v>
      </c>
      <c r="GL319" t="s">
        <v>443</v>
      </c>
      <c r="GM319">
        <v>3.10032</v>
      </c>
      <c r="GN319">
        <v>2.75801</v>
      </c>
      <c r="GO319">
        <v>0.0925855</v>
      </c>
      <c r="GP319">
        <v>0.086727</v>
      </c>
      <c r="GQ319">
        <v>0.126502</v>
      </c>
      <c r="GR319">
        <v>0.113711</v>
      </c>
      <c r="GS319">
        <v>22714.9</v>
      </c>
      <c r="GT319">
        <v>22108.3</v>
      </c>
      <c r="GU319">
        <v>25617.3</v>
      </c>
      <c r="GV319">
        <v>24594.3</v>
      </c>
      <c r="GW319">
        <v>35973.8</v>
      </c>
      <c r="GX319">
        <v>32157</v>
      </c>
      <c r="GY319">
        <v>44806</v>
      </c>
      <c r="GZ319">
        <v>39233.3</v>
      </c>
      <c r="HA319">
        <v>1.7375</v>
      </c>
      <c r="HB319">
        <v>1.62295</v>
      </c>
      <c r="HC319">
        <v>-0.0671595</v>
      </c>
      <c r="HD319">
        <v>0</v>
      </c>
      <c r="HE319">
        <v>34.6814</v>
      </c>
      <c r="HF319">
        <v>999.9</v>
      </c>
      <c r="HG319">
        <v>43.4</v>
      </c>
      <c r="HH319">
        <v>50.7</v>
      </c>
      <c r="HI319">
        <v>54.8323</v>
      </c>
      <c r="HJ319">
        <v>62.6383</v>
      </c>
      <c r="HK319">
        <v>21.5946</v>
      </c>
      <c r="HL319">
        <v>1</v>
      </c>
      <c r="HM319">
        <v>1.57309</v>
      </c>
      <c r="HN319">
        <v>9.28105</v>
      </c>
      <c r="HO319">
        <v>20.0486</v>
      </c>
      <c r="HP319">
        <v>5.20591</v>
      </c>
      <c r="HQ319">
        <v>11.992</v>
      </c>
      <c r="HR319">
        <v>4.9596</v>
      </c>
      <c r="HS319">
        <v>3.2745</v>
      </c>
      <c r="HT319">
        <v>9999</v>
      </c>
      <c r="HU319">
        <v>9999</v>
      </c>
      <c r="HV319">
        <v>9999</v>
      </c>
      <c r="HW319">
        <v>91.59999999999999</v>
      </c>
      <c r="HX319">
        <v>1.86389</v>
      </c>
      <c r="HY319">
        <v>1.86031</v>
      </c>
      <c r="HZ319">
        <v>1.8587</v>
      </c>
      <c r="IA319">
        <v>1.85997</v>
      </c>
      <c r="IB319">
        <v>1.85987</v>
      </c>
      <c r="IC319">
        <v>1.85853</v>
      </c>
      <c r="ID319">
        <v>1.85772</v>
      </c>
      <c r="IE319">
        <v>1.85242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-14.423</v>
      </c>
      <c r="IT319">
        <v>-2.6568</v>
      </c>
      <c r="IU319">
        <v>-9.349659308704338</v>
      </c>
      <c r="IV319">
        <v>-0.01431925071125703</v>
      </c>
      <c r="IW319">
        <v>4.89615414261653E-06</v>
      </c>
      <c r="IX319">
        <v>-8.989459798755491E-10</v>
      </c>
      <c r="IY319">
        <v>-1.354300476734672</v>
      </c>
      <c r="IZ319">
        <v>-0.1043539695207113</v>
      </c>
      <c r="JA319">
        <v>0.003109194328973147</v>
      </c>
      <c r="JB319">
        <v>-3.859871886814269E-05</v>
      </c>
      <c r="JC319">
        <v>3</v>
      </c>
      <c r="JD319">
        <v>1925</v>
      </c>
      <c r="JE319">
        <v>1</v>
      </c>
      <c r="JF319">
        <v>31</v>
      </c>
      <c r="JG319">
        <v>32.5</v>
      </c>
      <c r="JH319">
        <v>32.4</v>
      </c>
      <c r="JI319">
        <v>1.02051</v>
      </c>
      <c r="JJ319">
        <v>2.73926</v>
      </c>
      <c r="JK319">
        <v>1.49658</v>
      </c>
      <c r="JL319">
        <v>2.31567</v>
      </c>
      <c r="JM319">
        <v>1.54785</v>
      </c>
      <c r="JN319">
        <v>2.38159</v>
      </c>
      <c r="JO319">
        <v>54.1284</v>
      </c>
      <c r="JP319">
        <v>13.9569</v>
      </c>
      <c r="JQ319">
        <v>18</v>
      </c>
      <c r="JR319">
        <v>507.201</v>
      </c>
      <c r="JS319">
        <v>441.66</v>
      </c>
      <c r="JT319">
        <v>26.5791</v>
      </c>
      <c r="JU319">
        <v>44.9325</v>
      </c>
      <c r="JV319">
        <v>29.9987</v>
      </c>
      <c r="JW319">
        <v>44.8315</v>
      </c>
      <c r="JX319">
        <v>44.6953</v>
      </c>
      <c r="JY319">
        <v>20.3835</v>
      </c>
      <c r="JZ319">
        <v>50.1654</v>
      </c>
      <c r="KA319">
        <v>0</v>
      </c>
      <c r="KB319">
        <v>21.2023</v>
      </c>
      <c r="KC319">
        <v>346.556</v>
      </c>
      <c r="KD319">
        <v>22.8037</v>
      </c>
      <c r="KE319">
        <v>97.90689999999999</v>
      </c>
      <c r="KF319">
        <v>94.31489999999999</v>
      </c>
    </row>
    <row r="320" spans="1:292">
      <c r="A320">
        <v>296</v>
      </c>
      <c r="B320">
        <v>1687541304.6</v>
      </c>
      <c r="C320">
        <v>15176.09999990463</v>
      </c>
      <c r="D320" t="s">
        <v>1034</v>
      </c>
      <c r="E320" t="s">
        <v>1035</v>
      </c>
      <c r="F320">
        <v>5</v>
      </c>
      <c r="G320" t="s">
        <v>635</v>
      </c>
      <c r="H320">
        <v>1687541297.1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K320*DK320*100.0/(AV320*EE320),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K320*DK320*100.0/(AV320*EE320),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374.913611237844</v>
      </c>
      <c r="AJ320">
        <v>388.6286424242424</v>
      </c>
      <c r="AK320">
        <v>-2.945211276810559</v>
      </c>
      <c r="AL320">
        <v>66.82662954179216</v>
      </c>
      <c r="AM320">
        <f>(AO320 - AN320 + DX320*1E3/(8.314*(DZ320+273.15)) * AQ320/DW320 * AP320) * DW320/(100*DK320) * 1000/(1000 - AO320)</f>
        <v>0</v>
      </c>
      <c r="AN320">
        <v>22.69987856233938</v>
      </c>
      <c r="AO320">
        <v>23.93594424242424</v>
      </c>
      <c r="AP320">
        <v>-0.0006255290331996946</v>
      </c>
      <c r="AQ320">
        <v>101.7824364047216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429</v>
      </c>
      <c r="AX320" t="s">
        <v>429</v>
      </c>
      <c r="AY320">
        <v>0</v>
      </c>
      <c r="AZ320">
        <v>0</v>
      </c>
      <c r="BA320">
        <f>1-AY320/AZ320</f>
        <v>0</v>
      </c>
      <c r="BB320">
        <v>0</v>
      </c>
      <c r="BC320" t="s">
        <v>429</v>
      </c>
      <c r="BD320" t="s">
        <v>429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429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2.44</v>
      </c>
      <c r="DL320">
        <v>0.5</v>
      </c>
      <c r="DM320" t="s">
        <v>430</v>
      </c>
      <c r="DN320">
        <v>2</v>
      </c>
      <c r="DO320" t="b">
        <v>1</v>
      </c>
      <c r="DP320">
        <v>1687541297.1</v>
      </c>
      <c r="DQ320">
        <v>397.577037037037</v>
      </c>
      <c r="DR320">
        <v>381.5978518518518</v>
      </c>
      <c r="DS320">
        <v>23.96381481481481</v>
      </c>
      <c r="DT320">
        <v>22.70777777777777</v>
      </c>
      <c r="DU320">
        <v>412.0581851851852</v>
      </c>
      <c r="DV320">
        <v>26.6208962962963</v>
      </c>
      <c r="DW320">
        <v>500.0112962962963</v>
      </c>
      <c r="DX320">
        <v>101.7698148148148</v>
      </c>
      <c r="DY320">
        <v>0.1000149296296296</v>
      </c>
      <c r="DZ320">
        <v>32.31161481481482</v>
      </c>
      <c r="EA320">
        <v>33.60880740740741</v>
      </c>
      <c r="EB320">
        <v>999.9000000000001</v>
      </c>
      <c r="EC320">
        <v>0</v>
      </c>
      <c r="ED320">
        <v>0</v>
      </c>
      <c r="EE320">
        <v>10003.32777777778</v>
      </c>
      <c r="EF320">
        <v>0</v>
      </c>
      <c r="EG320">
        <v>204.697962962963</v>
      </c>
      <c r="EH320">
        <v>15.97923666666667</v>
      </c>
      <c r="EI320">
        <v>407.3386666666665</v>
      </c>
      <c r="EJ320">
        <v>390.4645555555555</v>
      </c>
      <c r="EK320">
        <v>1.256026296296296</v>
      </c>
      <c r="EL320">
        <v>381.5978518518518</v>
      </c>
      <c r="EM320">
        <v>22.70777777777777</v>
      </c>
      <c r="EN320">
        <v>2.438793333333333</v>
      </c>
      <c r="EO320">
        <v>2.310967777777778</v>
      </c>
      <c r="EP320">
        <v>20.62368148148148</v>
      </c>
      <c r="EQ320">
        <v>19.75304444444444</v>
      </c>
      <c r="ER320">
        <v>1999.969629629629</v>
      </c>
      <c r="ES320">
        <v>0.9800064444444444</v>
      </c>
      <c r="ET320">
        <v>0.01999325925925926</v>
      </c>
      <c r="EU320">
        <v>0</v>
      </c>
      <c r="EV320">
        <v>274.604074074074</v>
      </c>
      <c r="EW320">
        <v>5.00078</v>
      </c>
      <c r="EX320">
        <v>8322.795555555555</v>
      </c>
      <c r="EY320">
        <v>16379.42962962963</v>
      </c>
      <c r="EZ320">
        <v>53.68966666666667</v>
      </c>
      <c r="FA320">
        <v>55.07833333333332</v>
      </c>
      <c r="FB320">
        <v>54.28907407407407</v>
      </c>
      <c r="FC320">
        <v>54.35392592592593</v>
      </c>
      <c r="FD320">
        <v>53.51366666666666</v>
      </c>
      <c r="FE320">
        <v>1955.079629629629</v>
      </c>
      <c r="FF320">
        <v>39.89000000000001</v>
      </c>
      <c r="FG320">
        <v>0</v>
      </c>
      <c r="FH320">
        <v>1687541304.9</v>
      </c>
      <c r="FI320">
        <v>0</v>
      </c>
      <c r="FJ320">
        <v>274.5477307692308</v>
      </c>
      <c r="FK320">
        <v>1.198119627534139</v>
      </c>
      <c r="FL320">
        <v>25.02427344222187</v>
      </c>
      <c r="FM320">
        <v>8322.77076923077</v>
      </c>
      <c r="FN320">
        <v>15</v>
      </c>
      <c r="FO320">
        <v>1687539356.5</v>
      </c>
      <c r="FP320" t="s">
        <v>1025</v>
      </c>
      <c r="FQ320">
        <v>1687539351.5</v>
      </c>
      <c r="FR320">
        <v>1687539356.5</v>
      </c>
      <c r="FS320">
        <v>6</v>
      </c>
      <c r="FT320">
        <v>-0.146</v>
      </c>
      <c r="FU320">
        <v>-0.03</v>
      </c>
      <c r="FV320">
        <v>-14.721</v>
      </c>
      <c r="FW320">
        <v>-2.533</v>
      </c>
      <c r="FX320">
        <v>420</v>
      </c>
      <c r="FY320">
        <v>19</v>
      </c>
      <c r="FZ320">
        <v>0.29</v>
      </c>
      <c r="GA320">
        <v>0.05</v>
      </c>
      <c r="GB320">
        <v>11.1635316</v>
      </c>
      <c r="GC320">
        <v>75.5449510694184</v>
      </c>
      <c r="GD320">
        <v>7.42008613679967</v>
      </c>
      <c r="GE320">
        <v>0</v>
      </c>
      <c r="GF320">
        <v>1.27175275</v>
      </c>
      <c r="GG320">
        <v>-0.2428303564727982</v>
      </c>
      <c r="GH320">
        <v>0.02389516781563796</v>
      </c>
      <c r="GI320">
        <v>1</v>
      </c>
      <c r="GJ320">
        <v>1</v>
      </c>
      <c r="GK320">
        <v>2</v>
      </c>
      <c r="GL320" t="s">
        <v>443</v>
      </c>
      <c r="GM320">
        <v>3.10029</v>
      </c>
      <c r="GN320">
        <v>2.75827</v>
      </c>
      <c r="GO320">
        <v>0.0900373</v>
      </c>
      <c r="GP320">
        <v>0.08371439999999999</v>
      </c>
      <c r="GQ320">
        <v>0.126446</v>
      </c>
      <c r="GR320">
        <v>0.113698</v>
      </c>
      <c r="GS320">
        <v>22779.4</v>
      </c>
      <c r="GT320">
        <v>22181.7</v>
      </c>
      <c r="GU320">
        <v>25618.1</v>
      </c>
      <c r="GV320">
        <v>24594.9</v>
      </c>
      <c r="GW320">
        <v>35976.6</v>
      </c>
      <c r="GX320">
        <v>32157.9</v>
      </c>
      <c r="GY320">
        <v>44807.2</v>
      </c>
      <c r="GZ320">
        <v>39234.3</v>
      </c>
      <c r="HA320">
        <v>1.73745</v>
      </c>
      <c r="HB320">
        <v>1.62305</v>
      </c>
      <c r="HC320">
        <v>-0.0665858</v>
      </c>
      <c r="HD320">
        <v>0</v>
      </c>
      <c r="HE320">
        <v>34.6613</v>
      </c>
      <c r="HF320">
        <v>999.9</v>
      </c>
      <c r="HG320">
        <v>43.4</v>
      </c>
      <c r="HH320">
        <v>50.7</v>
      </c>
      <c r="HI320">
        <v>54.8342</v>
      </c>
      <c r="HJ320">
        <v>62.3783</v>
      </c>
      <c r="HK320">
        <v>21.5385</v>
      </c>
      <c r="HL320">
        <v>1</v>
      </c>
      <c r="HM320">
        <v>1.57178</v>
      </c>
      <c r="HN320">
        <v>9.28105</v>
      </c>
      <c r="HO320">
        <v>20.0485</v>
      </c>
      <c r="HP320">
        <v>5.20591</v>
      </c>
      <c r="HQ320">
        <v>11.992</v>
      </c>
      <c r="HR320">
        <v>4.95935</v>
      </c>
      <c r="HS320">
        <v>3.2744</v>
      </c>
      <c r="HT320">
        <v>9999</v>
      </c>
      <c r="HU320">
        <v>9999</v>
      </c>
      <c r="HV320">
        <v>9999</v>
      </c>
      <c r="HW320">
        <v>91.59999999999999</v>
      </c>
      <c r="HX320">
        <v>1.86389</v>
      </c>
      <c r="HY320">
        <v>1.86031</v>
      </c>
      <c r="HZ320">
        <v>1.85869</v>
      </c>
      <c r="IA320">
        <v>1.85995</v>
      </c>
      <c r="IB320">
        <v>1.85988</v>
      </c>
      <c r="IC320">
        <v>1.85854</v>
      </c>
      <c r="ID320">
        <v>1.85772</v>
      </c>
      <c r="IE320">
        <v>1.85242</v>
      </c>
      <c r="IF320">
        <v>0</v>
      </c>
      <c r="IG320">
        <v>0</v>
      </c>
      <c r="IH320">
        <v>0</v>
      </c>
      <c r="II320">
        <v>0</v>
      </c>
      <c r="IJ320" t="s">
        <v>433</v>
      </c>
      <c r="IK320" t="s">
        <v>434</v>
      </c>
      <c r="IL320" t="s">
        <v>435</v>
      </c>
      <c r="IM320" t="s">
        <v>435</v>
      </c>
      <c r="IN320" t="s">
        <v>435</v>
      </c>
      <c r="IO320" t="s">
        <v>435</v>
      </c>
      <c r="IP320">
        <v>0</v>
      </c>
      <c r="IQ320">
        <v>100</v>
      </c>
      <c r="IR320">
        <v>100</v>
      </c>
      <c r="IS320">
        <v>-14.266</v>
      </c>
      <c r="IT320">
        <v>-2.6564</v>
      </c>
      <c r="IU320">
        <v>-9.349659308704338</v>
      </c>
      <c r="IV320">
        <v>-0.01431925071125703</v>
      </c>
      <c r="IW320">
        <v>4.89615414261653E-06</v>
      </c>
      <c r="IX320">
        <v>-8.989459798755491E-10</v>
      </c>
      <c r="IY320">
        <v>-1.354300476734672</v>
      </c>
      <c r="IZ320">
        <v>-0.1043539695207113</v>
      </c>
      <c r="JA320">
        <v>0.003109194328973147</v>
      </c>
      <c r="JB320">
        <v>-3.859871886814269E-05</v>
      </c>
      <c r="JC320">
        <v>3</v>
      </c>
      <c r="JD320">
        <v>1925</v>
      </c>
      <c r="JE320">
        <v>1</v>
      </c>
      <c r="JF320">
        <v>31</v>
      </c>
      <c r="JG320">
        <v>32.6</v>
      </c>
      <c r="JH320">
        <v>32.5</v>
      </c>
      <c r="JI320">
        <v>0.980225</v>
      </c>
      <c r="JJ320">
        <v>2.72705</v>
      </c>
      <c r="JK320">
        <v>1.49658</v>
      </c>
      <c r="JL320">
        <v>2.31567</v>
      </c>
      <c r="JM320">
        <v>1.54785</v>
      </c>
      <c r="JN320">
        <v>2.5</v>
      </c>
      <c r="JO320">
        <v>54.1284</v>
      </c>
      <c r="JP320">
        <v>13.9569</v>
      </c>
      <c r="JQ320">
        <v>18</v>
      </c>
      <c r="JR320">
        <v>507.079</v>
      </c>
      <c r="JS320">
        <v>441.645</v>
      </c>
      <c r="JT320">
        <v>26.5636</v>
      </c>
      <c r="JU320">
        <v>44.9168</v>
      </c>
      <c r="JV320">
        <v>29.9987</v>
      </c>
      <c r="JW320">
        <v>44.8171</v>
      </c>
      <c r="JX320">
        <v>44.681</v>
      </c>
      <c r="JY320">
        <v>19.6576</v>
      </c>
      <c r="JZ320">
        <v>50.1654</v>
      </c>
      <c r="KA320">
        <v>0</v>
      </c>
      <c r="KB320">
        <v>21.1688</v>
      </c>
      <c r="KC320">
        <v>333.17</v>
      </c>
      <c r="KD320">
        <v>22.8037</v>
      </c>
      <c r="KE320">
        <v>97.9097</v>
      </c>
      <c r="KF320">
        <v>94.3173</v>
      </c>
    </row>
    <row r="321" spans="1:292">
      <c r="A321">
        <v>297</v>
      </c>
      <c r="B321">
        <v>1687541309.6</v>
      </c>
      <c r="C321">
        <v>15181.09999990463</v>
      </c>
      <c r="D321" t="s">
        <v>1036</v>
      </c>
      <c r="E321" t="s">
        <v>1037</v>
      </c>
      <c r="F321">
        <v>5</v>
      </c>
      <c r="G321" t="s">
        <v>635</v>
      </c>
      <c r="H321">
        <v>1687541301.814285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K321*DK321*100.0/(AV321*EE321),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K321*DK321*100.0/(AV321*EE321),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358.0715729163051</v>
      </c>
      <c r="AJ321">
        <v>372.9451696969697</v>
      </c>
      <c r="AK321">
        <v>-3.161499326517353</v>
      </c>
      <c r="AL321">
        <v>66.82662954179216</v>
      </c>
      <c r="AM321">
        <f>(AO321 - AN321 + DX321*1E3/(8.314*(DZ321+273.15)) * AQ321/DW321 * AP321) * DW321/(100*DK321) * 1000/(1000 - AO321)</f>
        <v>0</v>
      </c>
      <c r="AN321">
        <v>22.69456286426562</v>
      </c>
      <c r="AO321">
        <v>23.91924848484848</v>
      </c>
      <c r="AP321">
        <v>-0.0004268113462830117</v>
      </c>
      <c r="AQ321">
        <v>101.7824364047216</v>
      </c>
      <c r="AR321">
        <v>0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429</v>
      </c>
      <c r="AX321" t="s">
        <v>429</v>
      </c>
      <c r="AY321">
        <v>0</v>
      </c>
      <c r="AZ321">
        <v>0</v>
      </c>
      <c r="BA321">
        <f>1-AY321/AZ321</f>
        <v>0</v>
      </c>
      <c r="BB321">
        <v>0</v>
      </c>
      <c r="BC321" t="s">
        <v>429</v>
      </c>
      <c r="BD321" t="s">
        <v>429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429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2.44</v>
      </c>
      <c r="DL321">
        <v>0.5</v>
      </c>
      <c r="DM321" t="s">
        <v>430</v>
      </c>
      <c r="DN321">
        <v>2</v>
      </c>
      <c r="DO321" t="b">
        <v>1</v>
      </c>
      <c r="DP321">
        <v>1687541301.814285</v>
      </c>
      <c r="DQ321">
        <v>385.3727142857143</v>
      </c>
      <c r="DR321">
        <v>366.1498928571428</v>
      </c>
      <c r="DS321">
        <v>23.94495714285715</v>
      </c>
      <c r="DT321">
        <v>22.70183571428572</v>
      </c>
      <c r="DU321">
        <v>399.7206071428571</v>
      </c>
      <c r="DV321">
        <v>26.60163571428571</v>
      </c>
      <c r="DW321">
        <v>500.02425</v>
      </c>
      <c r="DX321">
        <v>101.7693214285715</v>
      </c>
      <c r="DY321">
        <v>0.1000767678571429</v>
      </c>
      <c r="DZ321">
        <v>32.29531428571428</v>
      </c>
      <c r="EA321">
        <v>33.592775</v>
      </c>
      <c r="EB321">
        <v>999.9000000000002</v>
      </c>
      <c r="EC321">
        <v>0</v>
      </c>
      <c r="ED321">
        <v>0</v>
      </c>
      <c r="EE321">
        <v>9999.635357142859</v>
      </c>
      <c r="EF321">
        <v>0</v>
      </c>
      <c r="EG321">
        <v>204.6279642857143</v>
      </c>
      <c r="EH321">
        <v>19.22282142857143</v>
      </c>
      <c r="EI321">
        <v>394.8270357142857</v>
      </c>
      <c r="EJ321">
        <v>374.6554285714287</v>
      </c>
      <c r="EK321">
        <v>1.243105357142857</v>
      </c>
      <c r="EL321">
        <v>366.1498928571428</v>
      </c>
      <c r="EM321">
        <v>22.70183571428572</v>
      </c>
      <c r="EN321">
        <v>2.436861785714286</v>
      </c>
      <c r="EO321">
        <v>2.310352142857143</v>
      </c>
      <c r="EP321">
        <v>20.61082142857143</v>
      </c>
      <c r="EQ321">
        <v>19.74874642857143</v>
      </c>
      <c r="ER321">
        <v>1999.987857142857</v>
      </c>
      <c r="ES321">
        <v>0.9800065000000001</v>
      </c>
      <c r="ET321">
        <v>0.01999320714285715</v>
      </c>
      <c r="EU321">
        <v>0</v>
      </c>
      <c r="EV321">
        <v>274.7653928571428</v>
      </c>
      <c r="EW321">
        <v>5.00078</v>
      </c>
      <c r="EX321">
        <v>8325.135357142857</v>
      </c>
      <c r="EY321">
        <v>16379.58214285715</v>
      </c>
      <c r="EZ321">
        <v>53.66939285714285</v>
      </c>
      <c r="FA321">
        <v>55.06874999999998</v>
      </c>
      <c r="FB321">
        <v>54.27435714285713</v>
      </c>
      <c r="FC321">
        <v>54.33246428571429</v>
      </c>
      <c r="FD321">
        <v>53.50639285714284</v>
      </c>
      <c r="FE321">
        <v>1955.097857142857</v>
      </c>
      <c r="FF321">
        <v>39.89000000000001</v>
      </c>
      <c r="FG321">
        <v>0</v>
      </c>
      <c r="FH321">
        <v>1687541310.3</v>
      </c>
      <c r="FI321">
        <v>0</v>
      </c>
      <c r="FJ321">
        <v>274.77808</v>
      </c>
      <c r="FK321">
        <v>2.226461518631615</v>
      </c>
      <c r="FL321">
        <v>43.87000001182392</v>
      </c>
      <c r="FM321">
        <v>8325.819600000001</v>
      </c>
      <c r="FN321">
        <v>15</v>
      </c>
      <c r="FO321">
        <v>1687539356.5</v>
      </c>
      <c r="FP321" t="s">
        <v>1025</v>
      </c>
      <c r="FQ321">
        <v>1687539351.5</v>
      </c>
      <c r="FR321">
        <v>1687539356.5</v>
      </c>
      <c r="FS321">
        <v>6</v>
      </c>
      <c r="FT321">
        <v>-0.146</v>
      </c>
      <c r="FU321">
        <v>-0.03</v>
      </c>
      <c r="FV321">
        <v>-14.721</v>
      </c>
      <c r="FW321">
        <v>-2.533</v>
      </c>
      <c r="FX321">
        <v>420</v>
      </c>
      <c r="FY321">
        <v>19</v>
      </c>
      <c r="FZ321">
        <v>0.29</v>
      </c>
      <c r="GA321">
        <v>0.05</v>
      </c>
      <c r="GB321">
        <v>16.49501292682927</v>
      </c>
      <c r="GC321">
        <v>46.36391331010451</v>
      </c>
      <c r="GD321">
        <v>4.776041264225693</v>
      </c>
      <c r="GE321">
        <v>0</v>
      </c>
      <c r="GF321">
        <v>1.252938048780488</v>
      </c>
      <c r="GG321">
        <v>-0.1718855749128925</v>
      </c>
      <c r="GH321">
        <v>0.01722190723687912</v>
      </c>
      <c r="GI321">
        <v>1</v>
      </c>
      <c r="GJ321">
        <v>1</v>
      </c>
      <c r="GK321">
        <v>2</v>
      </c>
      <c r="GL321" t="s">
        <v>443</v>
      </c>
      <c r="GM321">
        <v>3.10032</v>
      </c>
      <c r="GN321">
        <v>2.75815</v>
      </c>
      <c r="GO321">
        <v>0.0872483</v>
      </c>
      <c r="GP321">
        <v>0.0805848</v>
      </c>
      <c r="GQ321">
        <v>0.126396</v>
      </c>
      <c r="GR321">
        <v>0.113697</v>
      </c>
      <c r="GS321">
        <v>22849.5</v>
      </c>
      <c r="GT321">
        <v>22257.7</v>
      </c>
      <c r="GU321">
        <v>25618.5</v>
      </c>
      <c r="GV321">
        <v>24595.3</v>
      </c>
      <c r="GW321">
        <v>35978.9</v>
      </c>
      <c r="GX321">
        <v>32158.3</v>
      </c>
      <c r="GY321">
        <v>44808.1</v>
      </c>
      <c r="GZ321">
        <v>39235.2</v>
      </c>
      <c r="HA321">
        <v>1.73762</v>
      </c>
      <c r="HB321">
        <v>1.62322</v>
      </c>
      <c r="HC321">
        <v>-0.06623569999999999</v>
      </c>
      <c r="HD321">
        <v>0</v>
      </c>
      <c r="HE321">
        <v>34.6408</v>
      </c>
      <c r="HF321">
        <v>999.9</v>
      </c>
      <c r="HG321">
        <v>43.4</v>
      </c>
      <c r="HH321">
        <v>50.7</v>
      </c>
      <c r="HI321">
        <v>54.8323</v>
      </c>
      <c r="HJ321">
        <v>62.6283</v>
      </c>
      <c r="HK321">
        <v>21.7388</v>
      </c>
      <c r="HL321">
        <v>1</v>
      </c>
      <c r="HM321">
        <v>1.57039</v>
      </c>
      <c r="HN321">
        <v>9.28105</v>
      </c>
      <c r="HO321">
        <v>20.0484</v>
      </c>
      <c r="HP321">
        <v>5.20621</v>
      </c>
      <c r="HQ321">
        <v>11.992</v>
      </c>
      <c r="HR321">
        <v>4.95965</v>
      </c>
      <c r="HS321">
        <v>3.27438</v>
      </c>
      <c r="HT321">
        <v>9999</v>
      </c>
      <c r="HU321">
        <v>9999</v>
      </c>
      <c r="HV321">
        <v>9999</v>
      </c>
      <c r="HW321">
        <v>91.59999999999999</v>
      </c>
      <c r="HX321">
        <v>1.86388</v>
      </c>
      <c r="HY321">
        <v>1.86032</v>
      </c>
      <c r="HZ321">
        <v>1.85871</v>
      </c>
      <c r="IA321">
        <v>1.85997</v>
      </c>
      <c r="IB321">
        <v>1.85987</v>
      </c>
      <c r="IC321">
        <v>1.85854</v>
      </c>
      <c r="ID321">
        <v>1.85771</v>
      </c>
      <c r="IE321">
        <v>1.85242</v>
      </c>
      <c r="IF321">
        <v>0</v>
      </c>
      <c r="IG321">
        <v>0</v>
      </c>
      <c r="IH321">
        <v>0</v>
      </c>
      <c r="II321">
        <v>0</v>
      </c>
      <c r="IJ321" t="s">
        <v>433</v>
      </c>
      <c r="IK321" t="s">
        <v>434</v>
      </c>
      <c r="IL321" t="s">
        <v>435</v>
      </c>
      <c r="IM321" t="s">
        <v>435</v>
      </c>
      <c r="IN321" t="s">
        <v>435</v>
      </c>
      <c r="IO321" t="s">
        <v>435</v>
      </c>
      <c r="IP321">
        <v>0</v>
      </c>
      <c r="IQ321">
        <v>100</v>
      </c>
      <c r="IR321">
        <v>100</v>
      </c>
      <c r="IS321">
        <v>-14.096</v>
      </c>
      <c r="IT321">
        <v>-2.6561</v>
      </c>
      <c r="IU321">
        <v>-9.349659308704338</v>
      </c>
      <c r="IV321">
        <v>-0.01431925071125703</v>
      </c>
      <c r="IW321">
        <v>4.89615414261653E-06</v>
      </c>
      <c r="IX321">
        <v>-8.989459798755491E-10</v>
      </c>
      <c r="IY321">
        <v>-1.354300476734672</v>
      </c>
      <c r="IZ321">
        <v>-0.1043539695207113</v>
      </c>
      <c r="JA321">
        <v>0.003109194328973147</v>
      </c>
      <c r="JB321">
        <v>-3.859871886814269E-05</v>
      </c>
      <c r="JC321">
        <v>3</v>
      </c>
      <c r="JD321">
        <v>1925</v>
      </c>
      <c r="JE321">
        <v>1</v>
      </c>
      <c r="JF321">
        <v>31</v>
      </c>
      <c r="JG321">
        <v>32.6</v>
      </c>
      <c r="JH321">
        <v>32.6</v>
      </c>
      <c r="JI321">
        <v>0.944824</v>
      </c>
      <c r="JJ321">
        <v>2.73315</v>
      </c>
      <c r="JK321">
        <v>1.49658</v>
      </c>
      <c r="JL321">
        <v>2.31445</v>
      </c>
      <c r="JM321">
        <v>1.54785</v>
      </c>
      <c r="JN321">
        <v>2.50122</v>
      </c>
      <c r="JO321">
        <v>54.1284</v>
      </c>
      <c r="JP321">
        <v>13.9482</v>
      </c>
      <c r="JQ321">
        <v>18</v>
      </c>
      <c r="JR321">
        <v>507.106</v>
      </c>
      <c r="JS321">
        <v>441.68</v>
      </c>
      <c r="JT321">
        <v>26.5487</v>
      </c>
      <c r="JU321">
        <v>44.9022</v>
      </c>
      <c r="JV321">
        <v>29.9987</v>
      </c>
      <c r="JW321">
        <v>44.8027</v>
      </c>
      <c r="JX321">
        <v>44.6668</v>
      </c>
      <c r="JY321">
        <v>18.8785</v>
      </c>
      <c r="JZ321">
        <v>50.1654</v>
      </c>
      <c r="KA321">
        <v>0</v>
      </c>
      <c r="KB321">
        <v>21.1448</v>
      </c>
      <c r="KC321">
        <v>313.137</v>
      </c>
      <c r="KD321">
        <v>22.8037</v>
      </c>
      <c r="KE321">
        <v>97.9115</v>
      </c>
      <c r="KF321">
        <v>94.31910000000001</v>
      </c>
    </row>
    <row r="322" spans="1:292">
      <c r="A322">
        <v>298</v>
      </c>
      <c r="B322">
        <v>1687541314.6</v>
      </c>
      <c r="C322">
        <v>15186.09999990463</v>
      </c>
      <c r="D322" t="s">
        <v>1038</v>
      </c>
      <c r="E322" t="s">
        <v>1039</v>
      </c>
      <c r="F322">
        <v>5</v>
      </c>
      <c r="G322" t="s">
        <v>635</v>
      </c>
      <c r="H322">
        <v>1687541307.1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341.0283019234206</v>
      </c>
      <c r="AJ322">
        <v>356.7162242424242</v>
      </c>
      <c r="AK322">
        <v>-3.255948491791636</v>
      </c>
      <c r="AL322">
        <v>66.82662954179216</v>
      </c>
      <c r="AM322">
        <f>(AO322 - AN322 + DX322*1E3/(8.314*(DZ322+273.15)) * AQ322/DW322 * AP322) * DW322/(100*DK322) * 1000/(1000 - AO322)</f>
        <v>0</v>
      </c>
      <c r="AN322">
        <v>22.69403459655807</v>
      </c>
      <c r="AO322">
        <v>23.9095503030303</v>
      </c>
      <c r="AP322">
        <v>-0.0001659155940377816</v>
      </c>
      <c r="AQ322">
        <v>101.7824364047216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2.44</v>
      </c>
      <c r="DL322">
        <v>0.5</v>
      </c>
      <c r="DM322" t="s">
        <v>430</v>
      </c>
      <c r="DN322">
        <v>2</v>
      </c>
      <c r="DO322" t="b">
        <v>1</v>
      </c>
      <c r="DP322">
        <v>1687541307.1</v>
      </c>
      <c r="DQ322">
        <v>369.9592962962962</v>
      </c>
      <c r="DR322">
        <v>348.6503333333334</v>
      </c>
      <c r="DS322">
        <v>23.92742962962963</v>
      </c>
      <c r="DT322">
        <v>22.69641481481482</v>
      </c>
      <c r="DU322">
        <v>384.1372962962963</v>
      </c>
      <c r="DV322">
        <v>26.58373703703704</v>
      </c>
      <c r="DW322">
        <v>500.0058888888889</v>
      </c>
      <c r="DX322">
        <v>101.7694074074074</v>
      </c>
      <c r="DY322">
        <v>0.1000295666666667</v>
      </c>
      <c r="DZ322">
        <v>32.27951851851851</v>
      </c>
      <c r="EA322">
        <v>33.57724444444445</v>
      </c>
      <c r="EB322">
        <v>999.9000000000001</v>
      </c>
      <c r="EC322">
        <v>0</v>
      </c>
      <c r="ED322">
        <v>0</v>
      </c>
      <c r="EE322">
        <v>10002.32814814815</v>
      </c>
      <c r="EF322">
        <v>0</v>
      </c>
      <c r="EG322">
        <v>204.6672222222222</v>
      </c>
      <c r="EH322">
        <v>21.30894814814815</v>
      </c>
      <c r="EI322">
        <v>379.0286666666667</v>
      </c>
      <c r="EJ322">
        <v>356.7473333333333</v>
      </c>
      <c r="EK322">
        <v>1.231003333333333</v>
      </c>
      <c r="EL322">
        <v>348.6503333333334</v>
      </c>
      <c r="EM322">
        <v>22.69641481481482</v>
      </c>
      <c r="EN322">
        <v>2.435079259259259</v>
      </c>
      <c r="EO322">
        <v>2.30980037037037</v>
      </c>
      <c r="EP322">
        <v>20.59895185185185</v>
      </c>
      <c r="EQ322">
        <v>19.7449037037037</v>
      </c>
      <c r="ER322">
        <v>1999.985925925926</v>
      </c>
      <c r="ES322">
        <v>0.9800063333333334</v>
      </c>
      <c r="ET322">
        <v>0.01999337407407407</v>
      </c>
      <c r="EU322">
        <v>0</v>
      </c>
      <c r="EV322">
        <v>275.0215185185185</v>
      </c>
      <c r="EW322">
        <v>5.00078</v>
      </c>
      <c r="EX322">
        <v>8328.648518518519</v>
      </c>
      <c r="EY322">
        <v>16379.55555555555</v>
      </c>
      <c r="EZ322">
        <v>53.65014814814813</v>
      </c>
      <c r="FA322">
        <v>55.05281481481479</v>
      </c>
      <c r="FB322">
        <v>54.25225925925926</v>
      </c>
      <c r="FC322">
        <v>54.3147037037037</v>
      </c>
      <c r="FD322">
        <v>53.48344444444444</v>
      </c>
      <c r="FE322">
        <v>1955.095925925926</v>
      </c>
      <c r="FF322">
        <v>39.89000000000001</v>
      </c>
      <c r="FG322">
        <v>0</v>
      </c>
      <c r="FH322">
        <v>1687541315.1</v>
      </c>
      <c r="FI322">
        <v>0</v>
      </c>
      <c r="FJ322">
        <v>275.0026800000001</v>
      </c>
      <c r="FK322">
        <v>3.863999990659406</v>
      </c>
      <c r="FL322">
        <v>39.04692317660191</v>
      </c>
      <c r="FM322">
        <v>8329.030000000001</v>
      </c>
      <c r="FN322">
        <v>15</v>
      </c>
      <c r="FO322">
        <v>1687539356.5</v>
      </c>
      <c r="FP322" t="s">
        <v>1025</v>
      </c>
      <c r="FQ322">
        <v>1687539351.5</v>
      </c>
      <c r="FR322">
        <v>1687539356.5</v>
      </c>
      <c r="FS322">
        <v>6</v>
      </c>
      <c r="FT322">
        <v>-0.146</v>
      </c>
      <c r="FU322">
        <v>-0.03</v>
      </c>
      <c r="FV322">
        <v>-14.721</v>
      </c>
      <c r="FW322">
        <v>-2.533</v>
      </c>
      <c r="FX322">
        <v>420</v>
      </c>
      <c r="FY322">
        <v>19</v>
      </c>
      <c r="FZ322">
        <v>0.29</v>
      </c>
      <c r="GA322">
        <v>0.05</v>
      </c>
      <c r="GB322">
        <v>19.69253414634146</v>
      </c>
      <c r="GC322">
        <v>25.72014564459931</v>
      </c>
      <c r="GD322">
        <v>2.660414736750071</v>
      </c>
      <c r="GE322">
        <v>0</v>
      </c>
      <c r="GF322">
        <v>1.238899268292683</v>
      </c>
      <c r="GG322">
        <v>-0.1411342160278733</v>
      </c>
      <c r="GH322">
        <v>0.01403987099347373</v>
      </c>
      <c r="GI322">
        <v>1</v>
      </c>
      <c r="GJ322">
        <v>1</v>
      </c>
      <c r="GK322">
        <v>2</v>
      </c>
      <c r="GL322" t="s">
        <v>443</v>
      </c>
      <c r="GM322">
        <v>3.10029</v>
      </c>
      <c r="GN322">
        <v>2.75801</v>
      </c>
      <c r="GO322">
        <v>0.08432000000000001</v>
      </c>
      <c r="GP322">
        <v>0.07747270000000001</v>
      </c>
      <c r="GQ322">
        <v>0.126365</v>
      </c>
      <c r="GR322">
        <v>0.113665</v>
      </c>
      <c r="GS322">
        <v>22923.4</v>
      </c>
      <c r="GT322">
        <v>22333.7</v>
      </c>
      <c r="GU322">
        <v>25619.2</v>
      </c>
      <c r="GV322">
        <v>24596.1</v>
      </c>
      <c r="GW322">
        <v>35980.9</v>
      </c>
      <c r="GX322">
        <v>32160.1</v>
      </c>
      <c r="GY322">
        <v>44809.5</v>
      </c>
      <c r="GZ322">
        <v>39236.4</v>
      </c>
      <c r="HA322">
        <v>1.73792</v>
      </c>
      <c r="HB322">
        <v>1.62313</v>
      </c>
      <c r="HC322">
        <v>-0.0655949</v>
      </c>
      <c r="HD322">
        <v>0</v>
      </c>
      <c r="HE322">
        <v>34.6211</v>
      </c>
      <c r="HF322">
        <v>999.9</v>
      </c>
      <c r="HG322">
        <v>43.4</v>
      </c>
      <c r="HH322">
        <v>50.7</v>
      </c>
      <c r="HI322">
        <v>54.8374</v>
      </c>
      <c r="HJ322">
        <v>62.5483</v>
      </c>
      <c r="HK322">
        <v>21.855</v>
      </c>
      <c r="HL322">
        <v>1</v>
      </c>
      <c r="HM322">
        <v>1.56899</v>
      </c>
      <c r="HN322">
        <v>9.28105</v>
      </c>
      <c r="HO322">
        <v>20.0488</v>
      </c>
      <c r="HP322">
        <v>5.20666</v>
      </c>
      <c r="HQ322">
        <v>11.992</v>
      </c>
      <c r="HR322">
        <v>4.9599</v>
      </c>
      <c r="HS322">
        <v>3.27448</v>
      </c>
      <c r="HT322">
        <v>9999</v>
      </c>
      <c r="HU322">
        <v>9999</v>
      </c>
      <c r="HV322">
        <v>9999</v>
      </c>
      <c r="HW322">
        <v>91.59999999999999</v>
      </c>
      <c r="HX322">
        <v>1.86389</v>
      </c>
      <c r="HY322">
        <v>1.86034</v>
      </c>
      <c r="HZ322">
        <v>1.85871</v>
      </c>
      <c r="IA322">
        <v>1.86002</v>
      </c>
      <c r="IB322">
        <v>1.85988</v>
      </c>
      <c r="IC322">
        <v>1.85855</v>
      </c>
      <c r="ID322">
        <v>1.85774</v>
      </c>
      <c r="IE322">
        <v>1.85242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-13.918</v>
      </c>
      <c r="IT322">
        <v>-2.6559</v>
      </c>
      <c r="IU322">
        <v>-9.349659308704338</v>
      </c>
      <c r="IV322">
        <v>-0.01431925071125703</v>
      </c>
      <c r="IW322">
        <v>4.89615414261653E-06</v>
      </c>
      <c r="IX322">
        <v>-8.989459798755491E-10</v>
      </c>
      <c r="IY322">
        <v>-1.354300476734672</v>
      </c>
      <c r="IZ322">
        <v>-0.1043539695207113</v>
      </c>
      <c r="JA322">
        <v>0.003109194328973147</v>
      </c>
      <c r="JB322">
        <v>-3.859871886814269E-05</v>
      </c>
      <c r="JC322">
        <v>3</v>
      </c>
      <c r="JD322">
        <v>1925</v>
      </c>
      <c r="JE322">
        <v>1</v>
      </c>
      <c r="JF322">
        <v>31</v>
      </c>
      <c r="JG322">
        <v>32.7</v>
      </c>
      <c r="JH322">
        <v>32.6</v>
      </c>
      <c r="JI322">
        <v>0.906982</v>
      </c>
      <c r="JJ322">
        <v>2.7478</v>
      </c>
      <c r="JK322">
        <v>1.49658</v>
      </c>
      <c r="JL322">
        <v>2.31567</v>
      </c>
      <c r="JM322">
        <v>1.54785</v>
      </c>
      <c r="JN322">
        <v>2.40356</v>
      </c>
      <c r="JO322">
        <v>54.0925</v>
      </c>
      <c r="JP322">
        <v>13.9394</v>
      </c>
      <c r="JQ322">
        <v>18</v>
      </c>
      <c r="JR322">
        <v>507.217</v>
      </c>
      <c r="JS322">
        <v>441.533</v>
      </c>
      <c r="JT322">
        <v>26.5326</v>
      </c>
      <c r="JU322">
        <v>44.8865</v>
      </c>
      <c r="JV322">
        <v>29.9987</v>
      </c>
      <c r="JW322">
        <v>44.7883</v>
      </c>
      <c r="JX322">
        <v>44.6526</v>
      </c>
      <c r="JY322">
        <v>18.1906</v>
      </c>
      <c r="JZ322">
        <v>50.1654</v>
      </c>
      <c r="KA322">
        <v>0</v>
      </c>
      <c r="KB322">
        <v>21.1273</v>
      </c>
      <c r="KC322">
        <v>299.752</v>
      </c>
      <c r="KD322">
        <v>22.8037</v>
      </c>
      <c r="KE322">
        <v>97.9144</v>
      </c>
      <c r="KF322">
        <v>94.322</v>
      </c>
    </row>
    <row r="323" spans="1:292">
      <c r="A323">
        <v>299</v>
      </c>
      <c r="B323">
        <v>1687541319.6</v>
      </c>
      <c r="C323">
        <v>15191.09999990463</v>
      </c>
      <c r="D323" t="s">
        <v>1040</v>
      </c>
      <c r="E323" t="s">
        <v>1041</v>
      </c>
      <c r="F323">
        <v>5</v>
      </c>
      <c r="G323" t="s">
        <v>635</v>
      </c>
      <c r="H323">
        <v>1687541311.814285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324.5877131212075</v>
      </c>
      <c r="AJ323">
        <v>340.3869212121212</v>
      </c>
      <c r="AK323">
        <v>-3.258844300066892</v>
      </c>
      <c r="AL323">
        <v>66.82662954179216</v>
      </c>
      <c r="AM323">
        <f>(AO323 - AN323 + DX323*1E3/(8.314*(DZ323+273.15)) * AQ323/DW323 * AP323) * DW323/(100*DK323) * 1000/(1000 - AO323)</f>
        <v>0</v>
      </c>
      <c r="AN323">
        <v>22.68662213816588</v>
      </c>
      <c r="AO323">
        <v>23.89352606060606</v>
      </c>
      <c r="AP323">
        <v>-0.000260397246800781</v>
      </c>
      <c r="AQ323">
        <v>101.7824364047216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2.44</v>
      </c>
      <c r="DL323">
        <v>0.5</v>
      </c>
      <c r="DM323" t="s">
        <v>430</v>
      </c>
      <c r="DN323">
        <v>2</v>
      </c>
      <c r="DO323" t="b">
        <v>1</v>
      </c>
      <c r="DP323">
        <v>1687541311.814285</v>
      </c>
      <c r="DQ323">
        <v>355.3425357142856</v>
      </c>
      <c r="DR323">
        <v>333.2237500000001</v>
      </c>
      <c r="DS323">
        <v>23.91388928571429</v>
      </c>
      <c r="DT323">
        <v>22.6919</v>
      </c>
      <c r="DU323">
        <v>369.3576428571429</v>
      </c>
      <c r="DV323">
        <v>26.56990357142857</v>
      </c>
      <c r="DW323">
        <v>499.9908928571428</v>
      </c>
      <c r="DX323">
        <v>101.7693214285715</v>
      </c>
      <c r="DY323">
        <v>0.09991602857142856</v>
      </c>
      <c r="DZ323">
        <v>32.26319642857143</v>
      </c>
      <c r="EA323">
        <v>33.5673</v>
      </c>
      <c r="EB323">
        <v>999.9000000000002</v>
      </c>
      <c r="EC323">
        <v>0</v>
      </c>
      <c r="ED323">
        <v>0</v>
      </c>
      <c r="EE323">
        <v>10001.50357142857</v>
      </c>
      <c r="EF323">
        <v>0</v>
      </c>
      <c r="EG323">
        <v>204.6202857142857</v>
      </c>
      <c r="EH323">
        <v>22.11881071428572</v>
      </c>
      <c r="EI323">
        <v>364.0485</v>
      </c>
      <c r="EJ323">
        <v>340.9607857142856</v>
      </c>
      <c r="EK323">
        <v>1.221983928571429</v>
      </c>
      <c r="EL323">
        <v>333.2237500000001</v>
      </c>
      <c r="EM323">
        <v>22.6919</v>
      </c>
      <c r="EN323">
        <v>2.433700714285714</v>
      </c>
      <c r="EO323">
        <v>2.309340357142857</v>
      </c>
      <c r="EP323">
        <v>20.58976785714286</v>
      </c>
      <c r="EQ323">
        <v>19.74169642857143</v>
      </c>
      <c r="ER323">
        <v>2000.016071428572</v>
      </c>
      <c r="ES323">
        <v>0.9800065</v>
      </c>
      <c r="ET323">
        <v>0.01999321785714286</v>
      </c>
      <c r="EU323">
        <v>0</v>
      </c>
      <c r="EV323">
        <v>275.3633571428571</v>
      </c>
      <c r="EW323">
        <v>5.00078</v>
      </c>
      <c r="EX323">
        <v>8332.315357142857</v>
      </c>
      <c r="EY323">
        <v>16379.80357142857</v>
      </c>
      <c r="EZ323">
        <v>53.63799999999998</v>
      </c>
      <c r="FA323">
        <v>55.03321428571429</v>
      </c>
      <c r="FB323">
        <v>54.24767857142857</v>
      </c>
      <c r="FC323">
        <v>54.29225</v>
      </c>
      <c r="FD323">
        <v>53.47292857142856</v>
      </c>
      <c r="FE323">
        <v>1955.126071428572</v>
      </c>
      <c r="FF323">
        <v>39.89000000000001</v>
      </c>
      <c r="FG323">
        <v>0</v>
      </c>
      <c r="FH323">
        <v>1687541319.9</v>
      </c>
      <c r="FI323">
        <v>0</v>
      </c>
      <c r="FJ323">
        <v>275.3702</v>
      </c>
      <c r="FK323">
        <v>3.895923067130395</v>
      </c>
      <c r="FL323">
        <v>47.43076914241878</v>
      </c>
      <c r="FM323">
        <v>8332.680399999999</v>
      </c>
      <c r="FN323">
        <v>15</v>
      </c>
      <c r="FO323">
        <v>1687539356.5</v>
      </c>
      <c r="FP323" t="s">
        <v>1025</v>
      </c>
      <c r="FQ323">
        <v>1687539351.5</v>
      </c>
      <c r="FR323">
        <v>1687539356.5</v>
      </c>
      <c r="FS323">
        <v>6</v>
      </c>
      <c r="FT323">
        <v>-0.146</v>
      </c>
      <c r="FU323">
        <v>-0.03</v>
      </c>
      <c r="FV323">
        <v>-14.721</v>
      </c>
      <c r="FW323">
        <v>-2.533</v>
      </c>
      <c r="FX323">
        <v>420</v>
      </c>
      <c r="FY323">
        <v>19</v>
      </c>
      <c r="FZ323">
        <v>0.29</v>
      </c>
      <c r="GA323">
        <v>0.05</v>
      </c>
      <c r="GB323">
        <v>21.37165609756098</v>
      </c>
      <c r="GC323">
        <v>12.61009965156798</v>
      </c>
      <c r="GD323">
        <v>1.352106684896154</v>
      </c>
      <c r="GE323">
        <v>0</v>
      </c>
      <c r="GF323">
        <v>1.228807804878049</v>
      </c>
      <c r="GG323">
        <v>-0.1195607665505244</v>
      </c>
      <c r="GH323">
        <v>0.01210362967373839</v>
      </c>
      <c r="GI323">
        <v>1</v>
      </c>
      <c r="GJ323">
        <v>1</v>
      </c>
      <c r="GK323">
        <v>2</v>
      </c>
      <c r="GL323" t="s">
        <v>443</v>
      </c>
      <c r="GM323">
        <v>3.10022</v>
      </c>
      <c r="GN323">
        <v>2.75807</v>
      </c>
      <c r="GO323">
        <v>0.0813347</v>
      </c>
      <c r="GP323">
        <v>0.07444199999999999</v>
      </c>
      <c r="GQ323">
        <v>0.126315</v>
      </c>
      <c r="GR323">
        <v>0.113656</v>
      </c>
      <c r="GS323">
        <v>22998.8</v>
      </c>
      <c r="GT323">
        <v>22407.2</v>
      </c>
      <c r="GU323">
        <v>25620</v>
      </c>
      <c r="GV323">
        <v>24596.3</v>
      </c>
      <c r="GW323">
        <v>35983.2</v>
      </c>
      <c r="GX323">
        <v>32160.4</v>
      </c>
      <c r="GY323">
        <v>44810.4</v>
      </c>
      <c r="GZ323">
        <v>39236.8</v>
      </c>
      <c r="HA323">
        <v>1.73792</v>
      </c>
      <c r="HB323">
        <v>1.62332</v>
      </c>
      <c r="HC323">
        <v>-0.06482010000000001</v>
      </c>
      <c r="HD323">
        <v>0</v>
      </c>
      <c r="HE323">
        <v>34.6006</v>
      </c>
      <c r="HF323">
        <v>999.9</v>
      </c>
      <c r="HG323">
        <v>43.4</v>
      </c>
      <c r="HH323">
        <v>50.7</v>
      </c>
      <c r="HI323">
        <v>54.8373</v>
      </c>
      <c r="HJ323">
        <v>62.6483</v>
      </c>
      <c r="HK323">
        <v>21.851</v>
      </c>
      <c r="HL323">
        <v>1</v>
      </c>
      <c r="HM323">
        <v>1.56771</v>
      </c>
      <c r="HN323">
        <v>9.28105</v>
      </c>
      <c r="HO323">
        <v>20.0486</v>
      </c>
      <c r="HP323">
        <v>5.20576</v>
      </c>
      <c r="HQ323">
        <v>11.992</v>
      </c>
      <c r="HR323">
        <v>4.9599</v>
      </c>
      <c r="HS323">
        <v>3.2744</v>
      </c>
      <c r="HT323">
        <v>9999</v>
      </c>
      <c r="HU323">
        <v>9999</v>
      </c>
      <c r="HV323">
        <v>9999</v>
      </c>
      <c r="HW323">
        <v>91.59999999999999</v>
      </c>
      <c r="HX323">
        <v>1.86388</v>
      </c>
      <c r="HY323">
        <v>1.86033</v>
      </c>
      <c r="HZ323">
        <v>1.8587</v>
      </c>
      <c r="IA323">
        <v>1.86002</v>
      </c>
      <c r="IB323">
        <v>1.85988</v>
      </c>
      <c r="IC323">
        <v>1.85852</v>
      </c>
      <c r="ID323">
        <v>1.85773</v>
      </c>
      <c r="IE323">
        <v>1.85242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-13.738</v>
      </c>
      <c r="IT323">
        <v>-2.6555</v>
      </c>
      <c r="IU323">
        <v>-9.349659308704338</v>
      </c>
      <c r="IV323">
        <v>-0.01431925071125703</v>
      </c>
      <c r="IW323">
        <v>4.89615414261653E-06</v>
      </c>
      <c r="IX323">
        <v>-8.989459798755491E-10</v>
      </c>
      <c r="IY323">
        <v>-1.354300476734672</v>
      </c>
      <c r="IZ323">
        <v>-0.1043539695207113</v>
      </c>
      <c r="JA323">
        <v>0.003109194328973147</v>
      </c>
      <c r="JB323">
        <v>-3.859871886814269E-05</v>
      </c>
      <c r="JC323">
        <v>3</v>
      </c>
      <c r="JD323">
        <v>1925</v>
      </c>
      <c r="JE323">
        <v>1</v>
      </c>
      <c r="JF323">
        <v>31</v>
      </c>
      <c r="JG323">
        <v>32.8</v>
      </c>
      <c r="JH323">
        <v>32.7</v>
      </c>
      <c r="JI323">
        <v>0.871582</v>
      </c>
      <c r="JJ323">
        <v>2.73682</v>
      </c>
      <c r="JK323">
        <v>1.49658</v>
      </c>
      <c r="JL323">
        <v>2.31567</v>
      </c>
      <c r="JM323">
        <v>1.54785</v>
      </c>
      <c r="JN323">
        <v>2.37305</v>
      </c>
      <c r="JO323">
        <v>54.1284</v>
      </c>
      <c r="JP323">
        <v>13.9394</v>
      </c>
      <c r="JQ323">
        <v>18</v>
      </c>
      <c r="JR323">
        <v>507.128</v>
      </c>
      <c r="JS323">
        <v>441.585</v>
      </c>
      <c r="JT323">
        <v>26.5172</v>
      </c>
      <c r="JU323">
        <v>44.872</v>
      </c>
      <c r="JV323">
        <v>29.9988</v>
      </c>
      <c r="JW323">
        <v>44.7739</v>
      </c>
      <c r="JX323">
        <v>44.6383</v>
      </c>
      <c r="JY323">
        <v>17.4826</v>
      </c>
      <c r="JZ323">
        <v>50.1654</v>
      </c>
      <c r="KA323">
        <v>0</v>
      </c>
      <c r="KB323">
        <v>21.1127</v>
      </c>
      <c r="KC323">
        <v>286.393</v>
      </c>
      <c r="KD323">
        <v>22.753</v>
      </c>
      <c r="KE323">
        <v>97.9169</v>
      </c>
      <c r="KF323">
        <v>94.3231</v>
      </c>
    </row>
    <row r="324" spans="1:292">
      <c r="A324">
        <v>300</v>
      </c>
      <c r="B324">
        <v>1687541324.6</v>
      </c>
      <c r="C324">
        <v>15196.09999990463</v>
      </c>
      <c r="D324" t="s">
        <v>1042</v>
      </c>
      <c r="E324" t="s">
        <v>1043</v>
      </c>
      <c r="F324">
        <v>5</v>
      </c>
      <c r="G324" t="s">
        <v>635</v>
      </c>
      <c r="H324">
        <v>1687541317.1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308.486658040863</v>
      </c>
      <c r="AJ324">
        <v>324.2336969696971</v>
      </c>
      <c r="AK324">
        <v>-3.236073311972152</v>
      </c>
      <c r="AL324">
        <v>66.82662954179216</v>
      </c>
      <c r="AM324">
        <f>(AO324 - AN324 + DX324*1E3/(8.314*(DZ324+273.15)) * AQ324/DW324 * AP324) * DW324/(100*DK324) * 1000/(1000 - AO324)</f>
        <v>0</v>
      </c>
      <c r="AN324">
        <v>22.68090184230586</v>
      </c>
      <c r="AO324">
        <v>23.88171878787878</v>
      </c>
      <c r="AP324">
        <v>-0.0001532073181758887</v>
      </c>
      <c r="AQ324">
        <v>101.7824364047216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2.44</v>
      </c>
      <c r="DL324">
        <v>0.5</v>
      </c>
      <c r="DM324" t="s">
        <v>430</v>
      </c>
      <c r="DN324">
        <v>2</v>
      </c>
      <c r="DO324" t="b">
        <v>1</v>
      </c>
      <c r="DP324">
        <v>1687541317.1</v>
      </c>
      <c r="DQ324">
        <v>338.6548148148148</v>
      </c>
      <c r="DR324">
        <v>316.1395925925926</v>
      </c>
      <c r="DS324">
        <v>23.89974814814815</v>
      </c>
      <c r="DT324">
        <v>22.68668148148148</v>
      </c>
      <c r="DU324">
        <v>352.482</v>
      </c>
      <c r="DV324">
        <v>26.55545925925926</v>
      </c>
      <c r="DW324">
        <v>499.9871111111111</v>
      </c>
      <c r="DX324">
        <v>101.7694074074074</v>
      </c>
      <c r="DY324">
        <v>0.09986966666666666</v>
      </c>
      <c r="DZ324">
        <v>32.24348518518519</v>
      </c>
      <c r="EA324">
        <v>33.55432962962963</v>
      </c>
      <c r="EB324">
        <v>999.9000000000001</v>
      </c>
      <c r="EC324">
        <v>0</v>
      </c>
      <c r="ED324">
        <v>0</v>
      </c>
      <c r="EE324">
        <v>9999.945925925926</v>
      </c>
      <c r="EF324">
        <v>0</v>
      </c>
      <c r="EG324">
        <v>204.6720740740741</v>
      </c>
      <c r="EH324">
        <v>22.51523333333333</v>
      </c>
      <c r="EI324">
        <v>346.9469259259259</v>
      </c>
      <c r="EJ324">
        <v>323.4782222222223</v>
      </c>
      <c r="EK324">
        <v>1.213061481481482</v>
      </c>
      <c r="EL324">
        <v>316.1395925925926</v>
      </c>
      <c r="EM324">
        <v>22.68668148148148</v>
      </c>
      <c r="EN324">
        <v>2.432264074074074</v>
      </c>
      <c r="EO324">
        <v>2.308812222222222</v>
      </c>
      <c r="EP324">
        <v>20.58019999999999</v>
      </c>
      <c r="EQ324">
        <v>19.73801481481482</v>
      </c>
      <c r="ER324">
        <v>2000.004444444445</v>
      </c>
      <c r="ES324">
        <v>0.9800062222222222</v>
      </c>
      <c r="ET324">
        <v>0.01999349259259259</v>
      </c>
      <c r="EU324">
        <v>0</v>
      </c>
      <c r="EV324">
        <v>275.7511851851852</v>
      </c>
      <c r="EW324">
        <v>5.00078</v>
      </c>
      <c r="EX324">
        <v>8336.507037037038</v>
      </c>
      <c r="EY324">
        <v>16379.70740740741</v>
      </c>
      <c r="EZ324">
        <v>53.62462962962962</v>
      </c>
      <c r="FA324">
        <v>55.01148148148148</v>
      </c>
      <c r="FB324">
        <v>54.23825925925925</v>
      </c>
      <c r="FC324">
        <v>54.27981481481481</v>
      </c>
      <c r="FD324">
        <v>53.46503703703704</v>
      </c>
      <c r="FE324">
        <v>1955.114444444445</v>
      </c>
      <c r="FF324">
        <v>39.89000000000001</v>
      </c>
      <c r="FG324">
        <v>0</v>
      </c>
      <c r="FH324">
        <v>1687541325.3</v>
      </c>
      <c r="FI324">
        <v>0</v>
      </c>
      <c r="FJ324">
        <v>275.7283076923077</v>
      </c>
      <c r="FK324">
        <v>4.297641024856595</v>
      </c>
      <c r="FL324">
        <v>40.44888889406413</v>
      </c>
      <c r="FM324">
        <v>8336.468846153844</v>
      </c>
      <c r="FN324">
        <v>15</v>
      </c>
      <c r="FO324">
        <v>1687539356.5</v>
      </c>
      <c r="FP324" t="s">
        <v>1025</v>
      </c>
      <c r="FQ324">
        <v>1687539351.5</v>
      </c>
      <c r="FR324">
        <v>1687539356.5</v>
      </c>
      <c r="FS324">
        <v>6</v>
      </c>
      <c r="FT324">
        <v>-0.146</v>
      </c>
      <c r="FU324">
        <v>-0.03</v>
      </c>
      <c r="FV324">
        <v>-14.721</v>
      </c>
      <c r="FW324">
        <v>-2.533</v>
      </c>
      <c r="FX324">
        <v>420</v>
      </c>
      <c r="FY324">
        <v>19</v>
      </c>
      <c r="FZ324">
        <v>0.29</v>
      </c>
      <c r="GA324">
        <v>0.05</v>
      </c>
      <c r="GB324">
        <v>22.1485512195122</v>
      </c>
      <c r="GC324">
        <v>4.92224738675958</v>
      </c>
      <c r="GD324">
        <v>0.6091106440088325</v>
      </c>
      <c r="GE324">
        <v>0</v>
      </c>
      <c r="GF324">
        <v>1.219257317073171</v>
      </c>
      <c r="GG324">
        <v>-0.099777909407666</v>
      </c>
      <c r="GH324">
        <v>0.01011856950855527</v>
      </c>
      <c r="GI324">
        <v>1</v>
      </c>
      <c r="GJ324">
        <v>1</v>
      </c>
      <c r="GK324">
        <v>2</v>
      </c>
      <c r="GL324" t="s">
        <v>443</v>
      </c>
      <c r="GM324">
        <v>3.10022</v>
      </c>
      <c r="GN324">
        <v>2.75791</v>
      </c>
      <c r="GO324">
        <v>0.07830869999999999</v>
      </c>
      <c r="GP324">
        <v>0.0712221</v>
      </c>
      <c r="GQ324">
        <v>0.126278</v>
      </c>
      <c r="GR324">
        <v>0.113651</v>
      </c>
      <c r="GS324">
        <v>23074.9</v>
      </c>
      <c r="GT324">
        <v>22485.5</v>
      </c>
      <c r="GU324">
        <v>25620.4</v>
      </c>
      <c r="GV324">
        <v>24596.9</v>
      </c>
      <c r="GW324">
        <v>35985.1</v>
      </c>
      <c r="GX324">
        <v>32161</v>
      </c>
      <c r="GY324">
        <v>44811.5</v>
      </c>
      <c r="GZ324">
        <v>39237.8</v>
      </c>
      <c r="HA324">
        <v>1.73797</v>
      </c>
      <c r="HB324">
        <v>1.62353</v>
      </c>
      <c r="HC324">
        <v>-0.06497650000000001</v>
      </c>
      <c r="HD324">
        <v>0</v>
      </c>
      <c r="HE324">
        <v>34.5793</v>
      </c>
      <c r="HF324">
        <v>999.9</v>
      </c>
      <c r="HG324">
        <v>43.4</v>
      </c>
      <c r="HH324">
        <v>50.7</v>
      </c>
      <c r="HI324">
        <v>54.8384</v>
      </c>
      <c r="HJ324">
        <v>62.5383</v>
      </c>
      <c r="HK324">
        <v>21.6266</v>
      </c>
      <c r="HL324">
        <v>1</v>
      </c>
      <c r="HM324">
        <v>1.56646</v>
      </c>
      <c r="HN324">
        <v>9.28105</v>
      </c>
      <c r="HO324">
        <v>20.0486</v>
      </c>
      <c r="HP324">
        <v>5.20591</v>
      </c>
      <c r="HQ324">
        <v>11.992</v>
      </c>
      <c r="HR324">
        <v>4.96015</v>
      </c>
      <c r="HS324">
        <v>3.27448</v>
      </c>
      <c r="HT324">
        <v>9999</v>
      </c>
      <c r="HU324">
        <v>9999</v>
      </c>
      <c r="HV324">
        <v>9999</v>
      </c>
      <c r="HW324">
        <v>91.59999999999999</v>
      </c>
      <c r="HX324">
        <v>1.86388</v>
      </c>
      <c r="HY324">
        <v>1.86032</v>
      </c>
      <c r="HZ324">
        <v>1.85869</v>
      </c>
      <c r="IA324">
        <v>1.85994</v>
      </c>
      <c r="IB324">
        <v>1.85989</v>
      </c>
      <c r="IC324">
        <v>1.85854</v>
      </c>
      <c r="ID324">
        <v>1.8577</v>
      </c>
      <c r="IE324">
        <v>1.85242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-13.557</v>
      </c>
      <c r="IT324">
        <v>-2.6553</v>
      </c>
      <c r="IU324">
        <v>-9.349659308704338</v>
      </c>
      <c r="IV324">
        <v>-0.01431925071125703</v>
      </c>
      <c r="IW324">
        <v>4.89615414261653E-06</v>
      </c>
      <c r="IX324">
        <v>-8.989459798755491E-10</v>
      </c>
      <c r="IY324">
        <v>-1.354300476734672</v>
      </c>
      <c r="IZ324">
        <v>-0.1043539695207113</v>
      </c>
      <c r="JA324">
        <v>0.003109194328973147</v>
      </c>
      <c r="JB324">
        <v>-3.859871886814269E-05</v>
      </c>
      <c r="JC324">
        <v>3</v>
      </c>
      <c r="JD324">
        <v>1925</v>
      </c>
      <c r="JE324">
        <v>1</v>
      </c>
      <c r="JF324">
        <v>31</v>
      </c>
      <c r="JG324">
        <v>32.9</v>
      </c>
      <c r="JH324">
        <v>32.8</v>
      </c>
      <c r="JI324">
        <v>0.83374</v>
      </c>
      <c r="JJ324">
        <v>2.74658</v>
      </c>
      <c r="JK324">
        <v>1.49658</v>
      </c>
      <c r="JL324">
        <v>2.31567</v>
      </c>
      <c r="JM324">
        <v>1.54785</v>
      </c>
      <c r="JN324">
        <v>2.45972</v>
      </c>
      <c r="JO324">
        <v>54.0925</v>
      </c>
      <c r="JP324">
        <v>13.9482</v>
      </c>
      <c r="JQ324">
        <v>18</v>
      </c>
      <c r="JR324">
        <v>507.072</v>
      </c>
      <c r="JS324">
        <v>441.645</v>
      </c>
      <c r="JT324">
        <v>26.5028</v>
      </c>
      <c r="JU324">
        <v>44.8575</v>
      </c>
      <c r="JV324">
        <v>29.9989</v>
      </c>
      <c r="JW324">
        <v>44.7596</v>
      </c>
      <c r="JX324">
        <v>44.6257</v>
      </c>
      <c r="JY324">
        <v>16.6794</v>
      </c>
      <c r="JZ324">
        <v>50.1654</v>
      </c>
      <c r="KA324">
        <v>0</v>
      </c>
      <c r="KB324">
        <v>21.1016</v>
      </c>
      <c r="KC324">
        <v>266.357</v>
      </c>
      <c r="KD324">
        <v>22.7467</v>
      </c>
      <c r="KE324">
        <v>97.919</v>
      </c>
      <c r="KF324">
        <v>94.3254</v>
      </c>
    </row>
    <row r="325" spans="1:292">
      <c r="A325">
        <v>301</v>
      </c>
      <c r="B325">
        <v>1687541329.6</v>
      </c>
      <c r="C325">
        <v>15201.09999990463</v>
      </c>
      <c r="D325" t="s">
        <v>1044</v>
      </c>
      <c r="E325" t="s">
        <v>1045</v>
      </c>
      <c r="F325">
        <v>5</v>
      </c>
      <c r="G325" t="s">
        <v>635</v>
      </c>
      <c r="H325">
        <v>1687541321.814285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291.7037781668535</v>
      </c>
      <c r="AJ325">
        <v>307.8718181818182</v>
      </c>
      <c r="AK325">
        <v>-3.277213086453712</v>
      </c>
      <c r="AL325">
        <v>66.82662954179216</v>
      </c>
      <c r="AM325">
        <f>(AO325 - AN325 + DX325*1E3/(8.314*(DZ325+273.15)) * AQ325/DW325 * AP325) * DW325/(100*DK325) * 1000/(1000 - AO325)</f>
        <v>0</v>
      </c>
      <c r="AN325">
        <v>22.67599879610339</v>
      </c>
      <c r="AO325">
        <v>23.86708727272727</v>
      </c>
      <c r="AP325">
        <v>-0.0001639169251988061</v>
      </c>
      <c r="AQ325">
        <v>101.7824364047216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2.44</v>
      </c>
      <c r="DL325">
        <v>0.5</v>
      </c>
      <c r="DM325" t="s">
        <v>430</v>
      </c>
      <c r="DN325">
        <v>2</v>
      </c>
      <c r="DO325" t="b">
        <v>1</v>
      </c>
      <c r="DP325">
        <v>1687541321.814285</v>
      </c>
      <c r="DQ325">
        <v>323.6882142857143</v>
      </c>
      <c r="DR325">
        <v>300.9735000000001</v>
      </c>
      <c r="DS325">
        <v>23.88707857142857</v>
      </c>
      <c r="DT325">
        <v>22.68129642857144</v>
      </c>
      <c r="DU325">
        <v>337.3448571428572</v>
      </c>
      <c r="DV325">
        <v>26.54251785714285</v>
      </c>
      <c r="DW325">
        <v>499.9649642857143</v>
      </c>
      <c r="DX325">
        <v>101.7692142857143</v>
      </c>
      <c r="DY325">
        <v>0.09990805000000003</v>
      </c>
      <c r="DZ325">
        <v>32.22414642857143</v>
      </c>
      <c r="EA325">
        <v>33.53773571428572</v>
      </c>
      <c r="EB325">
        <v>999.9000000000002</v>
      </c>
      <c r="EC325">
        <v>0</v>
      </c>
      <c r="ED325">
        <v>0</v>
      </c>
      <c r="EE325">
        <v>9999.080357142857</v>
      </c>
      <c r="EF325">
        <v>0</v>
      </c>
      <c r="EG325">
        <v>204.5661071428571</v>
      </c>
      <c r="EH325">
        <v>22.71476071428571</v>
      </c>
      <c r="EI325">
        <v>331.6095714285714</v>
      </c>
      <c r="EJ325">
        <v>307.9583214285714</v>
      </c>
      <c r="EK325">
        <v>1.205778928571428</v>
      </c>
      <c r="EL325">
        <v>300.9735000000001</v>
      </c>
      <c r="EM325">
        <v>22.68129642857144</v>
      </c>
      <c r="EN325">
        <v>2.430970357142857</v>
      </c>
      <c r="EO325">
        <v>2.308258928571429</v>
      </c>
      <c r="EP325">
        <v>20.57157142857143</v>
      </c>
      <c r="EQ325">
        <v>19.73415</v>
      </c>
      <c r="ER325">
        <v>2000.0025</v>
      </c>
      <c r="ES325">
        <v>0.9800060714285715</v>
      </c>
      <c r="ET325">
        <v>0.01999364285714286</v>
      </c>
      <c r="EU325">
        <v>0</v>
      </c>
      <c r="EV325">
        <v>276.0452142857143</v>
      </c>
      <c r="EW325">
        <v>5.00078</v>
      </c>
      <c r="EX325">
        <v>8339.337142857141</v>
      </c>
      <c r="EY325">
        <v>16379.68928571429</v>
      </c>
      <c r="EZ325">
        <v>53.60021428571429</v>
      </c>
      <c r="FA325">
        <v>54.99996428571428</v>
      </c>
      <c r="FB325">
        <v>54.22075</v>
      </c>
      <c r="FC325">
        <v>54.25857142857142</v>
      </c>
      <c r="FD325">
        <v>53.45296428571429</v>
      </c>
      <c r="FE325">
        <v>1955.1125</v>
      </c>
      <c r="FF325">
        <v>39.89000000000001</v>
      </c>
      <c r="FG325">
        <v>0</v>
      </c>
      <c r="FH325">
        <v>1687541330.1</v>
      </c>
      <c r="FI325">
        <v>0</v>
      </c>
      <c r="FJ325">
        <v>276.0437692307693</v>
      </c>
      <c r="FK325">
        <v>3.581401707502757</v>
      </c>
      <c r="FL325">
        <v>29.7863247593542</v>
      </c>
      <c r="FM325">
        <v>8339.674230769231</v>
      </c>
      <c r="FN325">
        <v>15</v>
      </c>
      <c r="FO325">
        <v>1687539356.5</v>
      </c>
      <c r="FP325" t="s">
        <v>1025</v>
      </c>
      <c r="FQ325">
        <v>1687539351.5</v>
      </c>
      <c r="FR325">
        <v>1687539356.5</v>
      </c>
      <c r="FS325">
        <v>6</v>
      </c>
      <c r="FT325">
        <v>-0.146</v>
      </c>
      <c r="FU325">
        <v>-0.03</v>
      </c>
      <c r="FV325">
        <v>-14.721</v>
      </c>
      <c r="FW325">
        <v>-2.533</v>
      </c>
      <c r="FX325">
        <v>420</v>
      </c>
      <c r="FY325">
        <v>19</v>
      </c>
      <c r="FZ325">
        <v>0.29</v>
      </c>
      <c r="GA325">
        <v>0.05</v>
      </c>
      <c r="GB325">
        <v>22.6413675</v>
      </c>
      <c r="GC325">
        <v>2.296355347091927</v>
      </c>
      <c r="GD325">
        <v>0.2795882431250462</v>
      </c>
      <c r="GE325">
        <v>0</v>
      </c>
      <c r="GF325">
        <v>1.209252</v>
      </c>
      <c r="GG325">
        <v>-0.09403136960600646</v>
      </c>
      <c r="GH325">
        <v>0.009291096598356956</v>
      </c>
      <c r="GI325">
        <v>1</v>
      </c>
      <c r="GJ325">
        <v>1</v>
      </c>
      <c r="GK325">
        <v>2</v>
      </c>
      <c r="GL325" t="s">
        <v>443</v>
      </c>
      <c r="GM325">
        <v>3.10031</v>
      </c>
      <c r="GN325">
        <v>2.75844</v>
      </c>
      <c r="GO325">
        <v>0.07518619999999999</v>
      </c>
      <c r="GP325">
        <v>0.06786970000000001</v>
      </c>
      <c r="GQ325">
        <v>0.126235</v>
      </c>
      <c r="GR325">
        <v>0.113627</v>
      </c>
      <c r="GS325">
        <v>23153.6</v>
      </c>
      <c r="GT325">
        <v>22567.1</v>
      </c>
      <c r="GU325">
        <v>25621.2</v>
      </c>
      <c r="GV325">
        <v>24597.4</v>
      </c>
      <c r="GW325">
        <v>35987.2</v>
      </c>
      <c r="GX325">
        <v>32161.9</v>
      </c>
      <c r="GY325">
        <v>44812.5</v>
      </c>
      <c r="GZ325">
        <v>39238.2</v>
      </c>
      <c r="HA325">
        <v>1.73785</v>
      </c>
      <c r="HB325">
        <v>1.62345</v>
      </c>
      <c r="HC325">
        <v>-0.06550549999999999</v>
      </c>
      <c r="HD325">
        <v>0</v>
      </c>
      <c r="HE325">
        <v>34.5562</v>
      </c>
      <c r="HF325">
        <v>999.9</v>
      </c>
      <c r="HG325">
        <v>43.4</v>
      </c>
      <c r="HH325">
        <v>50.7</v>
      </c>
      <c r="HI325">
        <v>54.8365</v>
      </c>
      <c r="HJ325">
        <v>62.7583</v>
      </c>
      <c r="HK325">
        <v>21.5064</v>
      </c>
      <c r="HL325">
        <v>1</v>
      </c>
      <c r="HM325">
        <v>1.56521</v>
      </c>
      <c r="HN325">
        <v>9.28105</v>
      </c>
      <c r="HO325">
        <v>20.0487</v>
      </c>
      <c r="HP325">
        <v>5.20591</v>
      </c>
      <c r="HQ325">
        <v>11.992</v>
      </c>
      <c r="HR325">
        <v>4.96015</v>
      </c>
      <c r="HS325">
        <v>3.27448</v>
      </c>
      <c r="HT325">
        <v>9999</v>
      </c>
      <c r="HU325">
        <v>9999</v>
      </c>
      <c r="HV325">
        <v>9999</v>
      </c>
      <c r="HW325">
        <v>91.59999999999999</v>
      </c>
      <c r="HX325">
        <v>1.86387</v>
      </c>
      <c r="HY325">
        <v>1.86033</v>
      </c>
      <c r="HZ325">
        <v>1.85871</v>
      </c>
      <c r="IA325">
        <v>1.85998</v>
      </c>
      <c r="IB325">
        <v>1.85988</v>
      </c>
      <c r="IC325">
        <v>1.85855</v>
      </c>
      <c r="ID325">
        <v>1.8577</v>
      </c>
      <c r="IE325">
        <v>1.85242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-13.371</v>
      </c>
      <c r="IT325">
        <v>-2.655</v>
      </c>
      <c r="IU325">
        <v>-9.349659308704338</v>
      </c>
      <c r="IV325">
        <v>-0.01431925071125703</v>
      </c>
      <c r="IW325">
        <v>4.89615414261653E-06</v>
      </c>
      <c r="IX325">
        <v>-8.989459798755491E-10</v>
      </c>
      <c r="IY325">
        <v>-1.354300476734672</v>
      </c>
      <c r="IZ325">
        <v>-0.1043539695207113</v>
      </c>
      <c r="JA325">
        <v>0.003109194328973147</v>
      </c>
      <c r="JB325">
        <v>-3.859871886814269E-05</v>
      </c>
      <c r="JC325">
        <v>3</v>
      </c>
      <c r="JD325">
        <v>1925</v>
      </c>
      <c r="JE325">
        <v>1</v>
      </c>
      <c r="JF325">
        <v>31</v>
      </c>
      <c r="JG325">
        <v>33</v>
      </c>
      <c r="JH325">
        <v>32.9</v>
      </c>
      <c r="JI325">
        <v>0.795898</v>
      </c>
      <c r="JJ325">
        <v>2.72583</v>
      </c>
      <c r="JK325">
        <v>1.49658</v>
      </c>
      <c r="JL325">
        <v>2.31567</v>
      </c>
      <c r="JM325">
        <v>1.54785</v>
      </c>
      <c r="JN325">
        <v>2.51709</v>
      </c>
      <c r="JO325">
        <v>54.0925</v>
      </c>
      <c r="JP325">
        <v>13.9569</v>
      </c>
      <c r="JQ325">
        <v>18</v>
      </c>
      <c r="JR325">
        <v>506.908</v>
      </c>
      <c r="JS325">
        <v>441.515</v>
      </c>
      <c r="JT325">
        <v>26.4865</v>
      </c>
      <c r="JU325">
        <v>44.8431</v>
      </c>
      <c r="JV325">
        <v>29.9989</v>
      </c>
      <c r="JW325">
        <v>44.7464</v>
      </c>
      <c r="JX325">
        <v>44.6115</v>
      </c>
      <c r="JY325">
        <v>15.953</v>
      </c>
      <c r="JZ325">
        <v>50.1654</v>
      </c>
      <c r="KA325">
        <v>0</v>
      </c>
      <c r="KB325">
        <v>21.0911</v>
      </c>
      <c r="KC325">
        <v>252.995</v>
      </c>
      <c r="KD325">
        <v>22.7421</v>
      </c>
      <c r="KE325">
        <v>97.9213</v>
      </c>
      <c r="KF325">
        <v>94.32680000000001</v>
      </c>
    </row>
    <row r="326" spans="1:292">
      <c r="A326">
        <v>302</v>
      </c>
      <c r="B326">
        <v>1687541334.6</v>
      </c>
      <c r="C326">
        <v>15206.09999990463</v>
      </c>
      <c r="D326" t="s">
        <v>1046</v>
      </c>
      <c r="E326" t="s">
        <v>1047</v>
      </c>
      <c r="F326">
        <v>5</v>
      </c>
      <c r="G326" t="s">
        <v>635</v>
      </c>
      <c r="H326">
        <v>1687541327.1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274.6849307841247</v>
      </c>
      <c r="AJ326">
        <v>291.3041939393938</v>
      </c>
      <c r="AK326">
        <v>-3.319119246183941</v>
      </c>
      <c r="AL326">
        <v>66.82662954179216</v>
      </c>
      <c r="AM326">
        <f>(AO326 - AN326 + DX326*1E3/(8.314*(DZ326+273.15)) * AQ326/DW326 * AP326) * DW326/(100*DK326) * 1000/(1000 - AO326)</f>
        <v>0</v>
      </c>
      <c r="AN326">
        <v>22.67109543303816</v>
      </c>
      <c r="AO326">
        <v>23.85919454545454</v>
      </c>
      <c r="AP326">
        <v>-7.35143697111081E-05</v>
      </c>
      <c r="AQ326">
        <v>101.7824364047216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2.44</v>
      </c>
      <c r="DL326">
        <v>0.5</v>
      </c>
      <c r="DM326" t="s">
        <v>430</v>
      </c>
      <c r="DN326">
        <v>2</v>
      </c>
      <c r="DO326" t="b">
        <v>1</v>
      </c>
      <c r="DP326">
        <v>1687541327.1</v>
      </c>
      <c r="DQ326">
        <v>306.8616666666667</v>
      </c>
      <c r="DR326">
        <v>283.7833333333333</v>
      </c>
      <c r="DS326">
        <v>23.87403333333334</v>
      </c>
      <c r="DT326">
        <v>22.67607777777778</v>
      </c>
      <c r="DU326">
        <v>320.3244444444445</v>
      </c>
      <c r="DV326">
        <v>26.52919259259259</v>
      </c>
      <c r="DW326">
        <v>500.0079259259259</v>
      </c>
      <c r="DX326">
        <v>101.768962962963</v>
      </c>
      <c r="DY326">
        <v>0.1000451111111111</v>
      </c>
      <c r="DZ326">
        <v>32.20415925925926</v>
      </c>
      <c r="EA326">
        <v>33.5125037037037</v>
      </c>
      <c r="EB326">
        <v>999.9000000000001</v>
      </c>
      <c r="EC326">
        <v>0</v>
      </c>
      <c r="ED326">
        <v>0</v>
      </c>
      <c r="EE326">
        <v>10001.15962962963</v>
      </c>
      <c r="EF326">
        <v>0</v>
      </c>
      <c r="EG326">
        <v>204.5901851851852</v>
      </c>
      <c r="EH326">
        <v>23.0782962962963</v>
      </c>
      <c r="EI326">
        <v>314.3669629629629</v>
      </c>
      <c r="EJ326">
        <v>290.3676666666667</v>
      </c>
      <c r="EK326">
        <v>1.197947777777778</v>
      </c>
      <c r="EL326">
        <v>283.7833333333333</v>
      </c>
      <c r="EM326">
        <v>22.67607777777778</v>
      </c>
      <c r="EN326">
        <v>2.429634074074074</v>
      </c>
      <c r="EO326">
        <v>2.307720370370371</v>
      </c>
      <c r="EP326">
        <v>20.56265555555555</v>
      </c>
      <c r="EQ326">
        <v>19.73039259259259</v>
      </c>
      <c r="ER326">
        <v>1999.998148148148</v>
      </c>
      <c r="ES326">
        <v>0.9800058888888888</v>
      </c>
      <c r="ET326">
        <v>0.01999381851851852</v>
      </c>
      <c r="EU326">
        <v>0</v>
      </c>
      <c r="EV326">
        <v>276.378074074074</v>
      </c>
      <c r="EW326">
        <v>5.00078</v>
      </c>
      <c r="EX326">
        <v>8344.416296296296</v>
      </c>
      <c r="EY326">
        <v>16379.65925925926</v>
      </c>
      <c r="EZ326">
        <v>53.57629629629629</v>
      </c>
      <c r="FA326">
        <v>54.98833333333333</v>
      </c>
      <c r="FB326">
        <v>54.20566666666665</v>
      </c>
      <c r="FC326">
        <v>54.24044444444444</v>
      </c>
      <c r="FD326">
        <v>53.4304074074074</v>
      </c>
      <c r="FE326">
        <v>1955.108148148148</v>
      </c>
      <c r="FF326">
        <v>39.89000000000001</v>
      </c>
      <c r="FG326">
        <v>0</v>
      </c>
      <c r="FH326">
        <v>1687541334.9</v>
      </c>
      <c r="FI326">
        <v>0</v>
      </c>
      <c r="FJ326">
        <v>276.3691923076923</v>
      </c>
      <c r="FK326">
        <v>4.171111114315103</v>
      </c>
      <c r="FL326">
        <v>61.75452997549043</v>
      </c>
      <c r="FM326">
        <v>8344.504615384616</v>
      </c>
      <c r="FN326">
        <v>15</v>
      </c>
      <c r="FO326">
        <v>1687539356.5</v>
      </c>
      <c r="FP326" t="s">
        <v>1025</v>
      </c>
      <c r="FQ326">
        <v>1687539351.5</v>
      </c>
      <c r="FR326">
        <v>1687539356.5</v>
      </c>
      <c r="FS326">
        <v>6</v>
      </c>
      <c r="FT326">
        <v>-0.146</v>
      </c>
      <c r="FU326">
        <v>-0.03</v>
      </c>
      <c r="FV326">
        <v>-14.721</v>
      </c>
      <c r="FW326">
        <v>-2.533</v>
      </c>
      <c r="FX326">
        <v>420</v>
      </c>
      <c r="FY326">
        <v>19</v>
      </c>
      <c r="FZ326">
        <v>0.29</v>
      </c>
      <c r="GA326">
        <v>0.05</v>
      </c>
      <c r="GB326">
        <v>22.89048780487805</v>
      </c>
      <c r="GC326">
        <v>3.923418815331053</v>
      </c>
      <c r="GD326">
        <v>0.434116331040044</v>
      </c>
      <c r="GE326">
        <v>0</v>
      </c>
      <c r="GF326">
        <v>1.203509512195122</v>
      </c>
      <c r="GG326">
        <v>-0.09566341463414339</v>
      </c>
      <c r="GH326">
        <v>0.009614090764365675</v>
      </c>
      <c r="GI326">
        <v>1</v>
      </c>
      <c r="GJ326">
        <v>1</v>
      </c>
      <c r="GK326">
        <v>2</v>
      </c>
      <c r="GL326" t="s">
        <v>443</v>
      </c>
      <c r="GM326">
        <v>3.10032</v>
      </c>
      <c r="GN326">
        <v>2.75823</v>
      </c>
      <c r="GO326">
        <v>0.07195840000000001</v>
      </c>
      <c r="GP326">
        <v>0.0644681</v>
      </c>
      <c r="GQ326">
        <v>0.126211</v>
      </c>
      <c r="GR326">
        <v>0.113612</v>
      </c>
      <c r="GS326">
        <v>23234.7</v>
      </c>
      <c r="GT326">
        <v>22649.6</v>
      </c>
      <c r="GU326">
        <v>25621.7</v>
      </c>
      <c r="GV326">
        <v>24597.8</v>
      </c>
      <c r="GW326">
        <v>35988.4</v>
      </c>
      <c r="GX326">
        <v>32162.6</v>
      </c>
      <c r="GY326">
        <v>44813.4</v>
      </c>
      <c r="GZ326">
        <v>39238.9</v>
      </c>
      <c r="HA326">
        <v>1.7383</v>
      </c>
      <c r="HB326">
        <v>1.62367</v>
      </c>
      <c r="HC326">
        <v>-0.06490949999999999</v>
      </c>
      <c r="HD326">
        <v>0</v>
      </c>
      <c r="HE326">
        <v>34.5326</v>
      </c>
      <c r="HF326">
        <v>999.9</v>
      </c>
      <c r="HG326">
        <v>43.4</v>
      </c>
      <c r="HH326">
        <v>50.7</v>
      </c>
      <c r="HI326">
        <v>54.8308</v>
      </c>
      <c r="HJ326">
        <v>62.5283</v>
      </c>
      <c r="HK326">
        <v>21.5905</v>
      </c>
      <c r="HL326">
        <v>1</v>
      </c>
      <c r="HM326">
        <v>1.5639</v>
      </c>
      <c r="HN326">
        <v>9.28105</v>
      </c>
      <c r="HO326">
        <v>20.0488</v>
      </c>
      <c r="HP326">
        <v>5.20666</v>
      </c>
      <c r="HQ326">
        <v>11.992</v>
      </c>
      <c r="HR326">
        <v>4.9605</v>
      </c>
      <c r="HS326">
        <v>3.27453</v>
      </c>
      <c r="HT326">
        <v>9999</v>
      </c>
      <c r="HU326">
        <v>9999</v>
      </c>
      <c r="HV326">
        <v>9999</v>
      </c>
      <c r="HW326">
        <v>91.59999999999999</v>
      </c>
      <c r="HX326">
        <v>1.86388</v>
      </c>
      <c r="HY326">
        <v>1.86032</v>
      </c>
      <c r="HZ326">
        <v>1.85871</v>
      </c>
      <c r="IA326">
        <v>1.85996</v>
      </c>
      <c r="IB326">
        <v>1.85987</v>
      </c>
      <c r="IC326">
        <v>1.85855</v>
      </c>
      <c r="ID326">
        <v>1.85769</v>
      </c>
      <c r="IE326">
        <v>1.85242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-13.182</v>
      </c>
      <c r="IT326">
        <v>-2.6548</v>
      </c>
      <c r="IU326">
        <v>-9.349659308704338</v>
      </c>
      <c r="IV326">
        <v>-0.01431925071125703</v>
      </c>
      <c r="IW326">
        <v>4.89615414261653E-06</v>
      </c>
      <c r="IX326">
        <v>-8.989459798755491E-10</v>
      </c>
      <c r="IY326">
        <v>-1.354300476734672</v>
      </c>
      <c r="IZ326">
        <v>-0.1043539695207113</v>
      </c>
      <c r="JA326">
        <v>0.003109194328973147</v>
      </c>
      <c r="JB326">
        <v>-3.859871886814269E-05</v>
      </c>
      <c r="JC326">
        <v>3</v>
      </c>
      <c r="JD326">
        <v>1925</v>
      </c>
      <c r="JE326">
        <v>1</v>
      </c>
      <c r="JF326">
        <v>31</v>
      </c>
      <c r="JG326">
        <v>33.1</v>
      </c>
      <c r="JH326">
        <v>33</v>
      </c>
      <c r="JI326">
        <v>0.755615</v>
      </c>
      <c r="JJ326">
        <v>2.72339</v>
      </c>
      <c r="JK326">
        <v>1.49658</v>
      </c>
      <c r="JL326">
        <v>2.31567</v>
      </c>
      <c r="JM326">
        <v>1.54785</v>
      </c>
      <c r="JN326">
        <v>2.51953</v>
      </c>
      <c r="JO326">
        <v>54.0925</v>
      </c>
      <c r="JP326">
        <v>13.9482</v>
      </c>
      <c r="JQ326">
        <v>18</v>
      </c>
      <c r="JR326">
        <v>507.118</v>
      </c>
      <c r="JS326">
        <v>441.583</v>
      </c>
      <c r="JT326">
        <v>26.472</v>
      </c>
      <c r="JU326">
        <v>44.8298</v>
      </c>
      <c r="JV326">
        <v>29.9988</v>
      </c>
      <c r="JW326">
        <v>44.7321</v>
      </c>
      <c r="JX326">
        <v>44.5973</v>
      </c>
      <c r="JY326">
        <v>15.1346</v>
      </c>
      <c r="JZ326">
        <v>50.1654</v>
      </c>
      <c r="KA326">
        <v>0</v>
      </c>
      <c r="KB326">
        <v>21.0835</v>
      </c>
      <c r="KC326">
        <v>232.956</v>
      </c>
      <c r="KD326">
        <v>22.7392</v>
      </c>
      <c r="KE326">
        <v>97.92319999999999</v>
      </c>
      <c r="KF326">
        <v>94.3283</v>
      </c>
    </row>
    <row r="327" spans="1:292">
      <c r="A327">
        <v>303</v>
      </c>
      <c r="B327">
        <v>1687541339.6</v>
      </c>
      <c r="C327">
        <v>15211.09999990463</v>
      </c>
      <c r="D327" t="s">
        <v>1048</v>
      </c>
      <c r="E327" t="s">
        <v>1049</v>
      </c>
      <c r="F327">
        <v>5</v>
      </c>
      <c r="G327" t="s">
        <v>635</v>
      </c>
      <c r="H327">
        <v>1687541331.814285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257.865071565837</v>
      </c>
      <c r="AJ327">
        <v>274.6819878787879</v>
      </c>
      <c r="AK327">
        <v>-3.325008446380635</v>
      </c>
      <c r="AL327">
        <v>66.82662954179216</v>
      </c>
      <c r="AM327">
        <f>(AO327 - AN327 + DX327*1E3/(8.314*(DZ327+273.15)) * AQ327/DW327 * AP327) * DW327/(100*DK327) * 1000/(1000 - AO327)</f>
        <v>0</v>
      </c>
      <c r="AN327">
        <v>22.66508597714731</v>
      </c>
      <c r="AO327">
        <v>23.84740121212121</v>
      </c>
      <c r="AP327">
        <v>-0.0001078437640311847</v>
      </c>
      <c r="AQ327">
        <v>101.7824364047216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2.44</v>
      </c>
      <c r="DL327">
        <v>0.5</v>
      </c>
      <c r="DM327" t="s">
        <v>430</v>
      </c>
      <c r="DN327">
        <v>2</v>
      </c>
      <c r="DO327" t="b">
        <v>1</v>
      </c>
      <c r="DP327">
        <v>1687541331.814285</v>
      </c>
      <c r="DQ327">
        <v>291.7155714285714</v>
      </c>
      <c r="DR327">
        <v>268.22725</v>
      </c>
      <c r="DS327">
        <v>23.86317142857143</v>
      </c>
      <c r="DT327">
        <v>22.67116428571429</v>
      </c>
      <c r="DU327">
        <v>305.00175</v>
      </c>
      <c r="DV327">
        <v>26.51810357142858</v>
      </c>
      <c r="DW327">
        <v>500.0012857142858</v>
      </c>
      <c r="DX327">
        <v>101.7688214285715</v>
      </c>
      <c r="DY327">
        <v>0.1000079785714286</v>
      </c>
      <c r="DZ327">
        <v>32.19034642857143</v>
      </c>
      <c r="EA327">
        <v>33.49371071428571</v>
      </c>
      <c r="EB327">
        <v>999.9000000000002</v>
      </c>
      <c r="EC327">
        <v>0</v>
      </c>
      <c r="ED327">
        <v>0</v>
      </c>
      <c r="EE327">
        <v>10000.62535714286</v>
      </c>
      <c r="EF327">
        <v>0</v>
      </c>
      <c r="EG327">
        <v>204.5342142857143</v>
      </c>
      <c r="EH327">
        <v>23.48826428571428</v>
      </c>
      <c r="EI327">
        <v>298.8471428571429</v>
      </c>
      <c r="EJ327">
        <v>274.4493928571429</v>
      </c>
      <c r="EK327">
        <v>1.192008214285714</v>
      </c>
      <c r="EL327">
        <v>268.22725</v>
      </c>
      <c r="EM327">
        <v>22.67116428571429</v>
      </c>
      <c r="EN327">
        <v>2.428524285714285</v>
      </c>
      <c r="EO327">
        <v>2.307215</v>
      </c>
      <c r="EP327">
        <v>20.55523928571428</v>
      </c>
      <c r="EQ327">
        <v>19.72686071428571</v>
      </c>
      <c r="ER327">
        <v>2000.0125</v>
      </c>
      <c r="ES327">
        <v>0.9800058571428573</v>
      </c>
      <c r="ET327">
        <v>0.01999385357142857</v>
      </c>
      <c r="EU327">
        <v>0</v>
      </c>
      <c r="EV327">
        <v>276.6940714285714</v>
      </c>
      <c r="EW327">
        <v>5.00078</v>
      </c>
      <c r="EX327">
        <v>8348.986428571428</v>
      </c>
      <c r="EY327">
        <v>16379.76071428571</v>
      </c>
      <c r="EZ327">
        <v>53.55799999999999</v>
      </c>
      <c r="FA327">
        <v>54.96849999999999</v>
      </c>
      <c r="FB327">
        <v>54.19385714285714</v>
      </c>
      <c r="FC327">
        <v>54.21407142857144</v>
      </c>
      <c r="FD327">
        <v>53.40839285714286</v>
      </c>
      <c r="FE327">
        <v>1955.1225</v>
      </c>
      <c r="FF327">
        <v>39.89000000000001</v>
      </c>
      <c r="FG327">
        <v>0</v>
      </c>
      <c r="FH327">
        <v>1687541340.3</v>
      </c>
      <c r="FI327">
        <v>0</v>
      </c>
      <c r="FJ327">
        <v>276.73288</v>
      </c>
      <c r="FK327">
        <v>4.239769242548522</v>
      </c>
      <c r="FL327">
        <v>84.48846172776669</v>
      </c>
      <c r="FM327">
        <v>8350.6196</v>
      </c>
      <c r="FN327">
        <v>15</v>
      </c>
      <c r="FO327">
        <v>1687539356.5</v>
      </c>
      <c r="FP327" t="s">
        <v>1025</v>
      </c>
      <c r="FQ327">
        <v>1687539351.5</v>
      </c>
      <c r="FR327">
        <v>1687539356.5</v>
      </c>
      <c r="FS327">
        <v>6</v>
      </c>
      <c r="FT327">
        <v>-0.146</v>
      </c>
      <c r="FU327">
        <v>-0.03</v>
      </c>
      <c r="FV327">
        <v>-14.721</v>
      </c>
      <c r="FW327">
        <v>-2.533</v>
      </c>
      <c r="FX327">
        <v>420</v>
      </c>
      <c r="FY327">
        <v>19</v>
      </c>
      <c r="FZ327">
        <v>0.29</v>
      </c>
      <c r="GA327">
        <v>0.05</v>
      </c>
      <c r="GB327">
        <v>23.2545825</v>
      </c>
      <c r="GC327">
        <v>5.320479174484041</v>
      </c>
      <c r="GD327">
        <v>0.5172379369726757</v>
      </c>
      <c r="GE327">
        <v>0</v>
      </c>
      <c r="GF327">
        <v>1.1953995</v>
      </c>
      <c r="GG327">
        <v>-0.07292330206379148</v>
      </c>
      <c r="GH327">
        <v>0.007194230309769068</v>
      </c>
      <c r="GI327">
        <v>1</v>
      </c>
      <c r="GJ327">
        <v>1</v>
      </c>
      <c r="GK327">
        <v>2</v>
      </c>
      <c r="GL327" t="s">
        <v>443</v>
      </c>
      <c r="GM327">
        <v>3.10033</v>
      </c>
      <c r="GN327">
        <v>2.75784</v>
      </c>
      <c r="GO327">
        <v>0.0686586</v>
      </c>
      <c r="GP327">
        <v>0.0609458</v>
      </c>
      <c r="GQ327">
        <v>0.126176</v>
      </c>
      <c r="GR327">
        <v>0.113591</v>
      </c>
      <c r="GS327">
        <v>23317.8</v>
      </c>
      <c r="GT327">
        <v>22735</v>
      </c>
      <c r="GU327">
        <v>25622.4</v>
      </c>
      <c r="GV327">
        <v>24598.1</v>
      </c>
      <c r="GW327">
        <v>35990.1</v>
      </c>
      <c r="GX327">
        <v>32163.4</v>
      </c>
      <c r="GY327">
        <v>44814.3</v>
      </c>
      <c r="GZ327">
        <v>39239.5</v>
      </c>
      <c r="HA327">
        <v>1.73838</v>
      </c>
      <c r="HB327">
        <v>1.6239</v>
      </c>
      <c r="HC327">
        <v>-0.0647604</v>
      </c>
      <c r="HD327">
        <v>0</v>
      </c>
      <c r="HE327">
        <v>34.5091</v>
      </c>
      <c r="HF327">
        <v>999.9</v>
      </c>
      <c r="HG327">
        <v>43.4</v>
      </c>
      <c r="HH327">
        <v>50.7</v>
      </c>
      <c r="HI327">
        <v>54.8382</v>
      </c>
      <c r="HJ327">
        <v>62.5383</v>
      </c>
      <c r="HK327">
        <v>21.7428</v>
      </c>
      <c r="HL327">
        <v>1</v>
      </c>
      <c r="HM327">
        <v>1.56269</v>
      </c>
      <c r="HN327">
        <v>9.28105</v>
      </c>
      <c r="HO327">
        <v>20.0487</v>
      </c>
      <c r="HP327">
        <v>5.20711</v>
      </c>
      <c r="HQ327">
        <v>11.992</v>
      </c>
      <c r="HR327">
        <v>4.9606</v>
      </c>
      <c r="HS327">
        <v>3.27458</v>
      </c>
      <c r="HT327">
        <v>9999</v>
      </c>
      <c r="HU327">
        <v>9999</v>
      </c>
      <c r="HV327">
        <v>9999</v>
      </c>
      <c r="HW327">
        <v>91.59999999999999</v>
      </c>
      <c r="HX327">
        <v>1.86392</v>
      </c>
      <c r="HY327">
        <v>1.86032</v>
      </c>
      <c r="HZ327">
        <v>1.85871</v>
      </c>
      <c r="IA327">
        <v>1.85996</v>
      </c>
      <c r="IB327">
        <v>1.85987</v>
      </c>
      <c r="IC327">
        <v>1.85854</v>
      </c>
      <c r="ID327">
        <v>1.85768</v>
      </c>
      <c r="IE327">
        <v>1.85242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-12.989</v>
      </c>
      <c r="IT327">
        <v>-2.6546</v>
      </c>
      <c r="IU327">
        <v>-9.349659308704338</v>
      </c>
      <c r="IV327">
        <v>-0.01431925071125703</v>
      </c>
      <c r="IW327">
        <v>4.89615414261653E-06</v>
      </c>
      <c r="IX327">
        <v>-8.989459798755491E-10</v>
      </c>
      <c r="IY327">
        <v>-1.354300476734672</v>
      </c>
      <c r="IZ327">
        <v>-0.1043539695207113</v>
      </c>
      <c r="JA327">
        <v>0.003109194328973147</v>
      </c>
      <c r="JB327">
        <v>-3.859871886814269E-05</v>
      </c>
      <c r="JC327">
        <v>3</v>
      </c>
      <c r="JD327">
        <v>1925</v>
      </c>
      <c r="JE327">
        <v>1</v>
      </c>
      <c r="JF327">
        <v>31</v>
      </c>
      <c r="JG327">
        <v>33.1</v>
      </c>
      <c r="JH327">
        <v>33.1</v>
      </c>
      <c r="JI327">
        <v>0.717773</v>
      </c>
      <c r="JJ327">
        <v>2.72339</v>
      </c>
      <c r="JK327">
        <v>1.49658</v>
      </c>
      <c r="JL327">
        <v>2.31567</v>
      </c>
      <c r="JM327">
        <v>1.54785</v>
      </c>
      <c r="JN327">
        <v>2.48535</v>
      </c>
      <c r="JO327">
        <v>54.0925</v>
      </c>
      <c r="JP327">
        <v>13.9482</v>
      </c>
      <c r="JQ327">
        <v>18</v>
      </c>
      <c r="JR327">
        <v>507.083</v>
      </c>
      <c r="JS327">
        <v>441.658</v>
      </c>
      <c r="JT327">
        <v>26.4574</v>
      </c>
      <c r="JU327">
        <v>44.8153</v>
      </c>
      <c r="JV327">
        <v>29.9989</v>
      </c>
      <c r="JW327">
        <v>44.7184</v>
      </c>
      <c r="JX327">
        <v>44.5843</v>
      </c>
      <c r="JY327">
        <v>14.3945</v>
      </c>
      <c r="JZ327">
        <v>50.1654</v>
      </c>
      <c r="KA327">
        <v>0</v>
      </c>
      <c r="KB327">
        <v>21.0736</v>
      </c>
      <c r="KC327">
        <v>219.568</v>
      </c>
      <c r="KD327">
        <v>22.746</v>
      </c>
      <c r="KE327">
        <v>97.9256</v>
      </c>
      <c r="KF327">
        <v>94.3297</v>
      </c>
    </row>
    <row r="328" spans="1:292">
      <c r="A328">
        <v>304</v>
      </c>
      <c r="B328">
        <v>1687541344.6</v>
      </c>
      <c r="C328">
        <v>15216.09999990463</v>
      </c>
      <c r="D328" t="s">
        <v>1050</v>
      </c>
      <c r="E328" t="s">
        <v>1051</v>
      </c>
      <c r="F328">
        <v>5</v>
      </c>
      <c r="G328" t="s">
        <v>635</v>
      </c>
      <c r="H328">
        <v>1687541337.1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240.7598183642194</v>
      </c>
      <c r="AJ328">
        <v>257.9294969696969</v>
      </c>
      <c r="AK328">
        <v>-3.355499347494365</v>
      </c>
      <c r="AL328">
        <v>66.82662954179216</v>
      </c>
      <c r="AM328">
        <f>(AO328 - AN328 + DX328*1E3/(8.314*(DZ328+273.15)) * AQ328/DW328 * AP328) * DW328/(100*DK328) * 1000/(1000 - AO328)</f>
        <v>0</v>
      </c>
      <c r="AN328">
        <v>22.65972003649176</v>
      </c>
      <c r="AO328">
        <v>23.8384218181818</v>
      </c>
      <c r="AP328">
        <v>-6.902904813997327E-05</v>
      </c>
      <c r="AQ328">
        <v>101.7824364047216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2.44</v>
      </c>
      <c r="DL328">
        <v>0.5</v>
      </c>
      <c r="DM328" t="s">
        <v>430</v>
      </c>
      <c r="DN328">
        <v>2</v>
      </c>
      <c r="DO328" t="b">
        <v>1</v>
      </c>
      <c r="DP328">
        <v>1687541337.1</v>
      </c>
      <c r="DQ328">
        <v>274.6007037037037</v>
      </c>
      <c r="DR328">
        <v>250.7025555555556</v>
      </c>
      <c r="DS328">
        <v>23.85222592592593</v>
      </c>
      <c r="DT328">
        <v>22.66495185185185</v>
      </c>
      <c r="DU328">
        <v>287.6851111111112</v>
      </c>
      <c r="DV328">
        <v>26.50692592592593</v>
      </c>
      <c r="DW328">
        <v>500.006888888889</v>
      </c>
      <c r="DX328">
        <v>101.7688888888889</v>
      </c>
      <c r="DY328">
        <v>0.09994274444444444</v>
      </c>
      <c r="DZ328">
        <v>32.17191111111111</v>
      </c>
      <c r="EA328">
        <v>33.47388888888889</v>
      </c>
      <c r="EB328">
        <v>999.9000000000001</v>
      </c>
      <c r="EC328">
        <v>0</v>
      </c>
      <c r="ED328">
        <v>0</v>
      </c>
      <c r="EE328">
        <v>9999.417407407409</v>
      </c>
      <c r="EF328">
        <v>0</v>
      </c>
      <c r="EG328">
        <v>204.6433333333333</v>
      </c>
      <c r="EH328">
        <v>23.89806666666667</v>
      </c>
      <c r="EI328">
        <v>281.3107037037037</v>
      </c>
      <c r="EJ328">
        <v>256.5165555555556</v>
      </c>
      <c r="EK328">
        <v>1.187272962962963</v>
      </c>
      <c r="EL328">
        <v>250.7025555555556</v>
      </c>
      <c r="EM328">
        <v>22.66495185185185</v>
      </c>
      <c r="EN328">
        <v>2.427412962962963</v>
      </c>
      <c r="EO328">
        <v>2.306586296296296</v>
      </c>
      <c r="EP328">
        <v>20.54782222222222</v>
      </c>
      <c r="EQ328">
        <v>19.72247407407407</v>
      </c>
      <c r="ER328">
        <v>2000.012222222222</v>
      </c>
      <c r="ES328">
        <v>0.9800056666666666</v>
      </c>
      <c r="ET328">
        <v>0.01999404444444444</v>
      </c>
      <c r="EU328">
        <v>0</v>
      </c>
      <c r="EV328">
        <v>277.0807037037036</v>
      </c>
      <c r="EW328">
        <v>5.00078</v>
      </c>
      <c r="EX328">
        <v>8356.408888888889</v>
      </c>
      <c r="EY328">
        <v>16379.75925925926</v>
      </c>
      <c r="EZ328">
        <v>53.55314814814815</v>
      </c>
      <c r="FA328">
        <v>54.94866666666665</v>
      </c>
      <c r="FB328">
        <v>54.18488888888889</v>
      </c>
      <c r="FC328">
        <v>54.19433333333333</v>
      </c>
      <c r="FD328">
        <v>53.39337037037038</v>
      </c>
      <c r="FE328">
        <v>1955.122222222222</v>
      </c>
      <c r="FF328">
        <v>39.89000000000001</v>
      </c>
      <c r="FG328">
        <v>0</v>
      </c>
      <c r="FH328">
        <v>1687541345.1</v>
      </c>
      <c r="FI328">
        <v>0</v>
      </c>
      <c r="FJ328">
        <v>277.08848</v>
      </c>
      <c r="FK328">
        <v>4.044461541428539</v>
      </c>
      <c r="FL328">
        <v>60.9892308901138</v>
      </c>
      <c r="FM328">
        <v>8356.954</v>
      </c>
      <c r="FN328">
        <v>15</v>
      </c>
      <c r="FO328">
        <v>1687539356.5</v>
      </c>
      <c r="FP328" t="s">
        <v>1025</v>
      </c>
      <c r="FQ328">
        <v>1687539351.5</v>
      </c>
      <c r="FR328">
        <v>1687539356.5</v>
      </c>
      <c r="FS328">
        <v>6</v>
      </c>
      <c r="FT328">
        <v>-0.146</v>
      </c>
      <c r="FU328">
        <v>-0.03</v>
      </c>
      <c r="FV328">
        <v>-14.721</v>
      </c>
      <c r="FW328">
        <v>-2.533</v>
      </c>
      <c r="FX328">
        <v>420</v>
      </c>
      <c r="FY328">
        <v>19</v>
      </c>
      <c r="FZ328">
        <v>0.29</v>
      </c>
      <c r="GA328">
        <v>0.05</v>
      </c>
      <c r="GB328">
        <v>23.6016475</v>
      </c>
      <c r="GC328">
        <v>4.790619512195092</v>
      </c>
      <c r="GD328">
        <v>0.4663643747047474</v>
      </c>
      <c r="GE328">
        <v>0</v>
      </c>
      <c r="GF328">
        <v>1.19074075</v>
      </c>
      <c r="GG328">
        <v>-0.0573292682926835</v>
      </c>
      <c r="GH328">
        <v>0.005590484052163998</v>
      </c>
      <c r="GI328">
        <v>1</v>
      </c>
      <c r="GJ328">
        <v>1</v>
      </c>
      <c r="GK328">
        <v>2</v>
      </c>
      <c r="GL328" t="s">
        <v>443</v>
      </c>
      <c r="GM328">
        <v>3.10009</v>
      </c>
      <c r="GN328">
        <v>2.75799</v>
      </c>
      <c r="GO328">
        <v>0.0652562</v>
      </c>
      <c r="GP328">
        <v>0.057387</v>
      </c>
      <c r="GQ328">
        <v>0.12615</v>
      </c>
      <c r="GR328">
        <v>0.113573</v>
      </c>
      <c r="GS328">
        <v>23403.3</v>
      </c>
      <c r="GT328">
        <v>22821.4</v>
      </c>
      <c r="GU328">
        <v>25622.9</v>
      </c>
      <c r="GV328">
        <v>24598.7</v>
      </c>
      <c r="GW328">
        <v>35991.6</v>
      </c>
      <c r="GX328">
        <v>32164.1</v>
      </c>
      <c r="GY328">
        <v>44815.4</v>
      </c>
      <c r="GZ328">
        <v>39240</v>
      </c>
      <c r="HA328">
        <v>1.7384</v>
      </c>
      <c r="HB328">
        <v>1.62442</v>
      </c>
      <c r="HC328">
        <v>-0.0642911</v>
      </c>
      <c r="HD328">
        <v>0</v>
      </c>
      <c r="HE328">
        <v>34.4871</v>
      </c>
      <c r="HF328">
        <v>999.9</v>
      </c>
      <c r="HG328">
        <v>43.4</v>
      </c>
      <c r="HH328">
        <v>50.7</v>
      </c>
      <c r="HI328">
        <v>54.8337</v>
      </c>
      <c r="HJ328">
        <v>62.8183</v>
      </c>
      <c r="HK328">
        <v>21.9992</v>
      </c>
      <c r="HL328">
        <v>1</v>
      </c>
      <c r="HM328">
        <v>1.5614</v>
      </c>
      <c r="HN328">
        <v>9.28105</v>
      </c>
      <c r="HO328">
        <v>20.0477</v>
      </c>
      <c r="HP328">
        <v>5.20396</v>
      </c>
      <c r="HQ328">
        <v>11.992</v>
      </c>
      <c r="HR328">
        <v>4.96</v>
      </c>
      <c r="HS328">
        <v>3.27398</v>
      </c>
      <c r="HT328">
        <v>9999</v>
      </c>
      <c r="HU328">
        <v>9999</v>
      </c>
      <c r="HV328">
        <v>9999</v>
      </c>
      <c r="HW328">
        <v>91.59999999999999</v>
      </c>
      <c r="HX328">
        <v>1.86392</v>
      </c>
      <c r="HY328">
        <v>1.86034</v>
      </c>
      <c r="HZ328">
        <v>1.85869</v>
      </c>
      <c r="IA328">
        <v>1.85999</v>
      </c>
      <c r="IB328">
        <v>1.85989</v>
      </c>
      <c r="IC328">
        <v>1.85856</v>
      </c>
      <c r="ID328">
        <v>1.85772</v>
      </c>
      <c r="IE328">
        <v>1.85242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-12.793</v>
      </c>
      <c r="IT328">
        <v>-2.6544</v>
      </c>
      <c r="IU328">
        <v>-9.349659308704338</v>
      </c>
      <c r="IV328">
        <v>-0.01431925071125703</v>
      </c>
      <c r="IW328">
        <v>4.89615414261653E-06</v>
      </c>
      <c r="IX328">
        <v>-8.989459798755491E-10</v>
      </c>
      <c r="IY328">
        <v>-1.354300476734672</v>
      </c>
      <c r="IZ328">
        <v>-0.1043539695207113</v>
      </c>
      <c r="JA328">
        <v>0.003109194328973147</v>
      </c>
      <c r="JB328">
        <v>-3.859871886814269E-05</v>
      </c>
      <c r="JC328">
        <v>3</v>
      </c>
      <c r="JD328">
        <v>1925</v>
      </c>
      <c r="JE328">
        <v>1</v>
      </c>
      <c r="JF328">
        <v>31</v>
      </c>
      <c r="JG328">
        <v>33.2</v>
      </c>
      <c r="JH328">
        <v>33.1</v>
      </c>
      <c r="JI328">
        <v>0.67749</v>
      </c>
      <c r="JJ328">
        <v>2.75391</v>
      </c>
      <c r="JK328">
        <v>1.49658</v>
      </c>
      <c r="JL328">
        <v>2.31567</v>
      </c>
      <c r="JM328">
        <v>1.54785</v>
      </c>
      <c r="JN328">
        <v>2.40356</v>
      </c>
      <c r="JO328">
        <v>54.0925</v>
      </c>
      <c r="JP328">
        <v>13.9394</v>
      </c>
      <c r="JQ328">
        <v>18</v>
      </c>
      <c r="JR328">
        <v>507.011</v>
      </c>
      <c r="JS328">
        <v>441.926</v>
      </c>
      <c r="JT328">
        <v>26.4421</v>
      </c>
      <c r="JU328">
        <v>44.8021</v>
      </c>
      <c r="JV328">
        <v>29.9989</v>
      </c>
      <c r="JW328">
        <v>44.7041</v>
      </c>
      <c r="JX328">
        <v>44.5701</v>
      </c>
      <c r="JY328">
        <v>13.5674</v>
      </c>
      <c r="JZ328">
        <v>50.1654</v>
      </c>
      <c r="KA328">
        <v>0</v>
      </c>
      <c r="KB328">
        <v>21.0648</v>
      </c>
      <c r="KC328">
        <v>199.508</v>
      </c>
      <c r="KD328">
        <v>22.6314</v>
      </c>
      <c r="KE328">
        <v>97.92789999999999</v>
      </c>
      <c r="KF328">
        <v>94.3313</v>
      </c>
    </row>
    <row r="329" spans="1:292">
      <c r="A329">
        <v>305</v>
      </c>
      <c r="B329">
        <v>1687541349.6</v>
      </c>
      <c r="C329">
        <v>15221.09999990463</v>
      </c>
      <c r="D329" t="s">
        <v>1052</v>
      </c>
      <c r="E329" t="s">
        <v>1053</v>
      </c>
      <c r="F329">
        <v>5</v>
      </c>
      <c r="G329" t="s">
        <v>635</v>
      </c>
      <c r="H329">
        <v>1687541341.814285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223.8414888267993</v>
      </c>
      <c r="AJ329">
        <v>241.1705151515152</v>
      </c>
      <c r="AK329">
        <v>-3.353364313244088</v>
      </c>
      <c r="AL329">
        <v>66.82662954179216</v>
      </c>
      <c r="AM329">
        <f>(AO329 - AN329 + DX329*1E3/(8.314*(DZ329+273.15)) * AQ329/DW329 * AP329) * DW329/(100*DK329) * 1000/(1000 - AO329)</f>
        <v>0</v>
      </c>
      <c r="AN329">
        <v>22.65114878481661</v>
      </c>
      <c r="AO329">
        <v>23.82927151515151</v>
      </c>
      <c r="AP329">
        <v>-6.536265065571655E-05</v>
      </c>
      <c r="AQ329">
        <v>101.7824364047216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2.44</v>
      </c>
      <c r="DL329">
        <v>0.5</v>
      </c>
      <c r="DM329" t="s">
        <v>430</v>
      </c>
      <c r="DN329">
        <v>2</v>
      </c>
      <c r="DO329" t="b">
        <v>1</v>
      </c>
      <c r="DP329">
        <v>1687541341.814285</v>
      </c>
      <c r="DQ329">
        <v>259.2412142857142</v>
      </c>
      <c r="DR329">
        <v>235.0799285714286</v>
      </c>
      <c r="DS329">
        <v>23.84269642857143</v>
      </c>
      <c r="DT329">
        <v>22.65877857142857</v>
      </c>
      <c r="DU329">
        <v>272.1423571428571</v>
      </c>
      <c r="DV329">
        <v>26.49718928571428</v>
      </c>
      <c r="DW329">
        <v>499.992</v>
      </c>
      <c r="DX329">
        <v>101.7693571428572</v>
      </c>
      <c r="DY329">
        <v>0.09992377500000001</v>
      </c>
      <c r="DZ329">
        <v>32.155</v>
      </c>
      <c r="EA329">
        <v>33.45707142857143</v>
      </c>
      <c r="EB329">
        <v>999.9000000000002</v>
      </c>
      <c r="EC329">
        <v>0</v>
      </c>
      <c r="ED329">
        <v>0</v>
      </c>
      <c r="EE329">
        <v>10001.49464285714</v>
      </c>
      <c r="EF329">
        <v>0</v>
      </c>
      <c r="EG329">
        <v>204.7600714285714</v>
      </c>
      <c r="EH329">
        <v>24.16131428571429</v>
      </c>
      <c r="EI329">
        <v>265.5733928571428</v>
      </c>
      <c r="EJ329">
        <v>240.5301071428572</v>
      </c>
      <c r="EK329">
        <v>1.183919285714286</v>
      </c>
      <c r="EL329">
        <v>235.0799285714286</v>
      </c>
      <c r="EM329">
        <v>22.65877857142857</v>
      </c>
      <c r="EN329">
        <v>2.426453928571429</v>
      </c>
      <c r="EO329">
        <v>2.305968214285714</v>
      </c>
      <c r="EP329">
        <v>20.54141428571429</v>
      </c>
      <c r="EQ329">
        <v>19.71815714285714</v>
      </c>
      <c r="ER329">
        <v>1999.992857142857</v>
      </c>
      <c r="ES329">
        <v>0.9800053214285711</v>
      </c>
      <c r="ET329">
        <v>0.01999438214285714</v>
      </c>
      <c r="EU329">
        <v>0</v>
      </c>
      <c r="EV329">
        <v>277.3784642857143</v>
      </c>
      <c r="EW329">
        <v>5.00078</v>
      </c>
      <c r="EX329">
        <v>8361.424642857144</v>
      </c>
      <c r="EY329">
        <v>16379.59642857143</v>
      </c>
      <c r="EZ329">
        <v>53.52657142857142</v>
      </c>
      <c r="FA329">
        <v>54.93482142857142</v>
      </c>
      <c r="FB329">
        <v>54.17614285714285</v>
      </c>
      <c r="FC329">
        <v>54.17171428571429</v>
      </c>
      <c r="FD329">
        <v>53.38146428571428</v>
      </c>
      <c r="FE329">
        <v>1955.102857142856</v>
      </c>
      <c r="FF329">
        <v>39.89000000000001</v>
      </c>
      <c r="FG329">
        <v>0</v>
      </c>
      <c r="FH329">
        <v>1687541349.9</v>
      </c>
      <c r="FI329">
        <v>0</v>
      </c>
      <c r="FJ329">
        <v>277.401</v>
      </c>
      <c r="FK329">
        <v>4.283923066048684</v>
      </c>
      <c r="FL329">
        <v>70.09384608210812</v>
      </c>
      <c r="FM329">
        <v>8362.118</v>
      </c>
      <c r="FN329">
        <v>15</v>
      </c>
      <c r="FO329">
        <v>1687539356.5</v>
      </c>
      <c r="FP329" t="s">
        <v>1025</v>
      </c>
      <c r="FQ329">
        <v>1687539351.5</v>
      </c>
      <c r="FR329">
        <v>1687539356.5</v>
      </c>
      <c r="FS329">
        <v>6</v>
      </c>
      <c r="FT329">
        <v>-0.146</v>
      </c>
      <c r="FU329">
        <v>-0.03</v>
      </c>
      <c r="FV329">
        <v>-14.721</v>
      </c>
      <c r="FW329">
        <v>-2.533</v>
      </c>
      <c r="FX329">
        <v>420</v>
      </c>
      <c r="FY329">
        <v>19</v>
      </c>
      <c r="FZ329">
        <v>0.29</v>
      </c>
      <c r="GA329">
        <v>0.05</v>
      </c>
      <c r="GB329">
        <v>23.96643902439025</v>
      </c>
      <c r="GC329">
        <v>3.60632404181184</v>
      </c>
      <c r="GD329">
        <v>0.361708757574883</v>
      </c>
      <c r="GE329">
        <v>0</v>
      </c>
      <c r="GF329">
        <v>1.186553170731707</v>
      </c>
      <c r="GG329">
        <v>-0.04425428571428263</v>
      </c>
      <c r="GH329">
        <v>0.004493266745255773</v>
      </c>
      <c r="GI329">
        <v>1</v>
      </c>
      <c r="GJ329">
        <v>1</v>
      </c>
      <c r="GK329">
        <v>2</v>
      </c>
      <c r="GL329" t="s">
        <v>443</v>
      </c>
      <c r="GM329">
        <v>3.10027</v>
      </c>
      <c r="GN329">
        <v>2.75813</v>
      </c>
      <c r="GO329">
        <v>0.0617767</v>
      </c>
      <c r="GP329">
        <v>0.0537018</v>
      </c>
      <c r="GQ329">
        <v>0.126123</v>
      </c>
      <c r="GR329">
        <v>0.113556</v>
      </c>
      <c r="GS329">
        <v>23490.7</v>
      </c>
      <c r="GT329">
        <v>22910.9</v>
      </c>
      <c r="GU329">
        <v>25623.4</v>
      </c>
      <c r="GV329">
        <v>24599.2</v>
      </c>
      <c r="GW329">
        <v>35992.8</v>
      </c>
      <c r="GX329">
        <v>32164.9</v>
      </c>
      <c r="GY329">
        <v>44816.2</v>
      </c>
      <c r="GZ329">
        <v>39240.8</v>
      </c>
      <c r="HA329">
        <v>1.73853</v>
      </c>
      <c r="HB329">
        <v>1.6242</v>
      </c>
      <c r="HC329">
        <v>-0.06448479999999999</v>
      </c>
      <c r="HD329">
        <v>0</v>
      </c>
      <c r="HE329">
        <v>34.4644</v>
      </c>
      <c r="HF329">
        <v>999.9</v>
      </c>
      <c r="HG329">
        <v>43.4</v>
      </c>
      <c r="HH329">
        <v>50.7</v>
      </c>
      <c r="HI329">
        <v>54.8319</v>
      </c>
      <c r="HJ329">
        <v>62.6783</v>
      </c>
      <c r="HK329">
        <v>21.9351</v>
      </c>
      <c r="HL329">
        <v>1</v>
      </c>
      <c r="HM329">
        <v>1.56012</v>
      </c>
      <c r="HN329">
        <v>9.28105</v>
      </c>
      <c r="HO329">
        <v>20.0482</v>
      </c>
      <c r="HP329">
        <v>5.20786</v>
      </c>
      <c r="HQ329">
        <v>11.992</v>
      </c>
      <c r="HR329">
        <v>4.96055</v>
      </c>
      <c r="HS329">
        <v>3.27465</v>
      </c>
      <c r="HT329">
        <v>9999</v>
      </c>
      <c r="HU329">
        <v>9999</v>
      </c>
      <c r="HV329">
        <v>9999</v>
      </c>
      <c r="HW329">
        <v>91.59999999999999</v>
      </c>
      <c r="HX329">
        <v>1.86391</v>
      </c>
      <c r="HY329">
        <v>1.86033</v>
      </c>
      <c r="HZ329">
        <v>1.85871</v>
      </c>
      <c r="IA329">
        <v>1.86002</v>
      </c>
      <c r="IB329">
        <v>1.85989</v>
      </c>
      <c r="IC329">
        <v>1.85858</v>
      </c>
      <c r="ID329">
        <v>1.85773</v>
      </c>
      <c r="IE329">
        <v>1.85242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-12.594</v>
      </c>
      <c r="IT329">
        <v>-2.6542</v>
      </c>
      <c r="IU329">
        <v>-9.349659308704338</v>
      </c>
      <c r="IV329">
        <v>-0.01431925071125703</v>
      </c>
      <c r="IW329">
        <v>4.89615414261653E-06</v>
      </c>
      <c r="IX329">
        <v>-8.989459798755491E-10</v>
      </c>
      <c r="IY329">
        <v>-1.354300476734672</v>
      </c>
      <c r="IZ329">
        <v>-0.1043539695207113</v>
      </c>
      <c r="JA329">
        <v>0.003109194328973147</v>
      </c>
      <c r="JB329">
        <v>-3.859871886814269E-05</v>
      </c>
      <c r="JC329">
        <v>3</v>
      </c>
      <c r="JD329">
        <v>1925</v>
      </c>
      <c r="JE329">
        <v>1</v>
      </c>
      <c r="JF329">
        <v>31</v>
      </c>
      <c r="JG329">
        <v>33.3</v>
      </c>
      <c r="JH329">
        <v>33.2</v>
      </c>
      <c r="JI329">
        <v>0.639648</v>
      </c>
      <c r="JJ329">
        <v>2.74414</v>
      </c>
      <c r="JK329">
        <v>1.49658</v>
      </c>
      <c r="JL329">
        <v>2.31567</v>
      </c>
      <c r="JM329">
        <v>1.54785</v>
      </c>
      <c r="JN329">
        <v>2.36694</v>
      </c>
      <c r="JO329">
        <v>54.0925</v>
      </c>
      <c r="JP329">
        <v>13.9306</v>
      </c>
      <c r="JQ329">
        <v>18</v>
      </c>
      <c r="JR329">
        <v>507.005</v>
      </c>
      <c r="JS329">
        <v>441.696</v>
      </c>
      <c r="JT329">
        <v>26.4277</v>
      </c>
      <c r="JU329">
        <v>44.7876</v>
      </c>
      <c r="JV329">
        <v>29.9988</v>
      </c>
      <c r="JW329">
        <v>44.6898</v>
      </c>
      <c r="JX329">
        <v>44.556</v>
      </c>
      <c r="JY329">
        <v>12.8153</v>
      </c>
      <c r="JZ329">
        <v>50.1654</v>
      </c>
      <c r="KA329">
        <v>0</v>
      </c>
      <c r="KB329">
        <v>21.0566</v>
      </c>
      <c r="KC329">
        <v>186.111</v>
      </c>
      <c r="KD329">
        <v>22.5922</v>
      </c>
      <c r="KE329">
        <v>97.92959999999999</v>
      </c>
      <c r="KF329">
        <v>94.3331</v>
      </c>
    </row>
    <row r="330" spans="1:292">
      <c r="A330">
        <v>306</v>
      </c>
      <c r="B330">
        <v>1687541354.6</v>
      </c>
      <c r="C330">
        <v>15226.09999990463</v>
      </c>
      <c r="D330" t="s">
        <v>1054</v>
      </c>
      <c r="E330" t="s">
        <v>1055</v>
      </c>
      <c r="F330">
        <v>5</v>
      </c>
      <c r="G330" t="s">
        <v>635</v>
      </c>
      <c r="H330">
        <v>1687541347.1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206.9061996928002</v>
      </c>
      <c r="AJ330">
        <v>224.4005636363637</v>
      </c>
      <c r="AK330">
        <v>-3.354970879368468</v>
      </c>
      <c r="AL330">
        <v>66.82662954179216</v>
      </c>
      <c r="AM330">
        <f>(AO330 - AN330 + DX330*1E3/(8.314*(DZ330+273.15)) * AQ330/DW330 * AP330) * DW330/(100*DK330) * 1000/(1000 - AO330)</f>
        <v>0</v>
      </c>
      <c r="AN330">
        <v>22.64787592971542</v>
      </c>
      <c r="AO330">
        <v>23.82067393939394</v>
      </c>
      <c r="AP330">
        <v>-5.170928071577645E-05</v>
      </c>
      <c r="AQ330">
        <v>101.7824364047216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2.44</v>
      </c>
      <c r="DL330">
        <v>0.5</v>
      </c>
      <c r="DM330" t="s">
        <v>430</v>
      </c>
      <c r="DN330">
        <v>2</v>
      </c>
      <c r="DO330" t="b">
        <v>1</v>
      </c>
      <c r="DP330">
        <v>1687541347.1</v>
      </c>
      <c r="DQ330">
        <v>241.974037037037</v>
      </c>
      <c r="DR330">
        <v>217.5389259259259</v>
      </c>
      <c r="DS330">
        <v>23.83307407407408</v>
      </c>
      <c r="DT330">
        <v>22.65250740740741</v>
      </c>
      <c r="DU330">
        <v>254.6668148148148</v>
      </c>
      <c r="DV330">
        <v>26.48736296296297</v>
      </c>
      <c r="DW330">
        <v>499.9990740740741</v>
      </c>
      <c r="DX330">
        <v>101.7690740740741</v>
      </c>
      <c r="DY330">
        <v>0.09998187407407405</v>
      </c>
      <c r="DZ330">
        <v>32.13364814814815</v>
      </c>
      <c r="EA330">
        <v>33.43562962962963</v>
      </c>
      <c r="EB330">
        <v>999.9000000000001</v>
      </c>
      <c r="EC330">
        <v>0</v>
      </c>
      <c r="ED330">
        <v>0</v>
      </c>
      <c r="EE330">
        <v>10002.15148148148</v>
      </c>
      <c r="EF330">
        <v>0</v>
      </c>
      <c r="EG330">
        <v>204.7754444444444</v>
      </c>
      <c r="EH330">
        <v>24.43513333333333</v>
      </c>
      <c r="EI330">
        <v>247.8819629629629</v>
      </c>
      <c r="EJ330">
        <v>222.581</v>
      </c>
      <c r="EK330">
        <v>1.180562962962963</v>
      </c>
      <c r="EL330">
        <v>217.5389259259259</v>
      </c>
      <c r="EM330">
        <v>22.65250740740741</v>
      </c>
      <c r="EN330">
        <v>2.425471481481481</v>
      </c>
      <c r="EO330">
        <v>2.305326666666667</v>
      </c>
      <c r="EP330">
        <v>20.53484814814815</v>
      </c>
      <c r="EQ330">
        <v>19.71367037037037</v>
      </c>
      <c r="ER330">
        <v>2000.005555555556</v>
      </c>
      <c r="ES330">
        <v>0.9800053333333331</v>
      </c>
      <c r="ET330">
        <v>0.01999436666666667</v>
      </c>
      <c r="EU330">
        <v>0</v>
      </c>
      <c r="EV330">
        <v>277.7842222222222</v>
      </c>
      <c r="EW330">
        <v>5.00078</v>
      </c>
      <c r="EX330">
        <v>8366.698518518519</v>
      </c>
      <c r="EY330">
        <v>16379.7</v>
      </c>
      <c r="EZ330">
        <v>53.50203703703703</v>
      </c>
      <c r="FA330">
        <v>54.92781481481479</v>
      </c>
      <c r="FB330">
        <v>54.15725925925926</v>
      </c>
      <c r="FC330">
        <v>54.15481481481481</v>
      </c>
      <c r="FD330">
        <v>53.36777777777777</v>
      </c>
      <c r="FE330">
        <v>1955.115555555555</v>
      </c>
      <c r="FF330">
        <v>39.89000000000001</v>
      </c>
      <c r="FG330">
        <v>0</v>
      </c>
      <c r="FH330">
        <v>1687541355.3</v>
      </c>
      <c r="FI330">
        <v>0</v>
      </c>
      <c r="FJ330">
        <v>277.8203846153846</v>
      </c>
      <c r="FK330">
        <v>5.357880347188452</v>
      </c>
      <c r="FL330">
        <v>54.98905988800712</v>
      </c>
      <c r="FM330">
        <v>8367.066538461539</v>
      </c>
      <c r="FN330">
        <v>15</v>
      </c>
      <c r="FO330">
        <v>1687539356.5</v>
      </c>
      <c r="FP330" t="s">
        <v>1025</v>
      </c>
      <c r="FQ330">
        <v>1687539351.5</v>
      </c>
      <c r="FR330">
        <v>1687539356.5</v>
      </c>
      <c r="FS330">
        <v>6</v>
      </c>
      <c r="FT330">
        <v>-0.146</v>
      </c>
      <c r="FU330">
        <v>-0.03</v>
      </c>
      <c r="FV330">
        <v>-14.721</v>
      </c>
      <c r="FW330">
        <v>-2.533</v>
      </c>
      <c r="FX330">
        <v>420</v>
      </c>
      <c r="FY330">
        <v>19</v>
      </c>
      <c r="FZ330">
        <v>0.29</v>
      </c>
      <c r="GA330">
        <v>0.05</v>
      </c>
      <c r="GB330">
        <v>24.23743414634146</v>
      </c>
      <c r="GC330">
        <v>3.15648919860629</v>
      </c>
      <c r="GD330">
        <v>0.3190935283104895</v>
      </c>
      <c r="GE330">
        <v>0</v>
      </c>
      <c r="GF330">
        <v>1.18295512195122</v>
      </c>
      <c r="GG330">
        <v>-0.0390121254355415</v>
      </c>
      <c r="GH330">
        <v>0.003977525963460956</v>
      </c>
      <c r="GI330">
        <v>1</v>
      </c>
      <c r="GJ330">
        <v>1</v>
      </c>
      <c r="GK330">
        <v>2</v>
      </c>
      <c r="GL330" t="s">
        <v>443</v>
      </c>
      <c r="GM330">
        <v>3.10027</v>
      </c>
      <c r="GN330">
        <v>2.75819</v>
      </c>
      <c r="GO330">
        <v>0.0582202</v>
      </c>
      <c r="GP330">
        <v>0.0499628</v>
      </c>
      <c r="GQ330">
        <v>0.126098</v>
      </c>
      <c r="GR330">
        <v>0.113544</v>
      </c>
      <c r="GS330">
        <v>23580.2</v>
      </c>
      <c r="GT330">
        <v>23001.5</v>
      </c>
      <c r="GU330">
        <v>25624.1</v>
      </c>
      <c r="GV330">
        <v>24599.5</v>
      </c>
      <c r="GW330">
        <v>35994.4</v>
      </c>
      <c r="GX330">
        <v>32165.8</v>
      </c>
      <c r="GY330">
        <v>44817.6</v>
      </c>
      <c r="GZ330">
        <v>39241.9</v>
      </c>
      <c r="HA330">
        <v>1.73865</v>
      </c>
      <c r="HB330">
        <v>1.6242</v>
      </c>
      <c r="HC330">
        <v>-0.0635535</v>
      </c>
      <c r="HD330">
        <v>0</v>
      </c>
      <c r="HE330">
        <v>34.4417</v>
      </c>
      <c r="HF330">
        <v>999.9</v>
      </c>
      <c r="HG330">
        <v>43.3</v>
      </c>
      <c r="HH330">
        <v>50.7</v>
      </c>
      <c r="HI330">
        <v>54.7134</v>
      </c>
      <c r="HJ330">
        <v>62.7783</v>
      </c>
      <c r="HK330">
        <v>21.7428</v>
      </c>
      <c r="HL330">
        <v>1</v>
      </c>
      <c r="HM330">
        <v>1.55876</v>
      </c>
      <c r="HN330">
        <v>9.28105</v>
      </c>
      <c r="HO330">
        <v>20.0483</v>
      </c>
      <c r="HP330">
        <v>5.20591</v>
      </c>
      <c r="HQ330">
        <v>11.992</v>
      </c>
      <c r="HR330">
        <v>4.9606</v>
      </c>
      <c r="HS330">
        <v>3.27433</v>
      </c>
      <c r="HT330">
        <v>9999</v>
      </c>
      <c r="HU330">
        <v>9999</v>
      </c>
      <c r="HV330">
        <v>9999</v>
      </c>
      <c r="HW330">
        <v>91.59999999999999</v>
      </c>
      <c r="HX330">
        <v>1.86392</v>
      </c>
      <c r="HY330">
        <v>1.86033</v>
      </c>
      <c r="HZ330">
        <v>1.8587</v>
      </c>
      <c r="IA330">
        <v>1.86</v>
      </c>
      <c r="IB330">
        <v>1.85988</v>
      </c>
      <c r="IC330">
        <v>1.85854</v>
      </c>
      <c r="ID330">
        <v>1.8577</v>
      </c>
      <c r="IE330">
        <v>1.85242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-12.392</v>
      </c>
      <c r="IT330">
        <v>-2.6541</v>
      </c>
      <c r="IU330">
        <v>-9.349659308704338</v>
      </c>
      <c r="IV330">
        <v>-0.01431925071125703</v>
      </c>
      <c r="IW330">
        <v>4.89615414261653E-06</v>
      </c>
      <c r="IX330">
        <v>-8.989459798755491E-10</v>
      </c>
      <c r="IY330">
        <v>-1.354300476734672</v>
      </c>
      <c r="IZ330">
        <v>-0.1043539695207113</v>
      </c>
      <c r="JA330">
        <v>0.003109194328973147</v>
      </c>
      <c r="JB330">
        <v>-3.859871886814269E-05</v>
      </c>
      <c r="JC330">
        <v>3</v>
      </c>
      <c r="JD330">
        <v>1925</v>
      </c>
      <c r="JE330">
        <v>1</v>
      </c>
      <c r="JF330">
        <v>31</v>
      </c>
      <c r="JG330">
        <v>33.4</v>
      </c>
      <c r="JH330">
        <v>33.3</v>
      </c>
      <c r="JI330">
        <v>0.598145</v>
      </c>
      <c r="JJ330">
        <v>2.76245</v>
      </c>
      <c r="JK330">
        <v>1.49658</v>
      </c>
      <c r="JL330">
        <v>2.31567</v>
      </c>
      <c r="JM330">
        <v>1.54785</v>
      </c>
      <c r="JN330">
        <v>2.43896</v>
      </c>
      <c r="JO330">
        <v>54.0925</v>
      </c>
      <c r="JP330">
        <v>13.9394</v>
      </c>
      <c r="JQ330">
        <v>18</v>
      </c>
      <c r="JR330">
        <v>507.007</v>
      </c>
      <c r="JS330">
        <v>441.622</v>
      </c>
      <c r="JT330">
        <v>26.4134</v>
      </c>
      <c r="JU330">
        <v>44.7732</v>
      </c>
      <c r="JV330">
        <v>29.9988</v>
      </c>
      <c r="JW330">
        <v>44.6767</v>
      </c>
      <c r="JX330">
        <v>44.543</v>
      </c>
      <c r="JY330">
        <v>11.9684</v>
      </c>
      <c r="JZ330">
        <v>50.1654</v>
      </c>
      <c r="KA330">
        <v>0</v>
      </c>
      <c r="KB330">
        <v>21.0499</v>
      </c>
      <c r="KC330">
        <v>165.86</v>
      </c>
      <c r="KD330">
        <v>22.5571</v>
      </c>
      <c r="KE330">
        <v>97.9325</v>
      </c>
      <c r="KF330">
        <v>94.3353</v>
      </c>
    </row>
    <row r="331" spans="1:292">
      <c r="A331">
        <v>307</v>
      </c>
      <c r="B331">
        <v>1687541359.6</v>
      </c>
      <c r="C331">
        <v>15231.09999990463</v>
      </c>
      <c r="D331" t="s">
        <v>1056</v>
      </c>
      <c r="E331" t="s">
        <v>1057</v>
      </c>
      <c r="F331">
        <v>5</v>
      </c>
      <c r="G331" t="s">
        <v>635</v>
      </c>
      <c r="H331">
        <v>1687541351.814285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189.8435514293152</v>
      </c>
      <c r="AJ331">
        <v>207.6143272727272</v>
      </c>
      <c r="AK331">
        <v>-3.357108085781537</v>
      </c>
      <c r="AL331">
        <v>66.82662954179216</v>
      </c>
      <c r="AM331">
        <f>(AO331 - AN331 + DX331*1E3/(8.314*(DZ331+273.15)) * AQ331/DW331 * AP331) * DW331/(100*DK331) * 1000/(1000 - AO331)</f>
        <v>0</v>
      </c>
      <c r="AN331">
        <v>22.64094693184718</v>
      </c>
      <c r="AO331">
        <v>23.81023939393939</v>
      </c>
      <c r="AP331">
        <v>-6.77234195139717E-05</v>
      </c>
      <c r="AQ331">
        <v>101.7824364047216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2.44</v>
      </c>
      <c r="DL331">
        <v>0.5</v>
      </c>
      <c r="DM331" t="s">
        <v>430</v>
      </c>
      <c r="DN331">
        <v>2</v>
      </c>
      <c r="DO331" t="b">
        <v>1</v>
      </c>
      <c r="DP331">
        <v>1687541351.814285</v>
      </c>
      <c r="DQ331">
        <v>226.5388571428571</v>
      </c>
      <c r="DR331">
        <v>201.88375</v>
      </c>
      <c r="DS331">
        <v>23.82453214285714</v>
      </c>
      <c r="DT331">
        <v>22.647075</v>
      </c>
      <c r="DU331">
        <v>239.0430357142857</v>
      </c>
      <c r="DV331">
        <v>26.47863928571428</v>
      </c>
      <c r="DW331">
        <v>500.02975</v>
      </c>
      <c r="DX331">
        <v>101.7685714285714</v>
      </c>
      <c r="DY331">
        <v>0.100081675</v>
      </c>
      <c r="DZ331">
        <v>32.11732857142857</v>
      </c>
      <c r="EA331">
        <v>33.41893214285714</v>
      </c>
      <c r="EB331">
        <v>999.9000000000002</v>
      </c>
      <c r="EC331">
        <v>0</v>
      </c>
      <c r="ED331">
        <v>0</v>
      </c>
      <c r="EE331">
        <v>10003.90357142857</v>
      </c>
      <c r="EF331">
        <v>0</v>
      </c>
      <c r="EG331">
        <v>204.5850714285715</v>
      </c>
      <c r="EH331">
        <v>24.65514285714285</v>
      </c>
      <c r="EI331">
        <v>232.0678928571429</v>
      </c>
      <c r="EJ331">
        <v>206.5618214285715</v>
      </c>
      <c r="EK331">
        <v>1.177451428571428</v>
      </c>
      <c r="EL331">
        <v>201.88375</v>
      </c>
      <c r="EM331">
        <v>22.647075</v>
      </c>
      <c r="EN331">
        <v>2.424588928571428</v>
      </c>
      <c r="EO331">
        <v>2.304761428571429</v>
      </c>
      <c r="EP331">
        <v>20.52893928571429</v>
      </c>
      <c r="EQ331">
        <v>19.70971071428571</v>
      </c>
      <c r="ER331">
        <v>2000.011785714286</v>
      </c>
      <c r="ES331">
        <v>0.9800053214285711</v>
      </c>
      <c r="ET331">
        <v>0.01999437857142857</v>
      </c>
      <c r="EU331">
        <v>0</v>
      </c>
      <c r="EV331">
        <v>278.1281071428571</v>
      </c>
      <c r="EW331">
        <v>5.00078</v>
      </c>
      <c r="EX331">
        <v>8371.067142857142</v>
      </c>
      <c r="EY331">
        <v>16379.75714285714</v>
      </c>
      <c r="EZ331">
        <v>53.47735714285712</v>
      </c>
      <c r="FA331">
        <v>54.91707142857142</v>
      </c>
      <c r="FB331">
        <v>54.14050000000001</v>
      </c>
      <c r="FC331">
        <v>54.14707142857143</v>
      </c>
      <c r="FD331">
        <v>53.34564285714283</v>
      </c>
      <c r="FE331">
        <v>1955.121785714286</v>
      </c>
      <c r="FF331">
        <v>39.89000000000001</v>
      </c>
      <c r="FG331">
        <v>0</v>
      </c>
      <c r="FH331">
        <v>1687541360.1</v>
      </c>
      <c r="FI331">
        <v>0</v>
      </c>
      <c r="FJ331">
        <v>278.1761923076923</v>
      </c>
      <c r="FK331">
        <v>4.864649575553558</v>
      </c>
      <c r="FL331">
        <v>46.41470091816534</v>
      </c>
      <c r="FM331">
        <v>8371.392692307692</v>
      </c>
      <c r="FN331">
        <v>15</v>
      </c>
      <c r="FO331">
        <v>1687539356.5</v>
      </c>
      <c r="FP331" t="s">
        <v>1025</v>
      </c>
      <c r="FQ331">
        <v>1687539351.5</v>
      </c>
      <c r="FR331">
        <v>1687539356.5</v>
      </c>
      <c r="FS331">
        <v>6</v>
      </c>
      <c r="FT331">
        <v>-0.146</v>
      </c>
      <c r="FU331">
        <v>-0.03</v>
      </c>
      <c r="FV331">
        <v>-14.721</v>
      </c>
      <c r="FW331">
        <v>-2.533</v>
      </c>
      <c r="FX331">
        <v>420</v>
      </c>
      <c r="FY331">
        <v>19</v>
      </c>
      <c r="FZ331">
        <v>0.29</v>
      </c>
      <c r="GA331">
        <v>0.05</v>
      </c>
      <c r="GB331">
        <v>24.54645</v>
      </c>
      <c r="GC331">
        <v>2.789786116322646</v>
      </c>
      <c r="GD331">
        <v>0.2748858117473508</v>
      </c>
      <c r="GE331">
        <v>0</v>
      </c>
      <c r="GF331">
        <v>1.17894925</v>
      </c>
      <c r="GG331">
        <v>-0.04156626641650959</v>
      </c>
      <c r="GH331">
        <v>0.004113956968357833</v>
      </c>
      <c r="GI331">
        <v>1</v>
      </c>
      <c r="GJ331">
        <v>1</v>
      </c>
      <c r="GK331">
        <v>2</v>
      </c>
      <c r="GL331" t="s">
        <v>443</v>
      </c>
      <c r="GM331">
        <v>3.10031</v>
      </c>
      <c r="GN331">
        <v>2.758</v>
      </c>
      <c r="GO331">
        <v>0.0545733</v>
      </c>
      <c r="GP331">
        <v>0.0460642</v>
      </c>
      <c r="GQ331">
        <v>0.126062</v>
      </c>
      <c r="GR331">
        <v>0.113527</v>
      </c>
      <c r="GS331">
        <v>23672</v>
      </c>
      <c r="GT331">
        <v>23096.1</v>
      </c>
      <c r="GU331">
        <v>25624.9</v>
      </c>
      <c r="GV331">
        <v>24600</v>
      </c>
      <c r="GW331">
        <v>35996.4</v>
      </c>
      <c r="GX331">
        <v>32166.2</v>
      </c>
      <c r="GY331">
        <v>44818.9</v>
      </c>
      <c r="GZ331">
        <v>39242.1</v>
      </c>
      <c r="HA331">
        <v>1.73857</v>
      </c>
      <c r="HB331">
        <v>1.62425</v>
      </c>
      <c r="HC331">
        <v>-0.0633821</v>
      </c>
      <c r="HD331">
        <v>0</v>
      </c>
      <c r="HE331">
        <v>34.4182</v>
      </c>
      <c r="HF331">
        <v>999.9</v>
      </c>
      <c r="HG331">
        <v>43.3</v>
      </c>
      <c r="HH331">
        <v>50.7</v>
      </c>
      <c r="HI331">
        <v>54.7072</v>
      </c>
      <c r="HJ331">
        <v>62.6683</v>
      </c>
      <c r="HK331">
        <v>21.5064</v>
      </c>
      <c r="HL331">
        <v>1</v>
      </c>
      <c r="HM331">
        <v>1.55747</v>
      </c>
      <c r="HN331">
        <v>9.28105</v>
      </c>
      <c r="HO331">
        <v>20.0487</v>
      </c>
      <c r="HP331">
        <v>5.20741</v>
      </c>
      <c r="HQ331">
        <v>11.992</v>
      </c>
      <c r="HR331">
        <v>4.961</v>
      </c>
      <c r="HS331">
        <v>3.27445</v>
      </c>
      <c r="HT331">
        <v>9999</v>
      </c>
      <c r="HU331">
        <v>9999</v>
      </c>
      <c r="HV331">
        <v>9999</v>
      </c>
      <c r="HW331">
        <v>91.59999999999999</v>
      </c>
      <c r="HX331">
        <v>1.86388</v>
      </c>
      <c r="HY331">
        <v>1.86033</v>
      </c>
      <c r="HZ331">
        <v>1.85869</v>
      </c>
      <c r="IA331">
        <v>1.85999</v>
      </c>
      <c r="IB331">
        <v>1.85988</v>
      </c>
      <c r="IC331">
        <v>1.85856</v>
      </c>
      <c r="ID331">
        <v>1.85772</v>
      </c>
      <c r="IE331">
        <v>1.85242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-12.189</v>
      </c>
      <c r="IT331">
        <v>-2.6538</v>
      </c>
      <c r="IU331">
        <v>-9.349659308704338</v>
      </c>
      <c r="IV331">
        <v>-0.01431925071125703</v>
      </c>
      <c r="IW331">
        <v>4.89615414261653E-06</v>
      </c>
      <c r="IX331">
        <v>-8.989459798755491E-10</v>
      </c>
      <c r="IY331">
        <v>-1.354300476734672</v>
      </c>
      <c r="IZ331">
        <v>-0.1043539695207113</v>
      </c>
      <c r="JA331">
        <v>0.003109194328973147</v>
      </c>
      <c r="JB331">
        <v>-3.859871886814269E-05</v>
      </c>
      <c r="JC331">
        <v>3</v>
      </c>
      <c r="JD331">
        <v>1925</v>
      </c>
      <c r="JE331">
        <v>1</v>
      </c>
      <c r="JF331">
        <v>31</v>
      </c>
      <c r="JG331">
        <v>33.5</v>
      </c>
      <c r="JH331">
        <v>33.4</v>
      </c>
      <c r="JI331">
        <v>0.559082</v>
      </c>
      <c r="JJ331">
        <v>2.73804</v>
      </c>
      <c r="JK331">
        <v>1.49658</v>
      </c>
      <c r="JL331">
        <v>2.31567</v>
      </c>
      <c r="JM331">
        <v>1.54785</v>
      </c>
      <c r="JN331">
        <v>2.48413</v>
      </c>
      <c r="JO331">
        <v>54.0925</v>
      </c>
      <c r="JP331">
        <v>13.9394</v>
      </c>
      <c r="JQ331">
        <v>18</v>
      </c>
      <c r="JR331">
        <v>506.869</v>
      </c>
      <c r="JS331">
        <v>441.575</v>
      </c>
      <c r="JT331">
        <v>26.3979</v>
      </c>
      <c r="JU331">
        <v>44.7588</v>
      </c>
      <c r="JV331">
        <v>29.9988</v>
      </c>
      <c r="JW331">
        <v>44.6624</v>
      </c>
      <c r="JX331">
        <v>44.5288</v>
      </c>
      <c r="JY331">
        <v>11.208</v>
      </c>
      <c r="JZ331">
        <v>50.1654</v>
      </c>
      <c r="KA331">
        <v>0</v>
      </c>
      <c r="KB331">
        <v>21.0427</v>
      </c>
      <c r="KC331">
        <v>152.476</v>
      </c>
      <c r="KD331">
        <v>22.5309</v>
      </c>
      <c r="KE331">
        <v>97.9355</v>
      </c>
      <c r="KF331">
        <v>94.33629999999999</v>
      </c>
    </row>
    <row r="332" spans="1:292">
      <c r="A332">
        <v>308</v>
      </c>
      <c r="B332">
        <v>1687541364.6</v>
      </c>
      <c r="C332">
        <v>15236.09999990463</v>
      </c>
      <c r="D332" t="s">
        <v>1058</v>
      </c>
      <c r="E332" t="s">
        <v>1059</v>
      </c>
      <c r="F332">
        <v>5</v>
      </c>
      <c r="G332" t="s">
        <v>635</v>
      </c>
      <c r="H332">
        <v>1687541357.1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172.6174563009228</v>
      </c>
      <c r="AJ332">
        <v>190.6221454545454</v>
      </c>
      <c r="AK332">
        <v>-3.39890638486463</v>
      </c>
      <c r="AL332">
        <v>66.82662954179216</v>
      </c>
      <c r="AM332">
        <f>(AO332 - AN332 + DX332*1E3/(8.314*(DZ332+273.15)) * AQ332/DW332 * AP332) * DW332/(100*DK332) * 1000/(1000 - AO332)</f>
        <v>0</v>
      </c>
      <c r="AN332">
        <v>22.63430822863992</v>
      </c>
      <c r="AO332">
        <v>23.80034909090908</v>
      </c>
      <c r="AP332">
        <v>-5.164532531653414E-05</v>
      </c>
      <c r="AQ332">
        <v>101.7824364047216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2.44</v>
      </c>
      <c r="DL332">
        <v>0.5</v>
      </c>
      <c r="DM332" t="s">
        <v>430</v>
      </c>
      <c r="DN332">
        <v>2</v>
      </c>
      <c r="DO332" t="b">
        <v>1</v>
      </c>
      <c r="DP332">
        <v>1687541357.1</v>
      </c>
      <c r="DQ332">
        <v>209.186</v>
      </c>
      <c r="DR332">
        <v>184.2612592592593</v>
      </c>
      <c r="DS332">
        <v>23.81422592592593</v>
      </c>
      <c r="DT332">
        <v>22.64115555555556</v>
      </c>
      <c r="DU332">
        <v>221.4758148148148</v>
      </c>
      <c r="DV332">
        <v>26.46811111111111</v>
      </c>
      <c r="DW332">
        <v>500.0192222222223</v>
      </c>
      <c r="DX332">
        <v>101.7679259259259</v>
      </c>
      <c r="DY332">
        <v>0.1000870259259259</v>
      </c>
      <c r="DZ332">
        <v>32.09907037037037</v>
      </c>
      <c r="EA332">
        <v>33.40253333333333</v>
      </c>
      <c r="EB332">
        <v>999.9000000000001</v>
      </c>
      <c r="EC332">
        <v>0</v>
      </c>
      <c r="ED332">
        <v>0</v>
      </c>
      <c r="EE332">
        <v>9995.876666666669</v>
      </c>
      <c r="EF332">
        <v>0</v>
      </c>
      <c r="EG332">
        <v>204.3147037037037</v>
      </c>
      <c r="EH332">
        <v>24.92473333333333</v>
      </c>
      <c r="EI332">
        <v>214.2892962962964</v>
      </c>
      <c r="EJ332">
        <v>188.5299259259259</v>
      </c>
      <c r="EK332">
        <v>1.173066666666667</v>
      </c>
      <c r="EL332">
        <v>184.2612592592593</v>
      </c>
      <c r="EM332">
        <v>22.64115555555556</v>
      </c>
      <c r="EN332">
        <v>2.423526296296297</v>
      </c>
      <c r="EO332">
        <v>2.304144814814815</v>
      </c>
      <c r="EP332">
        <v>20.52183333333333</v>
      </c>
      <c r="EQ332">
        <v>19.7053925925926</v>
      </c>
      <c r="ER332">
        <v>2000.01</v>
      </c>
      <c r="ES332">
        <v>0.980005222222222</v>
      </c>
      <c r="ET332">
        <v>0.01999447777777778</v>
      </c>
      <c r="EU332">
        <v>0</v>
      </c>
      <c r="EV332">
        <v>278.5179629629629</v>
      </c>
      <c r="EW332">
        <v>5.00078</v>
      </c>
      <c r="EX332">
        <v>8375.392222222219</v>
      </c>
      <c r="EY332">
        <v>16379.74444444445</v>
      </c>
      <c r="EZ332">
        <v>53.47425925925926</v>
      </c>
      <c r="FA332">
        <v>54.90255555555555</v>
      </c>
      <c r="FB332">
        <v>54.12022222222222</v>
      </c>
      <c r="FC332">
        <v>54.14788888888889</v>
      </c>
      <c r="FD332">
        <v>53.33307407407406</v>
      </c>
      <c r="FE332">
        <v>1955.12</v>
      </c>
      <c r="FF332">
        <v>39.89000000000001</v>
      </c>
      <c r="FG332">
        <v>0</v>
      </c>
      <c r="FH332">
        <v>1687541364.9</v>
      </c>
      <c r="FI332">
        <v>0</v>
      </c>
      <c r="FJ332">
        <v>278.5276153846153</v>
      </c>
      <c r="FK332">
        <v>3.995076923673167</v>
      </c>
      <c r="FL332">
        <v>51.87452993042208</v>
      </c>
      <c r="FM332">
        <v>8375.264999999999</v>
      </c>
      <c r="FN332">
        <v>15</v>
      </c>
      <c r="FO332">
        <v>1687539356.5</v>
      </c>
      <c r="FP332" t="s">
        <v>1025</v>
      </c>
      <c r="FQ332">
        <v>1687539351.5</v>
      </c>
      <c r="FR332">
        <v>1687539356.5</v>
      </c>
      <c r="FS332">
        <v>6</v>
      </c>
      <c r="FT332">
        <v>-0.146</v>
      </c>
      <c r="FU332">
        <v>-0.03</v>
      </c>
      <c r="FV332">
        <v>-14.721</v>
      </c>
      <c r="FW332">
        <v>-2.533</v>
      </c>
      <c r="FX332">
        <v>420</v>
      </c>
      <c r="FY332">
        <v>19</v>
      </c>
      <c r="FZ332">
        <v>0.29</v>
      </c>
      <c r="GA332">
        <v>0.05</v>
      </c>
      <c r="GB332">
        <v>24.7436275</v>
      </c>
      <c r="GC332">
        <v>3.31115009380861</v>
      </c>
      <c r="GD332">
        <v>0.3233357666478455</v>
      </c>
      <c r="GE332">
        <v>0</v>
      </c>
      <c r="GF332">
        <v>1.1759955</v>
      </c>
      <c r="GG332">
        <v>-0.05062919324578111</v>
      </c>
      <c r="GH332">
        <v>0.004955600342037285</v>
      </c>
      <c r="GI332">
        <v>1</v>
      </c>
      <c r="GJ332">
        <v>1</v>
      </c>
      <c r="GK332">
        <v>2</v>
      </c>
      <c r="GL332" t="s">
        <v>443</v>
      </c>
      <c r="GM332">
        <v>3.10023</v>
      </c>
      <c r="GN332">
        <v>2.75794</v>
      </c>
      <c r="GO332">
        <v>0.0508003</v>
      </c>
      <c r="GP332">
        <v>0.0421508</v>
      </c>
      <c r="GQ332">
        <v>0.126035</v>
      </c>
      <c r="GR332">
        <v>0.113503</v>
      </c>
      <c r="GS332">
        <v>23766.7</v>
      </c>
      <c r="GT332">
        <v>23191.2</v>
      </c>
      <c r="GU332">
        <v>25625.4</v>
      </c>
      <c r="GV332">
        <v>24600.8</v>
      </c>
      <c r="GW332">
        <v>35997.9</v>
      </c>
      <c r="GX332">
        <v>32167.4</v>
      </c>
      <c r="GY332">
        <v>44820</v>
      </c>
      <c r="GZ332">
        <v>39243.1</v>
      </c>
      <c r="HA332">
        <v>1.73855</v>
      </c>
      <c r="HB332">
        <v>1.62435</v>
      </c>
      <c r="HC332">
        <v>-0.0627711</v>
      </c>
      <c r="HD332">
        <v>0</v>
      </c>
      <c r="HE332">
        <v>34.3948</v>
      </c>
      <c r="HF332">
        <v>999.9</v>
      </c>
      <c r="HG332">
        <v>43.3</v>
      </c>
      <c r="HH332">
        <v>50.7</v>
      </c>
      <c r="HI332">
        <v>54.7048</v>
      </c>
      <c r="HJ332">
        <v>62.7383</v>
      </c>
      <c r="HK332">
        <v>21.5505</v>
      </c>
      <c r="HL332">
        <v>1</v>
      </c>
      <c r="HM332">
        <v>1.55623</v>
      </c>
      <c r="HN332">
        <v>9.28105</v>
      </c>
      <c r="HO332">
        <v>20.0486</v>
      </c>
      <c r="HP332">
        <v>5.20711</v>
      </c>
      <c r="HQ332">
        <v>11.992</v>
      </c>
      <c r="HR332">
        <v>4.9611</v>
      </c>
      <c r="HS332">
        <v>3.27455</v>
      </c>
      <c r="HT332">
        <v>9999</v>
      </c>
      <c r="HU332">
        <v>9999</v>
      </c>
      <c r="HV332">
        <v>9999</v>
      </c>
      <c r="HW332">
        <v>91.59999999999999</v>
      </c>
      <c r="HX332">
        <v>1.86388</v>
      </c>
      <c r="HY332">
        <v>1.86035</v>
      </c>
      <c r="HZ332">
        <v>1.85869</v>
      </c>
      <c r="IA332">
        <v>1.86</v>
      </c>
      <c r="IB332">
        <v>1.85988</v>
      </c>
      <c r="IC332">
        <v>1.85854</v>
      </c>
      <c r="ID332">
        <v>1.85769</v>
      </c>
      <c r="IE332">
        <v>1.85242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-11.98</v>
      </c>
      <c r="IT332">
        <v>-2.6536</v>
      </c>
      <c r="IU332">
        <v>-9.349659308704338</v>
      </c>
      <c r="IV332">
        <v>-0.01431925071125703</v>
      </c>
      <c r="IW332">
        <v>4.89615414261653E-06</v>
      </c>
      <c r="IX332">
        <v>-8.989459798755491E-10</v>
      </c>
      <c r="IY332">
        <v>-1.354300476734672</v>
      </c>
      <c r="IZ332">
        <v>-0.1043539695207113</v>
      </c>
      <c r="JA332">
        <v>0.003109194328973147</v>
      </c>
      <c r="JB332">
        <v>-3.859871886814269E-05</v>
      </c>
      <c r="JC332">
        <v>3</v>
      </c>
      <c r="JD332">
        <v>1925</v>
      </c>
      <c r="JE332">
        <v>1</v>
      </c>
      <c r="JF332">
        <v>31</v>
      </c>
      <c r="JG332">
        <v>33.6</v>
      </c>
      <c r="JH332">
        <v>33.5</v>
      </c>
      <c r="JI332">
        <v>0.517578</v>
      </c>
      <c r="JJ332">
        <v>2.72827</v>
      </c>
      <c r="JK332">
        <v>1.49658</v>
      </c>
      <c r="JL332">
        <v>2.31567</v>
      </c>
      <c r="JM332">
        <v>1.54785</v>
      </c>
      <c r="JN332">
        <v>2.51953</v>
      </c>
      <c r="JO332">
        <v>54.0925</v>
      </c>
      <c r="JP332">
        <v>13.9394</v>
      </c>
      <c r="JQ332">
        <v>18</v>
      </c>
      <c r="JR332">
        <v>506.771</v>
      </c>
      <c r="JS332">
        <v>441.573</v>
      </c>
      <c r="JT332">
        <v>26.3824</v>
      </c>
      <c r="JU332">
        <v>44.7448</v>
      </c>
      <c r="JV332">
        <v>29.9989</v>
      </c>
      <c r="JW332">
        <v>44.6493</v>
      </c>
      <c r="JX332">
        <v>44.517</v>
      </c>
      <c r="JY332">
        <v>10.3588</v>
      </c>
      <c r="JZ332">
        <v>50.1654</v>
      </c>
      <c r="KA332">
        <v>0</v>
      </c>
      <c r="KB332">
        <v>21.0366</v>
      </c>
      <c r="KC332">
        <v>132.421</v>
      </c>
      <c r="KD332">
        <v>22.5016</v>
      </c>
      <c r="KE332">
        <v>97.93770000000001</v>
      </c>
      <c r="KF332">
        <v>94.3389</v>
      </c>
    </row>
    <row r="333" spans="1:292">
      <c r="A333">
        <v>309</v>
      </c>
      <c r="B333">
        <v>1687541369.6</v>
      </c>
      <c r="C333">
        <v>15241.09999990463</v>
      </c>
      <c r="D333" t="s">
        <v>1060</v>
      </c>
      <c r="E333" t="s">
        <v>1061</v>
      </c>
      <c r="F333">
        <v>5</v>
      </c>
      <c r="G333" t="s">
        <v>635</v>
      </c>
      <c r="H333">
        <v>1687541361.814285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155.7474482003261</v>
      </c>
      <c r="AJ333">
        <v>173.7013636363635</v>
      </c>
      <c r="AK333">
        <v>-3.380889617079495</v>
      </c>
      <c r="AL333">
        <v>66.82662954179216</v>
      </c>
      <c r="AM333">
        <f>(AO333 - AN333 + DX333*1E3/(8.314*(DZ333+273.15)) * AQ333/DW333 * AP333) * DW333/(100*DK333) * 1000/(1000 - AO333)</f>
        <v>0</v>
      </c>
      <c r="AN333">
        <v>22.62829891333793</v>
      </c>
      <c r="AO333">
        <v>23.79312909090908</v>
      </c>
      <c r="AP333">
        <v>-3.528410749703928E-05</v>
      </c>
      <c r="AQ333">
        <v>101.7824364047216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2.44</v>
      </c>
      <c r="DL333">
        <v>0.5</v>
      </c>
      <c r="DM333" t="s">
        <v>430</v>
      </c>
      <c r="DN333">
        <v>2</v>
      </c>
      <c r="DO333" t="b">
        <v>1</v>
      </c>
      <c r="DP333">
        <v>1687541361.814285</v>
      </c>
      <c r="DQ333">
        <v>193.6455714285715</v>
      </c>
      <c r="DR333">
        <v>168.5455714285714</v>
      </c>
      <c r="DS333">
        <v>23.805175</v>
      </c>
      <c r="DT333">
        <v>22.63525357142857</v>
      </c>
      <c r="DU333">
        <v>205.7409285714286</v>
      </c>
      <c r="DV333">
        <v>26.45886785714285</v>
      </c>
      <c r="DW333">
        <v>500.0099285714285</v>
      </c>
      <c r="DX333">
        <v>101.7679285714286</v>
      </c>
      <c r="DY333">
        <v>0.09997245</v>
      </c>
      <c r="DZ333">
        <v>32.08117857142857</v>
      </c>
      <c r="EA333">
        <v>33.38855714285715</v>
      </c>
      <c r="EB333">
        <v>999.9000000000002</v>
      </c>
      <c r="EC333">
        <v>0</v>
      </c>
      <c r="ED333">
        <v>0</v>
      </c>
      <c r="EE333">
        <v>9999.6625</v>
      </c>
      <c r="EF333">
        <v>0</v>
      </c>
      <c r="EG333">
        <v>204.0996428571428</v>
      </c>
      <c r="EH333">
        <v>25.10003214285714</v>
      </c>
      <c r="EI333">
        <v>198.3679285714286</v>
      </c>
      <c r="EJ333">
        <v>172.4491071428572</v>
      </c>
      <c r="EK333">
        <v>1.169924642857143</v>
      </c>
      <c r="EL333">
        <v>168.5455714285714</v>
      </c>
      <c r="EM333">
        <v>22.63525357142857</v>
      </c>
      <c r="EN333">
        <v>2.422601785714285</v>
      </c>
      <c r="EO333">
        <v>2.303541071428572</v>
      </c>
      <c r="EP333">
        <v>20.51564642857142</v>
      </c>
      <c r="EQ333">
        <v>19.701175</v>
      </c>
      <c r="ER333">
        <v>2000.000714285714</v>
      </c>
      <c r="ES333">
        <v>0.9800049999999997</v>
      </c>
      <c r="ET333">
        <v>0.0199947</v>
      </c>
      <c r="EU333">
        <v>0</v>
      </c>
      <c r="EV333">
        <v>278.8116428571429</v>
      </c>
      <c r="EW333">
        <v>5.00078</v>
      </c>
      <c r="EX333">
        <v>8379.5975</v>
      </c>
      <c r="EY333">
        <v>16379.675</v>
      </c>
      <c r="EZ333">
        <v>53.46407142857144</v>
      </c>
      <c r="FA333">
        <v>54.88828571428571</v>
      </c>
      <c r="FB333">
        <v>54.1180357142857</v>
      </c>
      <c r="FC333">
        <v>54.12696428571428</v>
      </c>
      <c r="FD333">
        <v>53.3145357142857</v>
      </c>
      <c r="FE333">
        <v>1955.110714285714</v>
      </c>
      <c r="FF333">
        <v>39.89000000000001</v>
      </c>
      <c r="FG333">
        <v>0</v>
      </c>
      <c r="FH333">
        <v>1687541370.3</v>
      </c>
      <c r="FI333">
        <v>0</v>
      </c>
      <c r="FJ333">
        <v>278.885</v>
      </c>
      <c r="FK333">
        <v>4.843615392212607</v>
      </c>
      <c r="FL333">
        <v>52.27846162986105</v>
      </c>
      <c r="FM333">
        <v>8380.24</v>
      </c>
      <c r="FN333">
        <v>15</v>
      </c>
      <c r="FO333">
        <v>1687539356.5</v>
      </c>
      <c r="FP333" t="s">
        <v>1025</v>
      </c>
      <c r="FQ333">
        <v>1687539351.5</v>
      </c>
      <c r="FR333">
        <v>1687539356.5</v>
      </c>
      <c r="FS333">
        <v>6</v>
      </c>
      <c r="FT333">
        <v>-0.146</v>
      </c>
      <c r="FU333">
        <v>-0.03</v>
      </c>
      <c r="FV333">
        <v>-14.721</v>
      </c>
      <c r="FW333">
        <v>-2.533</v>
      </c>
      <c r="FX333">
        <v>420</v>
      </c>
      <c r="FY333">
        <v>19</v>
      </c>
      <c r="FZ333">
        <v>0.29</v>
      </c>
      <c r="GA333">
        <v>0.05</v>
      </c>
      <c r="GB333">
        <v>24.9825575</v>
      </c>
      <c r="GC333">
        <v>2.394951219512151</v>
      </c>
      <c r="GD333">
        <v>0.2517558091559159</v>
      </c>
      <c r="GE333">
        <v>0</v>
      </c>
      <c r="GF333">
        <v>1.171807</v>
      </c>
      <c r="GG333">
        <v>-0.04173816135084417</v>
      </c>
      <c r="GH333">
        <v>0.004198413509886815</v>
      </c>
      <c r="GI333">
        <v>1</v>
      </c>
      <c r="GJ333">
        <v>1</v>
      </c>
      <c r="GK333">
        <v>2</v>
      </c>
      <c r="GL333" t="s">
        <v>443</v>
      </c>
      <c r="GM333">
        <v>3.10029</v>
      </c>
      <c r="GN333">
        <v>2.75774</v>
      </c>
      <c r="GO333">
        <v>0.0469533</v>
      </c>
      <c r="GP333">
        <v>0.0380895</v>
      </c>
      <c r="GQ333">
        <v>0.126015</v>
      </c>
      <c r="GR333">
        <v>0.113487</v>
      </c>
      <c r="GS333">
        <v>23863</v>
      </c>
      <c r="GT333">
        <v>23289.5</v>
      </c>
      <c r="GU333">
        <v>25625.7</v>
      </c>
      <c r="GV333">
        <v>24601.1</v>
      </c>
      <c r="GW333">
        <v>35998.9</v>
      </c>
      <c r="GX333">
        <v>32168</v>
      </c>
      <c r="GY333">
        <v>44820.9</v>
      </c>
      <c r="GZ333">
        <v>39243.6</v>
      </c>
      <c r="HA333">
        <v>1.73908</v>
      </c>
      <c r="HB333">
        <v>1.62453</v>
      </c>
      <c r="HC333">
        <v>-0.06252530000000001</v>
      </c>
      <c r="HD333">
        <v>0</v>
      </c>
      <c r="HE333">
        <v>34.3714</v>
      </c>
      <c r="HF333">
        <v>999.9</v>
      </c>
      <c r="HG333">
        <v>43.3</v>
      </c>
      <c r="HH333">
        <v>50.7</v>
      </c>
      <c r="HI333">
        <v>54.7113</v>
      </c>
      <c r="HJ333">
        <v>62.7483</v>
      </c>
      <c r="HK333">
        <v>21.6506</v>
      </c>
      <c r="HL333">
        <v>1</v>
      </c>
      <c r="HM333">
        <v>1.55513</v>
      </c>
      <c r="HN333">
        <v>9.28105</v>
      </c>
      <c r="HO333">
        <v>20.0485</v>
      </c>
      <c r="HP333">
        <v>5.20501</v>
      </c>
      <c r="HQ333">
        <v>11.992</v>
      </c>
      <c r="HR333">
        <v>4.96055</v>
      </c>
      <c r="HS333">
        <v>3.2743</v>
      </c>
      <c r="HT333">
        <v>9999</v>
      </c>
      <c r="HU333">
        <v>9999</v>
      </c>
      <c r="HV333">
        <v>9999</v>
      </c>
      <c r="HW333">
        <v>91.59999999999999</v>
      </c>
      <c r="HX333">
        <v>1.86392</v>
      </c>
      <c r="HY333">
        <v>1.86032</v>
      </c>
      <c r="HZ333">
        <v>1.8587</v>
      </c>
      <c r="IA333">
        <v>1.85999</v>
      </c>
      <c r="IB333">
        <v>1.85989</v>
      </c>
      <c r="IC333">
        <v>1.85854</v>
      </c>
      <c r="ID333">
        <v>1.85767</v>
      </c>
      <c r="IE333">
        <v>1.85242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-11.77</v>
      </c>
      <c r="IT333">
        <v>-2.6534</v>
      </c>
      <c r="IU333">
        <v>-9.349659308704338</v>
      </c>
      <c r="IV333">
        <v>-0.01431925071125703</v>
      </c>
      <c r="IW333">
        <v>4.89615414261653E-06</v>
      </c>
      <c r="IX333">
        <v>-8.989459798755491E-10</v>
      </c>
      <c r="IY333">
        <v>-1.354300476734672</v>
      </c>
      <c r="IZ333">
        <v>-0.1043539695207113</v>
      </c>
      <c r="JA333">
        <v>0.003109194328973147</v>
      </c>
      <c r="JB333">
        <v>-3.859871886814269E-05</v>
      </c>
      <c r="JC333">
        <v>3</v>
      </c>
      <c r="JD333">
        <v>1925</v>
      </c>
      <c r="JE333">
        <v>1</v>
      </c>
      <c r="JF333">
        <v>31</v>
      </c>
      <c r="JG333">
        <v>33.6</v>
      </c>
      <c r="JH333">
        <v>33.6</v>
      </c>
      <c r="JI333">
        <v>0.478516</v>
      </c>
      <c r="JJ333">
        <v>2.7124</v>
      </c>
      <c r="JK333">
        <v>1.49658</v>
      </c>
      <c r="JL333">
        <v>2.31567</v>
      </c>
      <c r="JM333">
        <v>1.54785</v>
      </c>
      <c r="JN333">
        <v>2.51953</v>
      </c>
      <c r="JO333">
        <v>54.0567</v>
      </c>
      <c r="JP333">
        <v>13.9394</v>
      </c>
      <c r="JQ333">
        <v>18</v>
      </c>
      <c r="JR333">
        <v>507.043</v>
      </c>
      <c r="JS333">
        <v>441.609</v>
      </c>
      <c r="JT333">
        <v>26.3677</v>
      </c>
      <c r="JU333">
        <v>44.7323</v>
      </c>
      <c r="JV333">
        <v>29.999</v>
      </c>
      <c r="JW333">
        <v>44.6366</v>
      </c>
      <c r="JX333">
        <v>44.5028</v>
      </c>
      <c r="JY333">
        <v>9.5915</v>
      </c>
      <c r="JZ333">
        <v>50.1654</v>
      </c>
      <c r="KA333">
        <v>0</v>
      </c>
      <c r="KB333">
        <v>21.0304</v>
      </c>
      <c r="KC333">
        <v>119.062</v>
      </c>
      <c r="KD333">
        <v>22.3778</v>
      </c>
      <c r="KE333">
        <v>97.9395</v>
      </c>
      <c r="KF333">
        <v>94.3402</v>
      </c>
    </row>
    <row r="334" spans="1:292">
      <c r="A334">
        <v>310</v>
      </c>
      <c r="B334">
        <v>1687541374.6</v>
      </c>
      <c r="C334">
        <v>15246.09999990463</v>
      </c>
      <c r="D334" t="s">
        <v>1062</v>
      </c>
      <c r="E334" t="s">
        <v>1063</v>
      </c>
      <c r="F334">
        <v>5</v>
      </c>
      <c r="G334" t="s">
        <v>635</v>
      </c>
      <c r="H334">
        <v>1687541367.1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138.6596976089058</v>
      </c>
      <c r="AJ334">
        <v>156.8320121212121</v>
      </c>
      <c r="AK334">
        <v>-3.36697791673872</v>
      </c>
      <c r="AL334">
        <v>66.82662954179216</v>
      </c>
      <c r="AM334">
        <f>(AO334 - AN334 + DX334*1E3/(8.314*(DZ334+273.15)) * AQ334/DW334 * AP334) * DW334/(100*DK334) * 1000/(1000 - AO334)</f>
        <v>0</v>
      </c>
      <c r="AN334">
        <v>22.6248335509439</v>
      </c>
      <c r="AO334">
        <v>23.78485878787879</v>
      </c>
      <c r="AP334">
        <v>-4.504218420601324E-05</v>
      </c>
      <c r="AQ334">
        <v>101.7824364047216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2.44</v>
      </c>
      <c r="DL334">
        <v>0.5</v>
      </c>
      <c r="DM334" t="s">
        <v>430</v>
      </c>
      <c r="DN334">
        <v>2</v>
      </c>
      <c r="DO334" t="b">
        <v>1</v>
      </c>
      <c r="DP334">
        <v>1687541367.1</v>
      </c>
      <c r="DQ334">
        <v>176.1874444444444</v>
      </c>
      <c r="DR334">
        <v>150.9274444444445</v>
      </c>
      <c r="DS334">
        <v>23.79586666666667</v>
      </c>
      <c r="DT334">
        <v>22.62816666666667</v>
      </c>
      <c r="DU334">
        <v>188.0619259259259</v>
      </c>
      <c r="DV334">
        <v>26.44936666666667</v>
      </c>
      <c r="DW334">
        <v>499.9590740740741</v>
      </c>
      <c r="DX334">
        <v>101.7677407407407</v>
      </c>
      <c r="DY334">
        <v>0.09986411481481482</v>
      </c>
      <c r="DZ334">
        <v>32.06112592592593</v>
      </c>
      <c r="EA334">
        <v>33.36924814814815</v>
      </c>
      <c r="EB334">
        <v>999.9000000000001</v>
      </c>
      <c r="EC334">
        <v>0</v>
      </c>
      <c r="ED334">
        <v>0</v>
      </c>
      <c r="EE334">
        <v>10002.03407407407</v>
      </c>
      <c r="EF334">
        <v>0</v>
      </c>
      <c r="EG334">
        <v>203.9268888888889</v>
      </c>
      <c r="EH334">
        <v>25.25998148148148</v>
      </c>
      <c r="EI334">
        <v>180.4822592592593</v>
      </c>
      <c r="EJ334">
        <v>154.4217777777778</v>
      </c>
      <c r="EK334">
        <v>1.167709259259259</v>
      </c>
      <c r="EL334">
        <v>150.9274444444445</v>
      </c>
      <c r="EM334">
        <v>22.62816666666667</v>
      </c>
      <c r="EN334">
        <v>2.42164962962963</v>
      </c>
      <c r="EO334">
        <v>2.302814444444444</v>
      </c>
      <c r="EP334">
        <v>20.50927037037038</v>
      </c>
      <c r="EQ334">
        <v>19.6961037037037</v>
      </c>
      <c r="ER334">
        <v>2000.012592592592</v>
      </c>
      <c r="ES334">
        <v>0.9800049999999998</v>
      </c>
      <c r="ET334">
        <v>0.0199947</v>
      </c>
      <c r="EU334">
        <v>0</v>
      </c>
      <c r="EV334">
        <v>279.1680740740741</v>
      </c>
      <c r="EW334">
        <v>5.00078</v>
      </c>
      <c r="EX334">
        <v>8384.036296296295</v>
      </c>
      <c r="EY334">
        <v>16379.77037037037</v>
      </c>
      <c r="EZ334">
        <v>53.45359259259259</v>
      </c>
      <c r="FA334">
        <v>54.87262962962963</v>
      </c>
      <c r="FB334">
        <v>54.1131111111111</v>
      </c>
      <c r="FC334">
        <v>54.10381481481481</v>
      </c>
      <c r="FD334">
        <v>53.29618518518518</v>
      </c>
      <c r="FE334">
        <v>1955.122592592593</v>
      </c>
      <c r="FF334">
        <v>39.89000000000001</v>
      </c>
      <c r="FG334">
        <v>0</v>
      </c>
      <c r="FH334">
        <v>1687541375.1</v>
      </c>
      <c r="FI334">
        <v>0</v>
      </c>
      <c r="FJ334">
        <v>279.24164</v>
      </c>
      <c r="FK334">
        <v>5.475846162697839</v>
      </c>
      <c r="FL334">
        <v>45.1153847595829</v>
      </c>
      <c r="FM334">
        <v>8384.1096</v>
      </c>
      <c r="FN334">
        <v>15</v>
      </c>
      <c r="FO334">
        <v>1687539356.5</v>
      </c>
      <c r="FP334" t="s">
        <v>1025</v>
      </c>
      <c r="FQ334">
        <v>1687539351.5</v>
      </c>
      <c r="FR334">
        <v>1687539356.5</v>
      </c>
      <c r="FS334">
        <v>6</v>
      </c>
      <c r="FT334">
        <v>-0.146</v>
      </c>
      <c r="FU334">
        <v>-0.03</v>
      </c>
      <c r="FV334">
        <v>-14.721</v>
      </c>
      <c r="FW334">
        <v>-2.533</v>
      </c>
      <c r="FX334">
        <v>420</v>
      </c>
      <c r="FY334">
        <v>19</v>
      </c>
      <c r="FZ334">
        <v>0.29</v>
      </c>
      <c r="GA334">
        <v>0.05</v>
      </c>
      <c r="GB334">
        <v>25.1701425</v>
      </c>
      <c r="GC334">
        <v>1.671641651031915</v>
      </c>
      <c r="GD334">
        <v>0.1832218353356116</v>
      </c>
      <c r="GE334">
        <v>0</v>
      </c>
      <c r="GF334">
        <v>1.169185</v>
      </c>
      <c r="GG334">
        <v>-0.02310236397748693</v>
      </c>
      <c r="GH334">
        <v>0.003421295807146755</v>
      </c>
      <c r="GI334">
        <v>1</v>
      </c>
      <c r="GJ334">
        <v>1</v>
      </c>
      <c r="GK334">
        <v>2</v>
      </c>
      <c r="GL334" t="s">
        <v>443</v>
      </c>
      <c r="GM334">
        <v>3.10039</v>
      </c>
      <c r="GN334">
        <v>2.75837</v>
      </c>
      <c r="GO334">
        <v>0.0430313</v>
      </c>
      <c r="GP334">
        <v>0.0339834</v>
      </c>
      <c r="GQ334">
        <v>0.12599</v>
      </c>
      <c r="GR334">
        <v>0.113381</v>
      </c>
      <c r="GS334">
        <v>23961.7</v>
      </c>
      <c r="GT334">
        <v>23388.7</v>
      </c>
      <c r="GU334">
        <v>25626.5</v>
      </c>
      <c r="GV334">
        <v>24601.2</v>
      </c>
      <c r="GW334">
        <v>36000.1</v>
      </c>
      <c r="GX334">
        <v>32171.7</v>
      </c>
      <c r="GY334">
        <v>44821.9</v>
      </c>
      <c r="GZ334">
        <v>39244.2</v>
      </c>
      <c r="HA334">
        <v>1.73927</v>
      </c>
      <c r="HB334">
        <v>1.62433</v>
      </c>
      <c r="HC334">
        <v>-0.0618026</v>
      </c>
      <c r="HD334">
        <v>0</v>
      </c>
      <c r="HE334">
        <v>34.3495</v>
      </c>
      <c r="HF334">
        <v>999.9</v>
      </c>
      <c r="HG334">
        <v>43.3</v>
      </c>
      <c r="HH334">
        <v>50.7</v>
      </c>
      <c r="HI334">
        <v>54.7062</v>
      </c>
      <c r="HJ334">
        <v>62.5183</v>
      </c>
      <c r="HK334">
        <v>21.7989</v>
      </c>
      <c r="HL334">
        <v>1</v>
      </c>
      <c r="HM334">
        <v>1.55396</v>
      </c>
      <c r="HN334">
        <v>9.28105</v>
      </c>
      <c r="HO334">
        <v>20.0488</v>
      </c>
      <c r="HP334">
        <v>5.20606</v>
      </c>
      <c r="HQ334">
        <v>11.992</v>
      </c>
      <c r="HR334">
        <v>4.9611</v>
      </c>
      <c r="HS334">
        <v>3.27458</v>
      </c>
      <c r="HT334">
        <v>9999</v>
      </c>
      <c r="HU334">
        <v>9999</v>
      </c>
      <c r="HV334">
        <v>9999</v>
      </c>
      <c r="HW334">
        <v>91.59999999999999</v>
      </c>
      <c r="HX334">
        <v>1.8639</v>
      </c>
      <c r="HY334">
        <v>1.86031</v>
      </c>
      <c r="HZ334">
        <v>1.8587</v>
      </c>
      <c r="IA334">
        <v>1.85995</v>
      </c>
      <c r="IB334">
        <v>1.85989</v>
      </c>
      <c r="IC334">
        <v>1.85854</v>
      </c>
      <c r="ID334">
        <v>1.85767</v>
      </c>
      <c r="IE334">
        <v>1.85242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-11.558</v>
      </c>
      <c r="IT334">
        <v>-2.6532</v>
      </c>
      <c r="IU334">
        <v>-9.349659308704338</v>
      </c>
      <c r="IV334">
        <v>-0.01431925071125703</v>
      </c>
      <c r="IW334">
        <v>4.89615414261653E-06</v>
      </c>
      <c r="IX334">
        <v>-8.989459798755491E-10</v>
      </c>
      <c r="IY334">
        <v>-1.354300476734672</v>
      </c>
      <c r="IZ334">
        <v>-0.1043539695207113</v>
      </c>
      <c r="JA334">
        <v>0.003109194328973147</v>
      </c>
      <c r="JB334">
        <v>-3.859871886814269E-05</v>
      </c>
      <c r="JC334">
        <v>3</v>
      </c>
      <c r="JD334">
        <v>1925</v>
      </c>
      <c r="JE334">
        <v>1</v>
      </c>
      <c r="JF334">
        <v>31</v>
      </c>
      <c r="JG334">
        <v>33.7</v>
      </c>
      <c r="JH334">
        <v>33.6</v>
      </c>
      <c r="JI334">
        <v>0.437012</v>
      </c>
      <c r="JJ334">
        <v>2.66968</v>
      </c>
      <c r="JK334">
        <v>1.49658</v>
      </c>
      <c r="JL334">
        <v>2.31567</v>
      </c>
      <c r="JM334">
        <v>1.54785</v>
      </c>
      <c r="JN334">
        <v>2.49023</v>
      </c>
      <c r="JO334">
        <v>54.0567</v>
      </c>
      <c r="JP334">
        <v>13.9394</v>
      </c>
      <c r="JQ334">
        <v>18</v>
      </c>
      <c r="JR334">
        <v>507.09</v>
      </c>
      <c r="JS334">
        <v>441.409</v>
      </c>
      <c r="JT334">
        <v>26.3535</v>
      </c>
      <c r="JU334">
        <v>44.7191</v>
      </c>
      <c r="JV334">
        <v>29.999</v>
      </c>
      <c r="JW334">
        <v>44.623</v>
      </c>
      <c r="JX334">
        <v>44.4911</v>
      </c>
      <c r="JY334">
        <v>8.73944</v>
      </c>
      <c r="JZ334">
        <v>50.4589</v>
      </c>
      <c r="KA334">
        <v>0</v>
      </c>
      <c r="KB334">
        <v>21.0245</v>
      </c>
      <c r="KC334">
        <v>99.0254</v>
      </c>
      <c r="KD334">
        <v>22.3125</v>
      </c>
      <c r="KE334">
        <v>97.9418</v>
      </c>
      <c r="KF334">
        <v>94.3411</v>
      </c>
    </row>
    <row r="335" spans="1:292">
      <c r="A335">
        <v>311</v>
      </c>
      <c r="B335">
        <v>1687541379.6</v>
      </c>
      <c r="C335">
        <v>15251.09999990463</v>
      </c>
      <c r="D335" t="s">
        <v>1064</v>
      </c>
      <c r="E335" t="s">
        <v>1065</v>
      </c>
      <c r="F335">
        <v>5</v>
      </c>
      <c r="G335" t="s">
        <v>635</v>
      </c>
      <c r="H335">
        <v>1687541371.814285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121.615609061136</v>
      </c>
      <c r="AJ335">
        <v>140.0258424242425</v>
      </c>
      <c r="AK335">
        <v>-3.36296347947866</v>
      </c>
      <c r="AL335">
        <v>66.82662954179216</v>
      </c>
      <c r="AM335">
        <f>(AO335 - AN335 + DX335*1E3/(8.314*(DZ335+273.15)) * AQ335/DW335 * AP335) * DW335/(100*DK335) * 1000/(1000 - AO335)</f>
        <v>0</v>
      </c>
      <c r="AN335">
        <v>22.52741278602669</v>
      </c>
      <c r="AO335">
        <v>23.75649212121211</v>
      </c>
      <c r="AP335">
        <v>-0.005985269440028891</v>
      </c>
      <c r="AQ335">
        <v>101.7824364047216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2.44</v>
      </c>
      <c r="DL335">
        <v>0.5</v>
      </c>
      <c r="DM335" t="s">
        <v>430</v>
      </c>
      <c r="DN335">
        <v>2</v>
      </c>
      <c r="DO335" t="b">
        <v>1</v>
      </c>
      <c r="DP335">
        <v>1687541371.814285</v>
      </c>
      <c r="DQ335">
        <v>160.6441785714285</v>
      </c>
      <c r="DR335">
        <v>135.2641785714286</v>
      </c>
      <c r="DS335">
        <v>23.78614642857143</v>
      </c>
      <c r="DT335">
        <v>22.59634285714286</v>
      </c>
      <c r="DU335">
        <v>172.3195</v>
      </c>
      <c r="DV335">
        <v>26.43943571428571</v>
      </c>
      <c r="DW335">
        <v>499.9882857142857</v>
      </c>
      <c r="DX335">
        <v>101.7676071428571</v>
      </c>
      <c r="DY335">
        <v>0.09989726428571429</v>
      </c>
      <c r="DZ335">
        <v>32.04386428571429</v>
      </c>
      <c r="EA335">
        <v>33.35506428571428</v>
      </c>
      <c r="EB335">
        <v>999.9000000000002</v>
      </c>
      <c r="EC335">
        <v>0</v>
      </c>
      <c r="ED335">
        <v>0</v>
      </c>
      <c r="EE335">
        <v>10006.42964285714</v>
      </c>
      <c r="EF335">
        <v>0</v>
      </c>
      <c r="EG335">
        <v>203.6794642857142</v>
      </c>
      <c r="EH335">
        <v>25.37997857142858</v>
      </c>
      <c r="EI335">
        <v>164.5585</v>
      </c>
      <c r="EJ335">
        <v>138.3918571428572</v>
      </c>
      <c r="EK335">
        <v>1.189803928571429</v>
      </c>
      <c r="EL335">
        <v>135.2641785714286</v>
      </c>
      <c r="EM335">
        <v>22.59634285714286</v>
      </c>
      <c r="EN335">
        <v>2.420655357142857</v>
      </c>
      <c r="EO335">
        <v>2.299572142857143</v>
      </c>
      <c r="EP335">
        <v>20.50261428571429</v>
      </c>
      <c r="EQ335">
        <v>19.67337857142857</v>
      </c>
      <c r="ER335">
        <v>2000.005714285714</v>
      </c>
      <c r="ES335">
        <v>0.9800047857142855</v>
      </c>
      <c r="ET335">
        <v>0.01999491428571428</v>
      </c>
      <c r="EU335">
        <v>0</v>
      </c>
      <c r="EV335">
        <v>279.5957857142857</v>
      </c>
      <c r="EW335">
        <v>5.00078</v>
      </c>
      <c r="EX335">
        <v>8386.219642857142</v>
      </c>
      <c r="EY335">
        <v>16379.71428571428</v>
      </c>
      <c r="EZ335">
        <v>53.43521428571429</v>
      </c>
      <c r="FA335">
        <v>54.85699999999999</v>
      </c>
      <c r="FB335">
        <v>54.10235714285714</v>
      </c>
      <c r="FC335">
        <v>54.08232142857143</v>
      </c>
      <c r="FD335">
        <v>53.27657142857142</v>
      </c>
      <c r="FE335">
        <v>1955.115714285714</v>
      </c>
      <c r="FF335">
        <v>39.89000000000001</v>
      </c>
      <c r="FG335">
        <v>0</v>
      </c>
      <c r="FH335">
        <v>1687541379.9</v>
      </c>
      <c r="FI335">
        <v>0</v>
      </c>
      <c r="FJ335">
        <v>279.65964</v>
      </c>
      <c r="FK335">
        <v>6.09838460935581</v>
      </c>
      <c r="FL335">
        <v>16.72692313801745</v>
      </c>
      <c r="FM335">
        <v>8386.392</v>
      </c>
      <c r="FN335">
        <v>15</v>
      </c>
      <c r="FO335">
        <v>1687539356.5</v>
      </c>
      <c r="FP335" t="s">
        <v>1025</v>
      </c>
      <c r="FQ335">
        <v>1687539351.5</v>
      </c>
      <c r="FR335">
        <v>1687539356.5</v>
      </c>
      <c r="FS335">
        <v>6</v>
      </c>
      <c r="FT335">
        <v>-0.146</v>
      </c>
      <c r="FU335">
        <v>-0.03</v>
      </c>
      <c r="FV335">
        <v>-14.721</v>
      </c>
      <c r="FW335">
        <v>-2.533</v>
      </c>
      <c r="FX335">
        <v>420</v>
      </c>
      <c r="FY335">
        <v>19</v>
      </c>
      <c r="FZ335">
        <v>0.29</v>
      </c>
      <c r="GA335">
        <v>0.05</v>
      </c>
      <c r="GB335">
        <v>25.31563902439024</v>
      </c>
      <c r="GC335">
        <v>1.526588153310132</v>
      </c>
      <c r="GD335">
        <v>0.1682656057750755</v>
      </c>
      <c r="GE335">
        <v>0</v>
      </c>
      <c r="GF335">
        <v>1.181692926829268</v>
      </c>
      <c r="GG335">
        <v>0.1950777700348435</v>
      </c>
      <c r="GH335">
        <v>0.02818194165305346</v>
      </c>
      <c r="GI335">
        <v>1</v>
      </c>
      <c r="GJ335">
        <v>1</v>
      </c>
      <c r="GK335">
        <v>2</v>
      </c>
      <c r="GL335" t="s">
        <v>443</v>
      </c>
      <c r="GM335">
        <v>3.10023</v>
      </c>
      <c r="GN335">
        <v>2.75821</v>
      </c>
      <c r="GO335">
        <v>0.0390285</v>
      </c>
      <c r="GP335">
        <v>0.0297789</v>
      </c>
      <c r="GQ335">
        <v>0.125883</v>
      </c>
      <c r="GR335">
        <v>0.113064</v>
      </c>
      <c r="GS335">
        <v>24062</v>
      </c>
      <c r="GT335">
        <v>23490.2</v>
      </c>
      <c r="GU335">
        <v>25627</v>
      </c>
      <c r="GV335">
        <v>24601.4</v>
      </c>
      <c r="GW335">
        <v>36004.5</v>
      </c>
      <c r="GX335">
        <v>32182.9</v>
      </c>
      <c r="GY335">
        <v>44822.6</v>
      </c>
      <c r="GZ335">
        <v>39244.4</v>
      </c>
      <c r="HA335">
        <v>1.73918</v>
      </c>
      <c r="HB335">
        <v>1.62445</v>
      </c>
      <c r="HC335">
        <v>-0.0621155</v>
      </c>
      <c r="HD335">
        <v>0</v>
      </c>
      <c r="HE335">
        <v>34.3277</v>
      </c>
      <c r="HF335">
        <v>999.9</v>
      </c>
      <c r="HG335">
        <v>43.3</v>
      </c>
      <c r="HH335">
        <v>50.7</v>
      </c>
      <c r="HI335">
        <v>54.7088</v>
      </c>
      <c r="HJ335">
        <v>62.6483</v>
      </c>
      <c r="HK335">
        <v>21.9591</v>
      </c>
      <c r="HL335">
        <v>1</v>
      </c>
      <c r="HM335">
        <v>1.55284</v>
      </c>
      <c r="HN335">
        <v>9.28105</v>
      </c>
      <c r="HO335">
        <v>20.0487</v>
      </c>
      <c r="HP335">
        <v>5.20606</v>
      </c>
      <c r="HQ335">
        <v>11.992</v>
      </c>
      <c r="HR335">
        <v>4.96055</v>
      </c>
      <c r="HS335">
        <v>3.27458</v>
      </c>
      <c r="HT335">
        <v>9999</v>
      </c>
      <c r="HU335">
        <v>9999</v>
      </c>
      <c r="HV335">
        <v>9999</v>
      </c>
      <c r="HW335">
        <v>91.59999999999999</v>
      </c>
      <c r="HX335">
        <v>1.86388</v>
      </c>
      <c r="HY335">
        <v>1.86032</v>
      </c>
      <c r="HZ335">
        <v>1.85871</v>
      </c>
      <c r="IA335">
        <v>1.85993</v>
      </c>
      <c r="IB335">
        <v>1.85989</v>
      </c>
      <c r="IC335">
        <v>1.85853</v>
      </c>
      <c r="ID335">
        <v>1.85768</v>
      </c>
      <c r="IE335">
        <v>1.85242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-11.344</v>
      </c>
      <c r="IT335">
        <v>-2.6526</v>
      </c>
      <c r="IU335">
        <v>-9.349659308704338</v>
      </c>
      <c r="IV335">
        <v>-0.01431925071125703</v>
      </c>
      <c r="IW335">
        <v>4.89615414261653E-06</v>
      </c>
      <c r="IX335">
        <v>-8.989459798755491E-10</v>
      </c>
      <c r="IY335">
        <v>-1.354300476734672</v>
      </c>
      <c r="IZ335">
        <v>-0.1043539695207113</v>
      </c>
      <c r="JA335">
        <v>0.003109194328973147</v>
      </c>
      <c r="JB335">
        <v>-3.859871886814269E-05</v>
      </c>
      <c r="JC335">
        <v>3</v>
      </c>
      <c r="JD335">
        <v>1925</v>
      </c>
      <c r="JE335">
        <v>1</v>
      </c>
      <c r="JF335">
        <v>31</v>
      </c>
      <c r="JG335">
        <v>33.8</v>
      </c>
      <c r="JH335">
        <v>33.7</v>
      </c>
      <c r="JI335">
        <v>0.396729</v>
      </c>
      <c r="JJ335">
        <v>2.76123</v>
      </c>
      <c r="JK335">
        <v>1.49658</v>
      </c>
      <c r="JL335">
        <v>2.31567</v>
      </c>
      <c r="JM335">
        <v>1.54785</v>
      </c>
      <c r="JN335">
        <v>2.40723</v>
      </c>
      <c r="JO335">
        <v>54.0567</v>
      </c>
      <c r="JP335">
        <v>13.9306</v>
      </c>
      <c r="JQ335">
        <v>18</v>
      </c>
      <c r="JR335">
        <v>506.95</v>
      </c>
      <c r="JS335">
        <v>441.425</v>
      </c>
      <c r="JT335">
        <v>26.3411</v>
      </c>
      <c r="JU335">
        <v>44.7059</v>
      </c>
      <c r="JV335">
        <v>29.999</v>
      </c>
      <c r="JW335">
        <v>44.6112</v>
      </c>
      <c r="JX335">
        <v>44.4793</v>
      </c>
      <c r="JY335">
        <v>7.96124</v>
      </c>
      <c r="JZ335">
        <v>50.7429</v>
      </c>
      <c r="KA335">
        <v>0</v>
      </c>
      <c r="KB335">
        <v>21.0161</v>
      </c>
      <c r="KC335">
        <v>85.6418</v>
      </c>
      <c r="KD335">
        <v>22.2796</v>
      </c>
      <c r="KE335">
        <v>97.9436</v>
      </c>
      <c r="KF335">
        <v>94.34180000000001</v>
      </c>
    </row>
    <row r="336" spans="1:292">
      <c r="A336">
        <v>312</v>
      </c>
      <c r="B336">
        <v>1687541384.6</v>
      </c>
      <c r="C336">
        <v>15256.09999990463</v>
      </c>
      <c r="D336" t="s">
        <v>1066</v>
      </c>
      <c r="E336" t="s">
        <v>1067</v>
      </c>
      <c r="F336">
        <v>5</v>
      </c>
      <c r="G336" t="s">
        <v>635</v>
      </c>
      <c r="H336">
        <v>1687541377.1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104.7962231327244</v>
      </c>
      <c r="AJ336">
        <v>123.3108181818182</v>
      </c>
      <c r="AK336">
        <v>-3.348817759912829</v>
      </c>
      <c r="AL336">
        <v>66.82662954179216</v>
      </c>
      <c r="AM336">
        <f>(AO336 - AN336 + DX336*1E3/(8.314*(DZ336+273.15)) * AQ336/DW336 * AP336) * DW336/(100*DK336) * 1000/(1000 - AO336)</f>
        <v>0</v>
      </c>
      <c r="AN336">
        <v>22.40657941492709</v>
      </c>
      <c r="AO336">
        <v>23.70084484848484</v>
      </c>
      <c r="AP336">
        <v>-0.01047922632297488</v>
      </c>
      <c r="AQ336">
        <v>101.7824364047216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2.44</v>
      </c>
      <c r="DL336">
        <v>0.5</v>
      </c>
      <c r="DM336" t="s">
        <v>430</v>
      </c>
      <c r="DN336">
        <v>2</v>
      </c>
      <c r="DO336" t="b">
        <v>1</v>
      </c>
      <c r="DP336">
        <v>1687541377.1</v>
      </c>
      <c r="DQ336">
        <v>143.2895555555556</v>
      </c>
      <c r="DR336">
        <v>117.7188703703704</v>
      </c>
      <c r="DS336">
        <v>23.7627</v>
      </c>
      <c r="DT336">
        <v>22.5209</v>
      </c>
      <c r="DU336">
        <v>154.7401481481482</v>
      </c>
      <c r="DV336">
        <v>26.41548518518518</v>
      </c>
      <c r="DW336">
        <v>500.0049259259259</v>
      </c>
      <c r="DX336">
        <v>101.7677777777778</v>
      </c>
      <c r="DY336">
        <v>0.09998834444444443</v>
      </c>
      <c r="DZ336">
        <v>32.02566666666666</v>
      </c>
      <c r="EA336">
        <v>33.33233333333334</v>
      </c>
      <c r="EB336">
        <v>999.9000000000001</v>
      </c>
      <c r="EC336">
        <v>0</v>
      </c>
      <c r="ED336">
        <v>0</v>
      </c>
      <c r="EE336">
        <v>9999.354444444445</v>
      </c>
      <c r="EF336">
        <v>0</v>
      </c>
      <c r="EG336">
        <v>203.4399259259259</v>
      </c>
      <c r="EH336">
        <v>25.57064444444445</v>
      </c>
      <c r="EI336">
        <v>146.7777407407407</v>
      </c>
      <c r="EJ336">
        <v>120.4324259259259</v>
      </c>
      <c r="EK336">
        <v>1.241795925925926</v>
      </c>
      <c r="EL336">
        <v>117.7188703703704</v>
      </c>
      <c r="EM336">
        <v>22.5209</v>
      </c>
      <c r="EN336">
        <v>2.418274444444444</v>
      </c>
      <c r="EO336">
        <v>2.291899259259259</v>
      </c>
      <c r="EP336">
        <v>20.48665555555556</v>
      </c>
      <c r="EQ336">
        <v>19.61944444444444</v>
      </c>
      <c r="ER336">
        <v>2000.012592592592</v>
      </c>
      <c r="ES336">
        <v>0.9800046666666665</v>
      </c>
      <c r="ET336">
        <v>0.01999503703703704</v>
      </c>
      <c r="EU336">
        <v>0</v>
      </c>
      <c r="EV336">
        <v>280.063</v>
      </c>
      <c r="EW336">
        <v>5.00078</v>
      </c>
      <c r="EX336">
        <v>8389.967777777778</v>
      </c>
      <c r="EY336">
        <v>16379.77037037037</v>
      </c>
      <c r="EZ336">
        <v>53.41648148148148</v>
      </c>
      <c r="FA336">
        <v>54.84233333333332</v>
      </c>
      <c r="FB336">
        <v>54.08081481481481</v>
      </c>
      <c r="FC336">
        <v>54.07625925925927</v>
      </c>
      <c r="FD336">
        <v>53.26599999999999</v>
      </c>
      <c r="FE336">
        <v>1955.122592592592</v>
      </c>
      <c r="FF336">
        <v>39.89000000000001</v>
      </c>
      <c r="FG336">
        <v>0</v>
      </c>
      <c r="FH336">
        <v>1687541385.3</v>
      </c>
      <c r="FI336">
        <v>0</v>
      </c>
      <c r="FJ336">
        <v>280.1050769230769</v>
      </c>
      <c r="FK336">
        <v>4.572170947615536</v>
      </c>
      <c r="FL336">
        <v>40.54700863063492</v>
      </c>
      <c r="FM336">
        <v>8389.987692307694</v>
      </c>
      <c r="FN336">
        <v>15</v>
      </c>
      <c r="FO336">
        <v>1687539356.5</v>
      </c>
      <c r="FP336" t="s">
        <v>1025</v>
      </c>
      <c r="FQ336">
        <v>1687539351.5</v>
      </c>
      <c r="FR336">
        <v>1687539356.5</v>
      </c>
      <c r="FS336">
        <v>6</v>
      </c>
      <c r="FT336">
        <v>-0.146</v>
      </c>
      <c r="FU336">
        <v>-0.03</v>
      </c>
      <c r="FV336">
        <v>-14.721</v>
      </c>
      <c r="FW336">
        <v>-2.533</v>
      </c>
      <c r="FX336">
        <v>420</v>
      </c>
      <c r="FY336">
        <v>19</v>
      </c>
      <c r="FZ336">
        <v>0.29</v>
      </c>
      <c r="GA336">
        <v>0.05</v>
      </c>
      <c r="GB336">
        <v>25.4412243902439</v>
      </c>
      <c r="GC336">
        <v>2.171824390243857</v>
      </c>
      <c r="GD336">
        <v>0.218069631730704</v>
      </c>
      <c r="GE336">
        <v>0</v>
      </c>
      <c r="GF336">
        <v>1.213549268292683</v>
      </c>
      <c r="GG336">
        <v>0.5373085714285712</v>
      </c>
      <c r="GH336">
        <v>0.0604397421097565</v>
      </c>
      <c r="GI336">
        <v>0</v>
      </c>
      <c r="GJ336">
        <v>0</v>
      </c>
      <c r="GK336">
        <v>2</v>
      </c>
      <c r="GL336" t="s">
        <v>632</v>
      </c>
      <c r="GM336">
        <v>3.10016</v>
      </c>
      <c r="GN336">
        <v>2.75791</v>
      </c>
      <c r="GO336">
        <v>0.0349521</v>
      </c>
      <c r="GP336">
        <v>0.0254858</v>
      </c>
      <c r="GQ336">
        <v>0.12568</v>
      </c>
      <c r="GR336">
        <v>0.11234</v>
      </c>
      <c r="GS336">
        <v>24164.3</v>
      </c>
      <c r="GT336">
        <v>23594.5</v>
      </c>
      <c r="GU336">
        <v>25627.6</v>
      </c>
      <c r="GV336">
        <v>24602.2</v>
      </c>
      <c r="GW336">
        <v>36012.7</v>
      </c>
      <c r="GX336">
        <v>32208.9</v>
      </c>
      <c r="GY336">
        <v>44823.4</v>
      </c>
      <c r="GZ336">
        <v>39245.2</v>
      </c>
      <c r="HA336">
        <v>1.73958</v>
      </c>
      <c r="HB336">
        <v>1.62465</v>
      </c>
      <c r="HC336">
        <v>-0.0619665</v>
      </c>
      <c r="HD336">
        <v>0</v>
      </c>
      <c r="HE336">
        <v>34.3059</v>
      </c>
      <c r="HF336">
        <v>999.9</v>
      </c>
      <c r="HG336">
        <v>43.3</v>
      </c>
      <c r="HH336">
        <v>50.7</v>
      </c>
      <c r="HI336">
        <v>54.7072</v>
      </c>
      <c r="HJ336">
        <v>62.4483</v>
      </c>
      <c r="HK336">
        <v>21.9351</v>
      </c>
      <c r="HL336">
        <v>1</v>
      </c>
      <c r="HM336">
        <v>1.55176</v>
      </c>
      <c r="HN336">
        <v>9.28105</v>
      </c>
      <c r="HO336">
        <v>20.0488</v>
      </c>
      <c r="HP336">
        <v>5.20531</v>
      </c>
      <c r="HQ336">
        <v>11.992</v>
      </c>
      <c r="HR336">
        <v>4.9608</v>
      </c>
      <c r="HS336">
        <v>3.27448</v>
      </c>
      <c r="HT336">
        <v>9999</v>
      </c>
      <c r="HU336">
        <v>9999</v>
      </c>
      <c r="HV336">
        <v>9999</v>
      </c>
      <c r="HW336">
        <v>91.59999999999999</v>
      </c>
      <c r="HX336">
        <v>1.86389</v>
      </c>
      <c r="HY336">
        <v>1.86034</v>
      </c>
      <c r="HZ336">
        <v>1.85873</v>
      </c>
      <c r="IA336">
        <v>1.85998</v>
      </c>
      <c r="IB336">
        <v>1.85989</v>
      </c>
      <c r="IC336">
        <v>1.85853</v>
      </c>
      <c r="ID336">
        <v>1.85766</v>
      </c>
      <c r="IE336">
        <v>1.85242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-11.128</v>
      </c>
      <c r="IT336">
        <v>-2.6513</v>
      </c>
      <c r="IU336">
        <v>-9.349659308704338</v>
      </c>
      <c r="IV336">
        <v>-0.01431925071125703</v>
      </c>
      <c r="IW336">
        <v>4.89615414261653E-06</v>
      </c>
      <c r="IX336">
        <v>-8.989459798755491E-10</v>
      </c>
      <c r="IY336">
        <v>-1.354300476734672</v>
      </c>
      <c r="IZ336">
        <v>-0.1043539695207113</v>
      </c>
      <c r="JA336">
        <v>0.003109194328973147</v>
      </c>
      <c r="JB336">
        <v>-3.859871886814269E-05</v>
      </c>
      <c r="JC336">
        <v>3</v>
      </c>
      <c r="JD336">
        <v>1925</v>
      </c>
      <c r="JE336">
        <v>1</v>
      </c>
      <c r="JF336">
        <v>31</v>
      </c>
      <c r="JG336">
        <v>33.9</v>
      </c>
      <c r="JH336">
        <v>33.8</v>
      </c>
      <c r="JI336">
        <v>0.360107</v>
      </c>
      <c r="JJ336">
        <v>2.78564</v>
      </c>
      <c r="JK336">
        <v>1.49658</v>
      </c>
      <c r="JL336">
        <v>2.31567</v>
      </c>
      <c r="JM336">
        <v>1.54785</v>
      </c>
      <c r="JN336">
        <v>2.37671</v>
      </c>
      <c r="JO336">
        <v>54.0567</v>
      </c>
      <c r="JP336">
        <v>13.9219</v>
      </c>
      <c r="JQ336">
        <v>18</v>
      </c>
      <c r="JR336">
        <v>507.142</v>
      </c>
      <c r="JS336">
        <v>441.49</v>
      </c>
      <c r="JT336">
        <v>26.3265</v>
      </c>
      <c r="JU336">
        <v>44.6939</v>
      </c>
      <c r="JV336">
        <v>29.999</v>
      </c>
      <c r="JW336">
        <v>44.5993</v>
      </c>
      <c r="JX336">
        <v>44.4675</v>
      </c>
      <c r="JY336">
        <v>7.09369</v>
      </c>
      <c r="JZ336">
        <v>50.7429</v>
      </c>
      <c r="KA336">
        <v>0</v>
      </c>
      <c r="KB336">
        <v>21.0104</v>
      </c>
      <c r="KC336">
        <v>65.56699999999999</v>
      </c>
      <c r="KD336">
        <v>22.2939</v>
      </c>
      <c r="KE336">
        <v>97.94540000000001</v>
      </c>
      <c r="KF336">
        <v>94.3442</v>
      </c>
    </row>
    <row r="337" spans="1:292">
      <c r="A337">
        <v>313</v>
      </c>
      <c r="B337">
        <v>1687541389.6</v>
      </c>
      <c r="C337">
        <v>15261.09999990463</v>
      </c>
      <c r="D337" t="s">
        <v>1068</v>
      </c>
      <c r="E337" t="s">
        <v>1069</v>
      </c>
      <c r="F337">
        <v>5</v>
      </c>
      <c r="G337" t="s">
        <v>635</v>
      </c>
      <c r="H337">
        <v>1687541381.814285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87.64927622464025</v>
      </c>
      <c r="AJ337">
        <v>106.508</v>
      </c>
      <c r="AK337">
        <v>-3.362316452981045</v>
      </c>
      <c r="AL337">
        <v>66.82662954179216</v>
      </c>
      <c r="AM337">
        <f>(AO337 - AN337 + DX337*1E3/(8.314*(DZ337+273.15)) * AQ337/DW337 * AP337) * DW337/(100*DK337) * 1000/(1000 - AO337)</f>
        <v>0</v>
      </c>
      <c r="AN337">
        <v>22.28175785137173</v>
      </c>
      <c r="AO337">
        <v>23.60558303030301</v>
      </c>
      <c r="AP337">
        <v>-0.01928786299739618</v>
      </c>
      <c r="AQ337">
        <v>101.7824364047216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2.44</v>
      </c>
      <c r="DL337">
        <v>0.5</v>
      </c>
      <c r="DM337" t="s">
        <v>430</v>
      </c>
      <c r="DN337">
        <v>2</v>
      </c>
      <c r="DO337" t="b">
        <v>1</v>
      </c>
      <c r="DP337">
        <v>1687541381.814285</v>
      </c>
      <c r="DQ337">
        <v>127.8521785714286</v>
      </c>
      <c r="DR337">
        <v>102.0441035714286</v>
      </c>
      <c r="DS337">
        <v>23.71615</v>
      </c>
      <c r="DT337">
        <v>22.41508214285715</v>
      </c>
      <c r="DU337">
        <v>139.1003928571429</v>
      </c>
      <c r="DV337">
        <v>26.36793571428571</v>
      </c>
      <c r="DW337">
        <v>500.0201785714285</v>
      </c>
      <c r="DX337">
        <v>101.7680714285714</v>
      </c>
      <c r="DY337">
        <v>0.1000465535714286</v>
      </c>
      <c r="DZ337">
        <v>32.01058928571428</v>
      </c>
      <c r="EA337">
        <v>33.31588214285714</v>
      </c>
      <c r="EB337">
        <v>999.9000000000002</v>
      </c>
      <c r="EC337">
        <v>0</v>
      </c>
      <c r="ED337">
        <v>0</v>
      </c>
      <c r="EE337">
        <v>9990.763928571429</v>
      </c>
      <c r="EF337">
        <v>0</v>
      </c>
      <c r="EG337">
        <v>203.4087857142857</v>
      </c>
      <c r="EH337">
        <v>25.80814285714286</v>
      </c>
      <c r="EI337">
        <v>130.9588928571429</v>
      </c>
      <c r="EJ337">
        <v>104.3855928571428</v>
      </c>
      <c r="EK337">
        <v>1.3010525</v>
      </c>
      <c r="EL337">
        <v>102.0441035714286</v>
      </c>
      <c r="EM337">
        <v>22.41508214285715</v>
      </c>
      <c r="EN337">
        <v>2.413544642857143</v>
      </c>
      <c r="EO337">
        <v>2.281138214285714</v>
      </c>
      <c r="EP337">
        <v>20.45489642857143</v>
      </c>
      <c r="EQ337">
        <v>19.54363928571429</v>
      </c>
      <c r="ER337">
        <v>1999.991071428571</v>
      </c>
      <c r="ES337">
        <v>0.9800042499999998</v>
      </c>
      <c r="ET337">
        <v>0.01999545357142857</v>
      </c>
      <c r="EU337">
        <v>0</v>
      </c>
      <c r="EV337">
        <v>280.4916071428571</v>
      </c>
      <c r="EW337">
        <v>5.00078</v>
      </c>
      <c r="EX337">
        <v>8394.541785714286</v>
      </c>
      <c r="EY337">
        <v>16379.59285714286</v>
      </c>
      <c r="EZ337">
        <v>53.39474999999998</v>
      </c>
      <c r="FA337">
        <v>54.82774999999998</v>
      </c>
      <c r="FB337">
        <v>54.05785714285714</v>
      </c>
      <c r="FC337">
        <v>54.06692857142857</v>
      </c>
      <c r="FD337">
        <v>53.24971428571428</v>
      </c>
      <c r="FE337">
        <v>1955.101071428571</v>
      </c>
      <c r="FF337">
        <v>39.89000000000001</v>
      </c>
      <c r="FG337">
        <v>0</v>
      </c>
      <c r="FH337">
        <v>1687541390.1</v>
      </c>
      <c r="FI337">
        <v>0</v>
      </c>
      <c r="FJ337">
        <v>280.5330384615385</v>
      </c>
      <c r="FK337">
        <v>4.651316242151657</v>
      </c>
      <c r="FL337">
        <v>85.88820522205482</v>
      </c>
      <c r="FM337">
        <v>8394.511923076923</v>
      </c>
      <c r="FN337">
        <v>15</v>
      </c>
      <c r="FO337">
        <v>1687539356.5</v>
      </c>
      <c r="FP337" t="s">
        <v>1025</v>
      </c>
      <c r="FQ337">
        <v>1687539351.5</v>
      </c>
      <c r="FR337">
        <v>1687539356.5</v>
      </c>
      <c r="FS337">
        <v>6</v>
      </c>
      <c r="FT337">
        <v>-0.146</v>
      </c>
      <c r="FU337">
        <v>-0.03</v>
      </c>
      <c r="FV337">
        <v>-14.721</v>
      </c>
      <c r="FW337">
        <v>-2.533</v>
      </c>
      <c r="FX337">
        <v>420</v>
      </c>
      <c r="FY337">
        <v>19</v>
      </c>
      <c r="FZ337">
        <v>0.29</v>
      </c>
      <c r="GA337">
        <v>0.05</v>
      </c>
      <c r="GB337">
        <v>25.6971075</v>
      </c>
      <c r="GC337">
        <v>2.88537748592865</v>
      </c>
      <c r="GD337">
        <v>0.2884314323955524</v>
      </c>
      <c r="GE337">
        <v>0</v>
      </c>
      <c r="GF337">
        <v>1.26877175</v>
      </c>
      <c r="GG337">
        <v>0.78294247654784</v>
      </c>
      <c r="GH337">
        <v>0.08024324469659425</v>
      </c>
      <c r="GI337">
        <v>0</v>
      </c>
      <c r="GJ337">
        <v>0</v>
      </c>
      <c r="GK337">
        <v>2</v>
      </c>
      <c r="GL337" t="s">
        <v>632</v>
      </c>
      <c r="GM337">
        <v>3.10018</v>
      </c>
      <c r="GN337">
        <v>2.75801</v>
      </c>
      <c r="GO337">
        <v>0.0307652</v>
      </c>
      <c r="GP337">
        <v>0.0210127</v>
      </c>
      <c r="GQ337">
        <v>0.125372</v>
      </c>
      <c r="GR337">
        <v>0.112252</v>
      </c>
      <c r="GS337">
        <v>24269.3</v>
      </c>
      <c r="GT337">
        <v>23702.8</v>
      </c>
      <c r="GU337">
        <v>25628.3</v>
      </c>
      <c r="GV337">
        <v>24602.7</v>
      </c>
      <c r="GW337">
        <v>36025.1</v>
      </c>
      <c r="GX337">
        <v>32212.1</v>
      </c>
      <c r="GY337">
        <v>44824.1</v>
      </c>
      <c r="GZ337">
        <v>39245.8</v>
      </c>
      <c r="HA337">
        <v>1.73962</v>
      </c>
      <c r="HB337">
        <v>1.6248</v>
      </c>
      <c r="HC337">
        <v>-0.0615045</v>
      </c>
      <c r="HD337">
        <v>0</v>
      </c>
      <c r="HE337">
        <v>34.2826</v>
      </c>
      <c r="HF337">
        <v>999.9</v>
      </c>
      <c r="HG337">
        <v>43.3</v>
      </c>
      <c r="HH337">
        <v>50.7</v>
      </c>
      <c r="HI337">
        <v>54.7115</v>
      </c>
      <c r="HJ337">
        <v>62.5783</v>
      </c>
      <c r="HK337">
        <v>21.7308</v>
      </c>
      <c r="HL337">
        <v>1</v>
      </c>
      <c r="HM337">
        <v>1.55092</v>
      </c>
      <c r="HN337">
        <v>9.28105</v>
      </c>
      <c r="HO337">
        <v>20.0488</v>
      </c>
      <c r="HP337">
        <v>5.20471</v>
      </c>
      <c r="HQ337">
        <v>11.992</v>
      </c>
      <c r="HR337">
        <v>4.96085</v>
      </c>
      <c r="HS337">
        <v>3.2745</v>
      </c>
      <c r="HT337">
        <v>9999</v>
      </c>
      <c r="HU337">
        <v>9999</v>
      </c>
      <c r="HV337">
        <v>9999</v>
      </c>
      <c r="HW337">
        <v>91.59999999999999</v>
      </c>
      <c r="HX337">
        <v>1.86389</v>
      </c>
      <c r="HY337">
        <v>1.86033</v>
      </c>
      <c r="HZ337">
        <v>1.85869</v>
      </c>
      <c r="IA337">
        <v>1.85997</v>
      </c>
      <c r="IB337">
        <v>1.85989</v>
      </c>
      <c r="IC337">
        <v>1.85853</v>
      </c>
      <c r="ID337">
        <v>1.85771</v>
      </c>
      <c r="IE337">
        <v>1.85242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-10.91</v>
      </c>
      <c r="IT337">
        <v>-2.6493</v>
      </c>
      <c r="IU337">
        <v>-9.349659308704338</v>
      </c>
      <c r="IV337">
        <v>-0.01431925071125703</v>
      </c>
      <c r="IW337">
        <v>4.89615414261653E-06</v>
      </c>
      <c r="IX337">
        <v>-8.989459798755491E-10</v>
      </c>
      <c r="IY337">
        <v>-1.354300476734672</v>
      </c>
      <c r="IZ337">
        <v>-0.1043539695207113</v>
      </c>
      <c r="JA337">
        <v>0.003109194328973147</v>
      </c>
      <c r="JB337">
        <v>-3.859871886814269E-05</v>
      </c>
      <c r="JC337">
        <v>3</v>
      </c>
      <c r="JD337">
        <v>1925</v>
      </c>
      <c r="JE337">
        <v>1</v>
      </c>
      <c r="JF337">
        <v>31</v>
      </c>
      <c r="JG337">
        <v>34</v>
      </c>
      <c r="JH337">
        <v>33.9</v>
      </c>
      <c r="JI337">
        <v>0.314941</v>
      </c>
      <c r="JJ337">
        <v>2.76978</v>
      </c>
      <c r="JK337">
        <v>1.49658</v>
      </c>
      <c r="JL337">
        <v>2.31445</v>
      </c>
      <c r="JM337">
        <v>1.54785</v>
      </c>
      <c r="JN337">
        <v>2.44141</v>
      </c>
      <c r="JO337">
        <v>54.0567</v>
      </c>
      <c r="JP337">
        <v>13.9306</v>
      </c>
      <c r="JQ337">
        <v>18</v>
      </c>
      <c r="JR337">
        <v>507.102</v>
      </c>
      <c r="JS337">
        <v>441.523</v>
      </c>
      <c r="JT337">
        <v>26.3114</v>
      </c>
      <c r="JU337">
        <v>44.6819</v>
      </c>
      <c r="JV337">
        <v>29.9992</v>
      </c>
      <c r="JW337">
        <v>44.5874</v>
      </c>
      <c r="JX337">
        <v>44.4557</v>
      </c>
      <c r="JY337">
        <v>6.31928</v>
      </c>
      <c r="JZ337">
        <v>50.7429</v>
      </c>
      <c r="KA337">
        <v>0</v>
      </c>
      <c r="KB337">
        <v>21.0061</v>
      </c>
      <c r="KC337">
        <v>52.1973</v>
      </c>
      <c r="KD337">
        <v>22.3341</v>
      </c>
      <c r="KE337">
        <v>97.9473</v>
      </c>
      <c r="KF337">
        <v>94.34569999999999</v>
      </c>
    </row>
    <row r="338" spans="1:292">
      <c r="A338">
        <v>314</v>
      </c>
      <c r="B338">
        <v>1687541394.6</v>
      </c>
      <c r="C338">
        <v>15266.09999990463</v>
      </c>
      <c r="D338" t="s">
        <v>1070</v>
      </c>
      <c r="E338" t="s">
        <v>1071</v>
      </c>
      <c r="F338">
        <v>5</v>
      </c>
      <c r="G338" t="s">
        <v>635</v>
      </c>
      <c r="H338">
        <v>1687541387.1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70.41470943176898</v>
      </c>
      <c r="AJ338">
        <v>89.68503333333331</v>
      </c>
      <c r="AK338">
        <v>-3.359485950047929</v>
      </c>
      <c r="AL338">
        <v>66.82662954179216</v>
      </c>
      <c r="AM338">
        <f>(AO338 - AN338 + DX338*1E3/(8.314*(DZ338+273.15)) * AQ338/DW338 * AP338) * DW338/(100*DK338) * 1000/(1000 - AO338)</f>
        <v>0</v>
      </c>
      <c r="AN338">
        <v>22.26820684039265</v>
      </c>
      <c r="AO338">
        <v>23.54982</v>
      </c>
      <c r="AP338">
        <v>-0.01073625077987632</v>
      </c>
      <c r="AQ338">
        <v>101.7824364047216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2.44</v>
      </c>
      <c r="DL338">
        <v>0.5</v>
      </c>
      <c r="DM338" t="s">
        <v>430</v>
      </c>
      <c r="DN338">
        <v>2</v>
      </c>
      <c r="DO338" t="b">
        <v>1</v>
      </c>
      <c r="DP338">
        <v>1687541387.1</v>
      </c>
      <c r="DQ338">
        <v>110.5394148148148</v>
      </c>
      <c r="DR338">
        <v>84.40122592592591</v>
      </c>
      <c r="DS338">
        <v>23.64618888888889</v>
      </c>
      <c r="DT338">
        <v>22.31928518518519</v>
      </c>
      <c r="DU338">
        <v>121.5581148148148</v>
      </c>
      <c r="DV338">
        <v>26.2964962962963</v>
      </c>
      <c r="DW338">
        <v>500.0147777777777</v>
      </c>
      <c r="DX338">
        <v>101.7678888888889</v>
      </c>
      <c r="DY338">
        <v>0.1001125962962963</v>
      </c>
      <c r="DZ338">
        <v>31.99341851851852</v>
      </c>
      <c r="EA338">
        <v>33.29655925925926</v>
      </c>
      <c r="EB338">
        <v>999.9000000000001</v>
      </c>
      <c r="EC338">
        <v>0</v>
      </c>
      <c r="ED338">
        <v>0</v>
      </c>
      <c r="EE338">
        <v>9984.143703703703</v>
      </c>
      <c r="EF338">
        <v>0</v>
      </c>
      <c r="EG338">
        <v>203.9211111111111</v>
      </c>
      <c r="EH338">
        <v>26.13824074074074</v>
      </c>
      <c r="EI338">
        <v>113.2175518518519</v>
      </c>
      <c r="EJ338">
        <v>86.32891851851852</v>
      </c>
      <c r="EK338">
        <v>1.326896666666667</v>
      </c>
      <c r="EL338">
        <v>84.40122592592591</v>
      </c>
      <c r="EM338">
        <v>22.31928518518519</v>
      </c>
      <c r="EN338">
        <v>2.406421851851852</v>
      </c>
      <c r="EO338">
        <v>2.271385555555556</v>
      </c>
      <c r="EP338">
        <v>20.40699259259259</v>
      </c>
      <c r="EQ338">
        <v>19.47481851851851</v>
      </c>
      <c r="ER338">
        <v>2000.02</v>
      </c>
      <c r="ES338">
        <v>0.9800043333333333</v>
      </c>
      <c r="ET338">
        <v>0.01999537037037037</v>
      </c>
      <c r="EU338">
        <v>0</v>
      </c>
      <c r="EV338">
        <v>280.9260740740741</v>
      </c>
      <c r="EW338">
        <v>5.00078</v>
      </c>
      <c r="EX338">
        <v>8402.540370370371</v>
      </c>
      <c r="EY338">
        <v>16379.82222222222</v>
      </c>
      <c r="EZ338">
        <v>53.37455555555555</v>
      </c>
      <c r="FA338">
        <v>54.81899999999997</v>
      </c>
      <c r="FB338">
        <v>54.03685185185185</v>
      </c>
      <c r="FC338">
        <v>54.05548148148149</v>
      </c>
      <c r="FD338">
        <v>53.23818518518518</v>
      </c>
      <c r="FE338">
        <v>1955.130000000001</v>
      </c>
      <c r="FF338">
        <v>39.89000000000001</v>
      </c>
      <c r="FG338">
        <v>0</v>
      </c>
      <c r="FH338">
        <v>1687541394.9</v>
      </c>
      <c r="FI338">
        <v>0</v>
      </c>
      <c r="FJ338">
        <v>280.9172692307692</v>
      </c>
      <c r="FK338">
        <v>5.585948722320649</v>
      </c>
      <c r="FL338">
        <v>104.2577778385768</v>
      </c>
      <c r="FM338">
        <v>8402.081538461538</v>
      </c>
      <c r="FN338">
        <v>15</v>
      </c>
      <c r="FO338">
        <v>1687539356.5</v>
      </c>
      <c r="FP338" t="s">
        <v>1025</v>
      </c>
      <c r="FQ338">
        <v>1687539351.5</v>
      </c>
      <c r="FR338">
        <v>1687539356.5</v>
      </c>
      <c r="FS338">
        <v>6</v>
      </c>
      <c r="FT338">
        <v>-0.146</v>
      </c>
      <c r="FU338">
        <v>-0.03</v>
      </c>
      <c r="FV338">
        <v>-14.721</v>
      </c>
      <c r="FW338">
        <v>-2.533</v>
      </c>
      <c r="FX338">
        <v>420</v>
      </c>
      <c r="FY338">
        <v>19</v>
      </c>
      <c r="FZ338">
        <v>0.29</v>
      </c>
      <c r="GA338">
        <v>0.05</v>
      </c>
      <c r="GB338">
        <v>25.9835675</v>
      </c>
      <c r="GC338">
        <v>3.884545215759792</v>
      </c>
      <c r="GD338">
        <v>0.3817903858058111</v>
      </c>
      <c r="GE338">
        <v>0</v>
      </c>
      <c r="GF338">
        <v>1.302944</v>
      </c>
      <c r="GG338">
        <v>0.3181438649155679</v>
      </c>
      <c r="GH338">
        <v>0.05509819905405258</v>
      </c>
      <c r="GI338">
        <v>1</v>
      </c>
      <c r="GJ338">
        <v>1</v>
      </c>
      <c r="GK338">
        <v>2</v>
      </c>
      <c r="GL338" t="s">
        <v>443</v>
      </c>
      <c r="GM338">
        <v>3.10025</v>
      </c>
      <c r="GN338">
        <v>2.75823</v>
      </c>
      <c r="GO338">
        <v>0.0264808</v>
      </c>
      <c r="GP338">
        <v>0.016505</v>
      </c>
      <c r="GQ338">
        <v>0.12519</v>
      </c>
      <c r="GR338">
        <v>0.112228</v>
      </c>
      <c r="GS338">
        <v>24376.9</v>
      </c>
      <c r="GT338">
        <v>23811.7</v>
      </c>
      <c r="GU338">
        <v>25629.1</v>
      </c>
      <c r="GV338">
        <v>24602.9</v>
      </c>
      <c r="GW338">
        <v>36032.7</v>
      </c>
      <c r="GX338">
        <v>32212.7</v>
      </c>
      <c r="GY338">
        <v>44825.2</v>
      </c>
      <c r="GZ338">
        <v>39246.2</v>
      </c>
      <c r="HA338">
        <v>1.73943</v>
      </c>
      <c r="HB338">
        <v>1.62475</v>
      </c>
      <c r="HC338">
        <v>-0.0610501</v>
      </c>
      <c r="HD338">
        <v>0</v>
      </c>
      <c r="HE338">
        <v>34.2616</v>
      </c>
      <c r="HF338">
        <v>999.9</v>
      </c>
      <c r="HG338">
        <v>43.3</v>
      </c>
      <c r="HH338">
        <v>50.7</v>
      </c>
      <c r="HI338">
        <v>54.7138</v>
      </c>
      <c r="HJ338">
        <v>62.4083</v>
      </c>
      <c r="HK338">
        <v>21.5585</v>
      </c>
      <c r="HL338">
        <v>1</v>
      </c>
      <c r="HM338">
        <v>1.54995</v>
      </c>
      <c r="HN338">
        <v>9.28105</v>
      </c>
      <c r="HO338">
        <v>20.049</v>
      </c>
      <c r="HP338">
        <v>5.20321</v>
      </c>
      <c r="HQ338">
        <v>11.992</v>
      </c>
      <c r="HR338">
        <v>4.96085</v>
      </c>
      <c r="HS338">
        <v>3.27445</v>
      </c>
      <c r="HT338">
        <v>9999</v>
      </c>
      <c r="HU338">
        <v>9999</v>
      </c>
      <c r="HV338">
        <v>9999</v>
      </c>
      <c r="HW338">
        <v>91.59999999999999</v>
      </c>
      <c r="HX338">
        <v>1.8639</v>
      </c>
      <c r="HY338">
        <v>1.8603</v>
      </c>
      <c r="HZ338">
        <v>1.8587</v>
      </c>
      <c r="IA338">
        <v>1.85999</v>
      </c>
      <c r="IB338">
        <v>1.85988</v>
      </c>
      <c r="IC338">
        <v>1.85855</v>
      </c>
      <c r="ID338">
        <v>1.8577</v>
      </c>
      <c r="IE338">
        <v>1.85242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-10.688</v>
      </c>
      <c r="IT338">
        <v>-2.6482</v>
      </c>
      <c r="IU338">
        <v>-9.349659308704338</v>
      </c>
      <c r="IV338">
        <v>-0.01431925071125703</v>
      </c>
      <c r="IW338">
        <v>4.89615414261653E-06</v>
      </c>
      <c r="IX338">
        <v>-8.989459798755491E-10</v>
      </c>
      <c r="IY338">
        <v>-1.354300476734672</v>
      </c>
      <c r="IZ338">
        <v>-0.1043539695207113</v>
      </c>
      <c r="JA338">
        <v>0.003109194328973147</v>
      </c>
      <c r="JB338">
        <v>-3.859871886814269E-05</v>
      </c>
      <c r="JC338">
        <v>3</v>
      </c>
      <c r="JD338">
        <v>1925</v>
      </c>
      <c r="JE338">
        <v>1</v>
      </c>
      <c r="JF338">
        <v>31</v>
      </c>
      <c r="JG338">
        <v>34.1</v>
      </c>
      <c r="JH338">
        <v>34</v>
      </c>
      <c r="JI338">
        <v>0.27832</v>
      </c>
      <c r="JJ338">
        <v>2.78687</v>
      </c>
      <c r="JK338">
        <v>1.49658</v>
      </c>
      <c r="JL338">
        <v>2.31567</v>
      </c>
      <c r="JM338">
        <v>1.54785</v>
      </c>
      <c r="JN338">
        <v>2.51343</v>
      </c>
      <c r="JO338">
        <v>54.0567</v>
      </c>
      <c r="JP338">
        <v>13.9306</v>
      </c>
      <c r="JQ338">
        <v>18</v>
      </c>
      <c r="JR338">
        <v>506.896</v>
      </c>
      <c r="JS338">
        <v>441.423</v>
      </c>
      <c r="JT338">
        <v>26.297</v>
      </c>
      <c r="JU338">
        <v>44.6699</v>
      </c>
      <c r="JV338">
        <v>29.9992</v>
      </c>
      <c r="JW338">
        <v>44.5755</v>
      </c>
      <c r="JX338">
        <v>44.444</v>
      </c>
      <c r="JY338">
        <v>5.46393</v>
      </c>
      <c r="JZ338">
        <v>50.7429</v>
      </c>
      <c r="KA338">
        <v>0</v>
      </c>
      <c r="KB338">
        <v>20.9998</v>
      </c>
      <c r="KC338">
        <v>32.1586</v>
      </c>
      <c r="KD338">
        <v>22.3415</v>
      </c>
      <c r="KE338">
        <v>97.95010000000001</v>
      </c>
      <c r="KF338">
        <v>94.3467</v>
      </c>
    </row>
    <row r="339" spans="1:292">
      <c r="A339">
        <v>315</v>
      </c>
      <c r="B339">
        <v>1687541491.6</v>
      </c>
      <c r="C339">
        <v>15363.09999990463</v>
      </c>
      <c r="D339" t="s">
        <v>1072</v>
      </c>
      <c r="E339" t="s">
        <v>1073</v>
      </c>
      <c r="F339">
        <v>5</v>
      </c>
      <c r="G339" t="s">
        <v>635</v>
      </c>
      <c r="H339">
        <v>1687541483.599999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429.4685442267636</v>
      </c>
      <c r="AJ339">
        <v>425.5117818181819</v>
      </c>
      <c r="AK339">
        <v>-5.63241935252444E-05</v>
      </c>
      <c r="AL339">
        <v>66.82662954179216</v>
      </c>
      <c r="AM339">
        <f>(AO339 - AN339 + DX339*1E3/(8.314*(DZ339+273.15)) * AQ339/DW339 * AP339) * DW339/(100*DK339) * 1000/(1000 - AO339)</f>
        <v>0</v>
      </c>
      <c r="AN339">
        <v>21.86907358487874</v>
      </c>
      <c r="AO339">
        <v>23.28822363636364</v>
      </c>
      <c r="AP339">
        <v>2.452657115056955E-05</v>
      </c>
      <c r="AQ339">
        <v>101.7824364047216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2.44</v>
      </c>
      <c r="DL339">
        <v>0.5</v>
      </c>
      <c r="DM339" t="s">
        <v>430</v>
      </c>
      <c r="DN339">
        <v>2</v>
      </c>
      <c r="DO339" t="b">
        <v>1</v>
      </c>
      <c r="DP339">
        <v>1687541483.599999</v>
      </c>
      <c r="DQ339">
        <v>415.6143225806451</v>
      </c>
      <c r="DR339">
        <v>420.049870967742</v>
      </c>
      <c r="DS339">
        <v>23.28273548387097</v>
      </c>
      <c r="DT339">
        <v>21.8821935483871</v>
      </c>
      <c r="DU339">
        <v>430.2904838709678</v>
      </c>
      <c r="DV339">
        <v>25.92526451612904</v>
      </c>
      <c r="DW339">
        <v>499.9876129032257</v>
      </c>
      <c r="DX339">
        <v>101.7676774193548</v>
      </c>
      <c r="DY339">
        <v>0.0999114</v>
      </c>
      <c r="DZ339">
        <v>31.67665161290323</v>
      </c>
      <c r="EA339">
        <v>32.89317096774194</v>
      </c>
      <c r="EB339">
        <v>999.9000000000003</v>
      </c>
      <c r="EC339">
        <v>0</v>
      </c>
      <c r="ED339">
        <v>0</v>
      </c>
      <c r="EE339">
        <v>9999.071290322581</v>
      </c>
      <c r="EF339">
        <v>0</v>
      </c>
      <c r="EG339">
        <v>195.1657419354839</v>
      </c>
      <c r="EH339">
        <v>-4.435560322580645</v>
      </c>
      <c r="EI339">
        <v>425.5215806451614</v>
      </c>
      <c r="EJ339">
        <v>429.4471290322581</v>
      </c>
      <c r="EK339">
        <v>1.400538387096774</v>
      </c>
      <c r="EL339">
        <v>420.049870967742</v>
      </c>
      <c r="EM339">
        <v>21.8821935483871</v>
      </c>
      <c r="EN339">
        <v>2.369429999999999</v>
      </c>
      <c r="EO339">
        <v>2.226899032258065</v>
      </c>
      <c r="EP339">
        <v>20.15633870967742</v>
      </c>
      <c r="EQ339">
        <v>19.15715483870968</v>
      </c>
      <c r="ER339">
        <v>1999.965483870967</v>
      </c>
      <c r="ES339">
        <v>0.9800008387096772</v>
      </c>
      <c r="ET339">
        <v>0.01999889032258065</v>
      </c>
      <c r="EU339">
        <v>0</v>
      </c>
      <c r="EV339">
        <v>274.1812258064516</v>
      </c>
      <c r="EW339">
        <v>5.000779999999999</v>
      </c>
      <c r="EX339">
        <v>8178.334516129032</v>
      </c>
      <c r="EY339">
        <v>16379.36774193548</v>
      </c>
      <c r="EZ339">
        <v>53.08245161290321</v>
      </c>
      <c r="FA339">
        <v>54.514</v>
      </c>
      <c r="FB339">
        <v>53.76393548387097</v>
      </c>
      <c r="FC339">
        <v>53.75387096774193</v>
      </c>
      <c r="FD339">
        <v>52.93535483870968</v>
      </c>
      <c r="FE339">
        <v>1955.065483870968</v>
      </c>
      <c r="FF339">
        <v>39.90000000000001</v>
      </c>
      <c r="FG339">
        <v>0</v>
      </c>
      <c r="FH339">
        <v>1687541492.1</v>
      </c>
      <c r="FI339">
        <v>0</v>
      </c>
      <c r="FJ339">
        <v>274.1526538461538</v>
      </c>
      <c r="FK339">
        <v>-0.4119316399017168</v>
      </c>
      <c r="FL339">
        <v>-31.0878632702089</v>
      </c>
      <c r="FM339">
        <v>8178.297692307692</v>
      </c>
      <c r="FN339">
        <v>15</v>
      </c>
      <c r="FO339">
        <v>1687539356.5</v>
      </c>
      <c r="FP339" t="s">
        <v>1025</v>
      </c>
      <c r="FQ339">
        <v>1687539351.5</v>
      </c>
      <c r="FR339">
        <v>1687539356.5</v>
      </c>
      <c r="FS339">
        <v>6</v>
      </c>
      <c r="FT339">
        <v>-0.146</v>
      </c>
      <c r="FU339">
        <v>-0.03</v>
      </c>
      <c r="FV339">
        <v>-14.721</v>
      </c>
      <c r="FW339">
        <v>-2.533</v>
      </c>
      <c r="FX339">
        <v>420</v>
      </c>
      <c r="FY339">
        <v>19</v>
      </c>
      <c r="FZ339">
        <v>0.29</v>
      </c>
      <c r="GA339">
        <v>0.05</v>
      </c>
      <c r="GB339">
        <v>-4.435510499999999</v>
      </c>
      <c r="GC339">
        <v>-0.08717065666039309</v>
      </c>
      <c r="GD339">
        <v>0.03311539769880471</v>
      </c>
      <c r="GE339">
        <v>1</v>
      </c>
      <c r="GF339">
        <v>1.391357</v>
      </c>
      <c r="GG339">
        <v>0.1380623639774813</v>
      </c>
      <c r="GH339">
        <v>0.01464129147309077</v>
      </c>
      <c r="GI339">
        <v>1</v>
      </c>
      <c r="GJ339">
        <v>2</v>
      </c>
      <c r="GK339">
        <v>2</v>
      </c>
      <c r="GL339" t="s">
        <v>432</v>
      </c>
      <c r="GM339">
        <v>3.09988</v>
      </c>
      <c r="GN339">
        <v>2.75735</v>
      </c>
      <c r="GO339">
        <v>0.0967954</v>
      </c>
      <c r="GP339">
        <v>0.0950795</v>
      </c>
      <c r="GQ339">
        <v>0.124381</v>
      </c>
      <c r="GR339">
        <v>0.110679</v>
      </c>
      <c r="GS339">
        <v>22629.6</v>
      </c>
      <c r="GT339">
        <v>21922.7</v>
      </c>
      <c r="GU339">
        <v>25638.4</v>
      </c>
      <c r="GV339">
        <v>24610.8</v>
      </c>
      <c r="GW339">
        <v>36086.4</v>
      </c>
      <c r="GX339">
        <v>32285.2</v>
      </c>
      <c r="GY339">
        <v>44842.5</v>
      </c>
      <c r="GZ339">
        <v>39257.4</v>
      </c>
      <c r="HA339">
        <v>1.7417</v>
      </c>
      <c r="HB339">
        <v>1.6287</v>
      </c>
      <c r="HC339">
        <v>-0.0658855</v>
      </c>
      <c r="HD339">
        <v>0</v>
      </c>
      <c r="HE339">
        <v>33.932</v>
      </c>
      <c r="HF339">
        <v>999.9</v>
      </c>
      <c r="HG339">
        <v>43.2</v>
      </c>
      <c r="HH339">
        <v>50.7</v>
      </c>
      <c r="HI339">
        <v>54.5843</v>
      </c>
      <c r="HJ339">
        <v>62.3983</v>
      </c>
      <c r="HK339">
        <v>21.6747</v>
      </c>
      <c r="HL339">
        <v>1</v>
      </c>
      <c r="HM339">
        <v>1.52825</v>
      </c>
      <c r="HN339">
        <v>9.28105</v>
      </c>
      <c r="HO339">
        <v>20.0494</v>
      </c>
      <c r="HP339">
        <v>5.20606</v>
      </c>
      <c r="HQ339">
        <v>11.992</v>
      </c>
      <c r="HR339">
        <v>4.9601</v>
      </c>
      <c r="HS339">
        <v>3.27465</v>
      </c>
      <c r="HT339">
        <v>9999</v>
      </c>
      <c r="HU339">
        <v>9999</v>
      </c>
      <c r="HV339">
        <v>9999</v>
      </c>
      <c r="HW339">
        <v>91.7</v>
      </c>
      <c r="HX339">
        <v>1.8639</v>
      </c>
      <c r="HY339">
        <v>1.86035</v>
      </c>
      <c r="HZ339">
        <v>1.85873</v>
      </c>
      <c r="IA339">
        <v>1.86001</v>
      </c>
      <c r="IB339">
        <v>1.85988</v>
      </c>
      <c r="IC339">
        <v>1.85855</v>
      </c>
      <c r="ID339">
        <v>1.85765</v>
      </c>
      <c r="IE339">
        <v>1.85242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-14.677</v>
      </c>
      <c r="IT339">
        <v>-2.6427</v>
      </c>
      <c r="IU339">
        <v>-9.349659308704338</v>
      </c>
      <c r="IV339">
        <v>-0.01431925071125703</v>
      </c>
      <c r="IW339">
        <v>4.89615414261653E-06</v>
      </c>
      <c r="IX339">
        <v>-8.989459798755491E-10</v>
      </c>
      <c r="IY339">
        <v>-1.354300476734672</v>
      </c>
      <c r="IZ339">
        <v>-0.1043539695207113</v>
      </c>
      <c r="JA339">
        <v>0.003109194328973147</v>
      </c>
      <c r="JB339">
        <v>-3.859871886814269E-05</v>
      </c>
      <c r="JC339">
        <v>3</v>
      </c>
      <c r="JD339">
        <v>1925</v>
      </c>
      <c r="JE339">
        <v>1</v>
      </c>
      <c r="JF339">
        <v>31</v>
      </c>
      <c r="JG339">
        <v>35.7</v>
      </c>
      <c r="JH339">
        <v>35.6</v>
      </c>
      <c r="JI339">
        <v>1.15356</v>
      </c>
      <c r="JJ339">
        <v>2.76245</v>
      </c>
      <c r="JK339">
        <v>1.49658</v>
      </c>
      <c r="JL339">
        <v>2.31445</v>
      </c>
      <c r="JM339">
        <v>1.54785</v>
      </c>
      <c r="JN339">
        <v>2.44263</v>
      </c>
      <c r="JO339">
        <v>53.9851</v>
      </c>
      <c r="JP339">
        <v>13.8956</v>
      </c>
      <c r="JQ339">
        <v>18</v>
      </c>
      <c r="JR339">
        <v>506.912</v>
      </c>
      <c r="JS339">
        <v>442.663</v>
      </c>
      <c r="JT339">
        <v>25.9967</v>
      </c>
      <c r="JU339">
        <v>44.4296</v>
      </c>
      <c r="JV339">
        <v>29.999</v>
      </c>
      <c r="JW339">
        <v>44.3349</v>
      </c>
      <c r="JX339">
        <v>44.2032</v>
      </c>
      <c r="JY339">
        <v>23.2729</v>
      </c>
      <c r="JZ339">
        <v>51.5819</v>
      </c>
      <c r="KA339">
        <v>0</v>
      </c>
      <c r="KB339">
        <v>20.6612</v>
      </c>
      <c r="KC339">
        <v>426.735</v>
      </c>
      <c r="KD339">
        <v>21.5579</v>
      </c>
      <c r="KE339">
        <v>97.98690000000001</v>
      </c>
      <c r="KF339">
        <v>94.3749</v>
      </c>
    </row>
    <row r="340" spans="1:292">
      <c r="A340">
        <v>316</v>
      </c>
      <c r="B340">
        <v>1687541496.6</v>
      </c>
      <c r="C340">
        <v>15368.09999990463</v>
      </c>
      <c r="D340" t="s">
        <v>1074</v>
      </c>
      <c r="E340" t="s">
        <v>1075</v>
      </c>
      <c r="F340">
        <v>5</v>
      </c>
      <c r="G340" t="s">
        <v>635</v>
      </c>
      <c r="H340">
        <v>1687541488.755172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429.4833645483702</v>
      </c>
      <c r="AJ340">
        <v>425.5091757575753</v>
      </c>
      <c r="AK340">
        <v>-0.0007326410106201438</v>
      </c>
      <c r="AL340">
        <v>66.82662954179216</v>
      </c>
      <c r="AM340">
        <f>(AO340 - AN340 + DX340*1E3/(8.314*(DZ340+273.15)) * AQ340/DW340 * AP340) * DW340/(100*DK340) * 1000/(1000 - AO340)</f>
        <v>0</v>
      </c>
      <c r="AN340">
        <v>21.78327732019912</v>
      </c>
      <c r="AO340">
        <v>23.26350484848485</v>
      </c>
      <c r="AP340">
        <v>-0.00532264657042901</v>
      </c>
      <c r="AQ340">
        <v>101.7824364047216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2.44</v>
      </c>
      <c r="DL340">
        <v>0.5</v>
      </c>
      <c r="DM340" t="s">
        <v>430</v>
      </c>
      <c r="DN340">
        <v>2</v>
      </c>
      <c r="DO340" t="b">
        <v>1</v>
      </c>
      <c r="DP340">
        <v>1687541488.755172</v>
      </c>
      <c r="DQ340">
        <v>415.5985862068966</v>
      </c>
      <c r="DR340">
        <v>420.1971379310345</v>
      </c>
      <c r="DS340">
        <v>23.28255862068965</v>
      </c>
      <c r="DT340">
        <v>21.84802413793104</v>
      </c>
      <c r="DU340">
        <v>430.2745172413793</v>
      </c>
      <c r="DV340">
        <v>25.92507931034483</v>
      </c>
      <c r="DW340">
        <v>499.9440344827585</v>
      </c>
      <c r="DX340">
        <v>101.767724137931</v>
      </c>
      <c r="DY340">
        <v>0.09971764827586208</v>
      </c>
      <c r="DZ340">
        <v>31.66237586206896</v>
      </c>
      <c r="EA340">
        <v>32.87560000000001</v>
      </c>
      <c r="EB340">
        <v>999.9000000000002</v>
      </c>
      <c r="EC340">
        <v>0</v>
      </c>
      <c r="ED340">
        <v>0</v>
      </c>
      <c r="EE340">
        <v>9997.327241379309</v>
      </c>
      <c r="EF340">
        <v>0</v>
      </c>
      <c r="EG340">
        <v>195.213448275862</v>
      </c>
      <c r="EH340">
        <v>-4.59851448275862</v>
      </c>
      <c r="EI340">
        <v>425.5054482758621</v>
      </c>
      <c r="EJ340">
        <v>429.5826551724137</v>
      </c>
      <c r="EK340">
        <v>1.434533448275862</v>
      </c>
      <c r="EL340">
        <v>420.1971379310345</v>
      </c>
      <c r="EM340">
        <v>21.84802413793104</v>
      </c>
      <c r="EN340">
        <v>2.369413103448276</v>
      </c>
      <c r="EO340">
        <v>2.223423103448276</v>
      </c>
      <c r="EP340">
        <v>20.15622068965517</v>
      </c>
      <c r="EQ340">
        <v>19.13205862068966</v>
      </c>
      <c r="ER340">
        <v>1999.990344827586</v>
      </c>
      <c r="ES340">
        <v>0.9800008620689653</v>
      </c>
      <c r="ET340">
        <v>0.01999886551724138</v>
      </c>
      <c r="EU340">
        <v>0</v>
      </c>
      <c r="EV340">
        <v>274.1313793103449</v>
      </c>
      <c r="EW340">
        <v>5.00078</v>
      </c>
      <c r="EX340">
        <v>8176.148275862069</v>
      </c>
      <c r="EY340">
        <v>16379.56551724138</v>
      </c>
      <c r="EZ340">
        <v>53.07299999999999</v>
      </c>
      <c r="FA340">
        <v>54.49993103448275</v>
      </c>
      <c r="FB340">
        <v>53.73472413793102</v>
      </c>
      <c r="FC340">
        <v>53.73689655172414</v>
      </c>
      <c r="FD340">
        <v>52.90293103448276</v>
      </c>
      <c r="FE340">
        <v>1955.090344827586</v>
      </c>
      <c r="FF340">
        <v>39.90000000000001</v>
      </c>
      <c r="FG340">
        <v>0</v>
      </c>
      <c r="FH340">
        <v>1687541496.9</v>
      </c>
      <c r="FI340">
        <v>0</v>
      </c>
      <c r="FJ340">
        <v>274.1125384615385</v>
      </c>
      <c r="FK340">
        <v>-0.5551453102852149</v>
      </c>
      <c r="FL340">
        <v>-19.37538466086081</v>
      </c>
      <c r="FM340">
        <v>8176.205</v>
      </c>
      <c r="FN340">
        <v>15</v>
      </c>
      <c r="FO340">
        <v>1687539356.5</v>
      </c>
      <c r="FP340" t="s">
        <v>1025</v>
      </c>
      <c r="FQ340">
        <v>1687539351.5</v>
      </c>
      <c r="FR340">
        <v>1687539356.5</v>
      </c>
      <c r="FS340">
        <v>6</v>
      </c>
      <c r="FT340">
        <v>-0.146</v>
      </c>
      <c r="FU340">
        <v>-0.03</v>
      </c>
      <c r="FV340">
        <v>-14.721</v>
      </c>
      <c r="FW340">
        <v>-2.533</v>
      </c>
      <c r="FX340">
        <v>420</v>
      </c>
      <c r="FY340">
        <v>19</v>
      </c>
      <c r="FZ340">
        <v>0.29</v>
      </c>
      <c r="GA340">
        <v>0.05</v>
      </c>
      <c r="GB340">
        <v>-4.500900975609756</v>
      </c>
      <c r="GC340">
        <v>-1.209872195121963</v>
      </c>
      <c r="GD340">
        <v>0.223267183861158</v>
      </c>
      <c r="GE340">
        <v>0</v>
      </c>
      <c r="GF340">
        <v>1.41949243902439</v>
      </c>
      <c r="GG340">
        <v>0.3755165853658507</v>
      </c>
      <c r="GH340">
        <v>0.04097425680693219</v>
      </c>
      <c r="GI340">
        <v>1</v>
      </c>
      <c r="GJ340">
        <v>1</v>
      </c>
      <c r="GK340">
        <v>2</v>
      </c>
      <c r="GL340" t="s">
        <v>443</v>
      </c>
      <c r="GM340">
        <v>3.1</v>
      </c>
      <c r="GN340">
        <v>2.75788</v>
      </c>
      <c r="GO340">
        <v>0.09680950000000001</v>
      </c>
      <c r="GP340">
        <v>0.0954931</v>
      </c>
      <c r="GQ340">
        <v>0.124295</v>
      </c>
      <c r="GR340">
        <v>0.110498</v>
      </c>
      <c r="GS340">
        <v>22629.8</v>
      </c>
      <c r="GT340">
        <v>21913.4</v>
      </c>
      <c r="GU340">
        <v>25638.9</v>
      </c>
      <c r="GV340">
        <v>24611.5</v>
      </c>
      <c r="GW340">
        <v>36090.5</v>
      </c>
      <c r="GX340">
        <v>32292.3</v>
      </c>
      <c r="GY340">
        <v>44843.4</v>
      </c>
      <c r="GZ340">
        <v>39258.1</v>
      </c>
      <c r="HA340">
        <v>1.74235</v>
      </c>
      <c r="HB340">
        <v>1.62862</v>
      </c>
      <c r="HC340">
        <v>-0.0666752</v>
      </c>
      <c r="HD340">
        <v>0</v>
      </c>
      <c r="HE340">
        <v>33.9192</v>
      </c>
      <c r="HF340">
        <v>999.9</v>
      </c>
      <c r="HG340">
        <v>43.2</v>
      </c>
      <c r="HH340">
        <v>50.7</v>
      </c>
      <c r="HI340">
        <v>54.5832</v>
      </c>
      <c r="HJ340">
        <v>62.5283</v>
      </c>
      <c r="HK340">
        <v>21.871</v>
      </c>
      <c r="HL340">
        <v>1</v>
      </c>
      <c r="HM340">
        <v>1.52688</v>
      </c>
      <c r="HN340">
        <v>9.28105</v>
      </c>
      <c r="HO340">
        <v>20.0494</v>
      </c>
      <c r="HP340">
        <v>5.20501</v>
      </c>
      <c r="HQ340">
        <v>11.992</v>
      </c>
      <c r="HR340">
        <v>4.95965</v>
      </c>
      <c r="HS340">
        <v>3.27455</v>
      </c>
      <c r="HT340">
        <v>9999</v>
      </c>
      <c r="HU340">
        <v>9999</v>
      </c>
      <c r="HV340">
        <v>9999</v>
      </c>
      <c r="HW340">
        <v>91.7</v>
      </c>
      <c r="HX340">
        <v>1.86391</v>
      </c>
      <c r="HY340">
        <v>1.86033</v>
      </c>
      <c r="HZ340">
        <v>1.85874</v>
      </c>
      <c r="IA340">
        <v>1.86002</v>
      </c>
      <c r="IB340">
        <v>1.85989</v>
      </c>
      <c r="IC340">
        <v>1.85855</v>
      </c>
      <c r="ID340">
        <v>1.85768</v>
      </c>
      <c r="IE340">
        <v>1.85242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-14.677</v>
      </c>
      <c r="IT340">
        <v>-2.6421</v>
      </c>
      <c r="IU340">
        <v>-9.349659308704338</v>
      </c>
      <c r="IV340">
        <v>-0.01431925071125703</v>
      </c>
      <c r="IW340">
        <v>4.89615414261653E-06</v>
      </c>
      <c r="IX340">
        <v>-8.989459798755491E-10</v>
      </c>
      <c r="IY340">
        <v>-1.354300476734672</v>
      </c>
      <c r="IZ340">
        <v>-0.1043539695207113</v>
      </c>
      <c r="JA340">
        <v>0.003109194328973147</v>
      </c>
      <c r="JB340">
        <v>-3.859871886814269E-05</v>
      </c>
      <c r="JC340">
        <v>3</v>
      </c>
      <c r="JD340">
        <v>1925</v>
      </c>
      <c r="JE340">
        <v>1</v>
      </c>
      <c r="JF340">
        <v>31</v>
      </c>
      <c r="JG340">
        <v>35.8</v>
      </c>
      <c r="JH340">
        <v>35.7</v>
      </c>
      <c r="JI340">
        <v>1.18042</v>
      </c>
      <c r="JJ340">
        <v>2.75024</v>
      </c>
      <c r="JK340">
        <v>1.49658</v>
      </c>
      <c r="JL340">
        <v>2.31567</v>
      </c>
      <c r="JM340">
        <v>1.54785</v>
      </c>
      <c r="JN340">
        <v>2.49634</v>
      </c>
      <c r="JO340">
        <v>53.9493</v>
      </c>
      <c r="JP340">
        <v>13.9044</v>
      </c>
      <c r="JQ340">
        <v>18</v>
      </c>
      <c r="JR340">
        <v>507.252</v>
      </c>
      <c r="JS340">
        <v>442.532</v>
      </c>
      <c r="JT340">
        <v>25.982</v>
      </c>
      <c r="JU340">
        <v>44.4149</v>
      </c>
      <c r="JV340">
        <v>29.9989</v>
      </c>
      <c r="JW340">
        <v>44.3204</v>
      </c>
      <c r="JX340">
        <v>44.189</v>
      </c>
      <c r="JY340">
        <v>23.7913</v>
      </c>
      <c r="JZ340">
        <v>51.8754</v>
      </c>
      <c r="KA340">
        <v>0</v>
      </c>
      <c r="KB340">
        <v>20.6612</v>
      </c>
      <c r="KC340">
        <v>440.111</v>
      </c>
      <c r="KD340">
        <v>21.5053</v>
      </c>
      <c r="KE340">
        <v>97.989</v>
      </c>
      <c r="KF340">
        <v>94.377</v>
      </c>
    </row>
    <row r="341" spans="1:292">
      <c r="A341">
        <v>317</v>
      </c>
      <c r="B341">
        <v>1687541501.6</v>
      </c>
      <c r="C341">
        <v>15373.09999990463</v>
      </c>
      <c r="D341" t="s">
        <v>1076</v>
      </c>
      <c r="E341" t="s">
        <v>1077</v>
      </c>
      <c r="F341">
        <v>5</v>
      </c>
      <c r="G341" t="s">
        <v>635</v>
      </c>
      <c r="H341">
        <v>1687541493.832142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436.2656720760465</v>
      </c>
      <c r="AJ341">
        <v>428.1466787878785</v>
      </c>
      <c r="AK341">
        <v>0.6671614810419271</v>
      </c>
      <c r="AL341">
        <v>66.82662954179216</v>
      </c>
      <c r="AM341">
        <f>(AO341 - AN341 + DX341*1E3/(8.314*(DZ341+273.15)) * AQ341/DW341 * AP341) * DW341/(100*DK341) * 1000/(1000 - AO341)</f>
        <v>0</v>
      </c>
      <c r="AN341">
        <v>21.69588067865697</v>
      </c>
      <c r="AO341">
        <v>23.23049878787878</v>
      </c>
      <c r="AP341">
        <v>-0.006490849829773621</v>
      </c>
      <c r="AQ341">
        <v>101.7824364047216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2.44</v>
      </c>
      <c r="DL341">
        <v>0.5</v>
      </c>
      <c r="DM341" t="s">
        <v>430</v>
      </c>
      <c r="DN341">
        <v>2</v>
      </c>
      <c r="DO341" t="b">
        <v>1</v>
      </c>
      <c r="DP341">
        <v>1687541493.832142</v>
      </c>
      <c r="DQ341">
        <v>415.9643571428571</v>
      </c>
      <c r="DR341">
        <v>422.7425714285715</v>
      </c>
      <c r="DS341">
        <v>23.27090357142857</v>
      </c>
      <c r="DT341">
        <v>21.78668928571429</v>
      </c>
      <c r="DU341">
        <v>430.6443571428571</v>
      </c>
      <c r="DV341">
        <v>25.91318571428572</v>
      </c>
      <c r="DW341">
        <v>499.924142857143</v>
      </c>
      <c r="DX341">
        <v>101.7674642857143</v>
      </c>
      <c r="DY341">
        <v>0.09971555714285715</v>
      </c>
      <c r="DZ341">
        <v>31.648775</v>
      </c>
      <c r="EA341">
        <v>32.85638571428571</v>
      </c>
      <c r="EB341">
        <v>999.9000000000002</v>
      </c>
      <c r="EC341">
        <v>0</v>
      </c>
      <c r="ED341">
        <v>0</v>
      </c>
      <c r="EE341">
        <v>9997.589642857143</v>
      </c>
      <c r="EF341">
        <v>0</v>
      </c>
      <c r="EG341">
        <v>195.3509642857143</v>
      </c>
      <c r="EH341">
        <v>-6.778149642857144</v>
      </c>
      <c r="EI341">
        <v>425.8748928571429</v>
      </c>
      <c r="EJ341">
        <v>432.1576428571429</v>
      </c>
      <c r="EK341">
        <v>1.484213214285714</v>
      </c>
      <c r="EL341">
        <v>422.7425714285715</v>
      </c>
      <c r="EM341">
        <v>21.78668928571429</v>
      </c>
      <c r="EN341">
        <v>2.368221071428572</v>
      </c>
      <c r="EO341">
        <v>2.217176071428571</v>
      </c>
      <c r="EP341">
        <v>20.14808214285715</v>
      </c>
      <c r="EQ341">
        <v>19.08688571428571</v>
      </c>
      <c r="ER341">
        <v>1999.979285714286</v>
      </c>
      <c r="ES341">
        <v>0.9800004999999999</v>
      </c>
      <c r="ET341">
        <v>0.01999923928571428</v>
      </c>
      <c r="EU341">
        <v>0</v>
      </c>
      <c r="EV341">
        <v>274.0968928571428</v>
      </c>
      <c r="EW341">
        <v>5.00078</v>
      </c>
      <c r="EX341">
        <v>8174.247142857143</v>
      </c>
      <c r="EY341">
        <v>16379.475</v>
      </c>
      <c r="EZ341">
        <v>53.04432142857141</v>
      </c>
      <c r="FA341">
        <v>54.47975</v>
      </c>
      <c r="FB341">
        <v>53.70964285714285</v>
      </c>
      <c r="FC341">
        <v>53.71182142857141</v>
      </c>
      <c r="FD341">
        <v>52.88378571428571</v>
      </c>
      <c r="FE341">
        <v>1955.079285714286</v>
      </c>
      <c r="FF341">
        <v>39.9</v>
      </c>
      <c r="FG341">
        <v>0</v>
      </c>
      <c r="FH341">
        <v>1687541502.3</v>
      </c>
      <c r="FI341">
        <v>0</v>
      </c>
      <c r="FJ341">
        <v>274.0846</v>
      </c>
      <c r="FK341">
        <v>-0.4473076963337423</v>
      </c>
      <c r="FL341">
        <v>-23.73923075697116</v>
      </c>
      <c r="FM341">
        <v>8173.9648</v>
      </c>
      <c r="FN341">
        <v>15</v>
      </c>
      <c r="FO341">
        <v>1687539356.5</v>
      </c>
      <c r="FP341" t="s">
        <v>1025</v>
      </c>
      <c r="FQ341">
        <v>1687539351.5</v>
      </c>
      <c r="FR341">
        <v>1687539356.5</v>
      </c>
      <c r="FS341">
        <v>6</v>
      </c>
      <c r="FT341">
        <v>-0.146</v>
      </c>
      <c r="FU341">
        <v>-0.03</v>
      </c>
      <c r="FV341">
        <v>-14.721</v>
      </c>
      <c r="FW341">
        <v>-2.533</v>
      </c>
      <c r="FX341">
        <v>420</v>
      </c>
      <c r="FY341">
        <v>19</v>
      </c>
      <c r="FZ341">
        <v>0.29</v>
      </c>
      <c r="GA341">
        <v>0.05</v>
      </c>
      <c r="GB341">
        <v>-6.1365015</v>
      </c>
      <c r="GC341">
        <v>-23.84866086303939</v>
      </c>
      <c r="GD341">
        <v>3.003562389442369</v>
      </c>
      <c r="GE341">
        <v>0</v>
      </c>
      <c r="GF341">
        <v>1.462034</v>
      </c>
      <c r="GG341">
        <v>0.5989121200750444</v>
      </c>
      <c r="GH341">
        <v>0.059140542261633</v>
      </c>
      <c r="GI341">
        <v>0</v>
      </c>
      <c r="GJ341">
        <v>0</v>
      </c>
      <c r="GK341">
        <v>2</v>
      </c>
      <c r="GL341" t="s">
        <v>632</v>
      </c>
      <c r="GM341">
        <v>3.10009</v>
      </c>
      <c r="GN341">
        <v>2.75815</v>
      </c>
      <c r="GO341">
        <v>0.0973424</v>
      </c>
      <c r="GP341">
        <v>0.0975886</v>
      </c>
      <c r="GQ341">
        <v>0.124171</v>
      </c>
      <c r="GR341">
        <v>0.110133</v>
      </c>
      <c r="GS341">
        <v>22617</v>
      </c>
      <c r="GT341">
        <v>21862.9</v>
      </c>
      <c r="GU341">
        <v>25639.4</v>
      </c>
      <c r="GV341">
        <v>24611.7</v>
      </c>
      <c r="GW341">
        <v>36096.3</v>
      </c>
      <c r="GX341">
        <v>32306.3</v>
      </c>
      <c r="GY341">
        <v>44844.4</v>
      </c>
      <c r="GZ341">
        <v>39259</v>
      </c>
      <c r="HA341">
        <v>1.74255</v>
      </c>
      <c r="HB341">
        <v>1.62882</v>
      </c>
      <c r="HC341">
        <v>-0.06677959999999999</v>
      </c>
      <c r="HD341">
        <v>0</v>
      </c>
      <c r="HE341">
        <v>33.9075</v>
      </c>
      <c r="HF341">
        <v>999.9</v>
      </c>
      <c r="HG341">
        <v>43.2</v>
      </c>
      <c r="HH341">
        <v>50.7</v>
      </c>
      <c r="HI341">
        <v>54.5855</v>
      </c>
      <c r="HJ341">
        <v>62.5683</v>
      </c>
      <c r="HK341">
        <v>21.8389</v>
      </c>
      <c r="HL341">
        <v>1</v>
      </c>
      <c r="HM341">
        <v>1.5257</v>
      </c>
      <c r="HN341">
        <v>9.28105</v>
      </c>
      <c r="HO341">
        <v>20.0494</v>
      </c>
      <c r="HP341">
        <v>5.20516</v>
      </c>
      <c r="HQ341">
        <v>11.992</v>
      </c>
      <c r="HR341">
        <v>4.95995</v>
      </c>
      <c r="HS341">
        <v>3.27445</v>
      </c>
      <c r="HT341">
        <v>9999</v>
      </c>
      <c r="HU341">
        <v>9999</v>
      </c>
      <c r="HV341">
        <v>9999</v>
      </c>
      <c r="HW341">
        <v>91.7</v>
      </c>
      <c r="HX341">
        <v>1.86393</v>
      </c>
      <c r="HY341">
        <v>1.86032</v>
      </c>
      <c r="HZ341">
        <v>1.85869</v>
      </c>
      <c r="IA341">
        <v>1.86003</v>
      </c>
      <c r="IB341">
        <v>1.85988</v>
      </c>
      <c r="IC341">
        <v>1.85854</v>
      </c>
      <c r="ID341">
        <v>1.85767</v>
      </c>
      <c r="IE341">
        <v>1.85242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-14.71</v>
      </c>
      <c r="IT341">
        <v>-2.6413</v>
      </c>
      <c r="IU341">
        <v>-9.349659308704338</v>
      </c>
      <c r="IV341">
        <v>-0.01431925071125703</v>
      </c>
      <c r="IW341">
        <v>4.89615414261653E-06</v>
      </c>
      <c r="IX341">
        <v>-8.989459798755491E-10</v>
      </c>
      <c r="IY341">
        <v>-1.354300476734672</v>
      </c>
      <c r="IZ341">
        <v>-0.1043539695207113</v>
      </c>
      <c r="JA341">
        <v>0.003109194328973147</v>
      </c>
      <c r="JB341">
        <v>-3.859871886814269E-05</v>
      </c>
      <c r="JC341">
        <v>3</v>
      </c>
      <c r="JD341">
        <v>1925</v>
      </c>
      <c r="JE341">
        <v>1</v>
      </c>
      <c r="JF341">
        <v>31</v>
      </c>
      <c r="JG341">
        <v>35.8</v>
      </c>
      <c r="JH341">
        <v>35.8</v>
      </c>
      <c r="JI341">
        <v>1.21338</v>
      </c>
      <c r="JJ341">
        <v>2.74658</v>
      </c>
      <c r="JK341">
        <v>1.49658</v>
      </c>
      <c r="JL341">
        <v>2.31567</v>
      </c>
      <c r="JM341">
        <v>1.54785</v>
      </c>
      <c r="JN341">
        <v>2.51831</v>
      </c>
      <c r="JO341">
        <v>53.9493</v>
      </c>
      <c r="JP341">
        <v>13.9044</v>
      </c>
      <c r="JQ341">
        <v>18</v>
      </c>
      <c r="JR341">
        <v>507.314</v>
      </c>
      <c r="JS341">
        <v>442.6</v>
      </c>
      <c r="JT341">
        <v>25.9696</v>
      </c>
      <c r="JU341">
        <v>44.4031</v>
      </c>
      <c r="JV341">
        <v>29.9989</v>
      </c>
      <c r="JW341">
        <v>44.3091</v>
      </c>
      <c r="JX341">
        <v>44.1778</v>
      </c>
      <c r="JY341">
        <v>24.5156</v>
      </c>
      <c r="JZ341">
        <v>51.8754</v>
      </c>
      <c r="KA341">
        <v>0</v>
      </c>
      <c r="KB341">
        <v>20.6612</v>
      </c>
      <c r="KC341">
        <v>460.194</v>
      </c>
      <c r="KD341">
        <v>21.4762</v>
      </c>
      <c r="KE341">
        <v>97.9911</v>
      </c>
      <c r="KF341">
        <v>94.37860000000001</v>
      </c>
    </row>
    <row r="342" spans="1:292">
      <c r="A342">
        <v>318</v>
      </c>
      <c r="B342">
        <v>1687541506.6</v>
      </c>
      <c r="C342">
        <v>15378.09999990463</v>
      </c>
      <c r="D342" t="s">
        <v>1078</v>
      </c>
      <c r="E342" t="s">
        <v>1079</v>
      </c>
      <c r="F342">
        <v>5</v>
      </c>
      <c r="G342" t="s">
        <v>635</v>
      </c>
      <c r="H342">
        <v>1687541499.1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450.9709368002544</v>
      </c>
      <c r="AJ342">
        <v>436.3819090909089</v>
      </c>
      <c r="AK342">
        <v>1.803115634579427</v>
      </c>
      <c r="AL342">
        <v>66.82662954179216</v>
      </c>
      <c r="AM342">
        <f>(AO342 - AN342 + DX342*1E3/(8.314*(DZ342+273.15)) * AQ342/DW342 * AP342) * DW342/(100*DK342) * 1000/(1000 - AO342)</f>
        <v>0</v>
      </c>
      <c r="AN342">
        <v>21.65478261272194</v>
      </c>
      <c r="AO342">
        <v>23.18714545454545</v>
      </c>
      <c r="AP342">
        <v>-0.008634518374791083</v>
      </c>
      <c r="AQ342">
        <v>101.7824364047216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2.44</v>
      </c>
      <c r="DL342">
        <v>0.5</v>
      </c>
      <c r="DM342" t="s">
        <v>430</v>
      </c>
      <c r="DN342">
        <v>2</v>
      </c>
      <c r="DO342" t="b">
        <v>1</v>
      </c>
      <c r="DP342">
        <v>1687541499.1</v>
      </c>
      <c r="DQ342">
        <v>418.3083333333333</v>
      </c>
      <c r="DR342">
        <v>430.3007037037037</v>
      </c>
      <c r="DS342">
        <v>23.24158518518519</v>
      </c>
      <c r="DT342">
        <v>21.71028888888889</v>
      </c>
      <c r="DU342">
        <v>433.0133703703704</v>
      </c>
      <c r="DV342">
        <v>25.88323703703704</v>
      </c>
      <c r="DW342">
        <v>499.9256296296296</v>
      </c>
      <c r="DX342">
        <v>101.767</v>
      </c>
      <c r="DY342">
        <v>0.09976694814814815</v>
      </c>
      <c r="DZ342">
        <v>31.63366666666667</v>
      </c>
      <c r="EA342">
        <v>32.83387777777778</v>
      </c>
      <c r="EB342">
        <v>999.9000000000001</v>
      </c>
      <c r="EC342">
        <v>0</v>
      </c>
      <c r="ED342">
        <v>0</v>
      </c>
      <c r="EE342">
        <v>9998.792962962963</v>
      </c>
      <c r="EF342">
        <v>0</v>
      </c>
      <c r="EG342">
        <v>195.2641851851852</v>
      </c>
      <c r="EH342">
        <v>-11.99225444444445</v>
      </c>
      <c r="EI342">
        <v>428.2618148148148</v>
      </c>
      <c r="EJ342">
        <v>439.8494444444444</v>
      </c>
      <c r="EK342">
        <v>1.531289259259259</v>
      </c>
      <c r="EL342">
        <v>430.3007037037037</v>
      </c>
      <c r="EM342">
        <v>21.71028888888889</v>
      </c>
      <c r="EN342">
        <v>2.365224444444444</v>
      </c>
      <c r="EO342">
        <v>2.209390740740741</v>
      </c>
      <c r="EP342">
        <v>20.12761481481482</v>
      </c>
      <c r="EQ342">
        <v>19.03050740740741</v>
      </c>
      <c r="ER342">
        <v>2000.017407407408</v>
      </c>
      <c r="ES342">
        <v>0.9800006666666666</v>
      </c>
      <c r="ET342">
        <v>0.01999907407407408</v>
      </c>
      <c r="EU342">
        <v>0</v>
      </c>
      <c r="EV342">
        <v>274.0167037037037</v>
      </c>
      <c r="EW342">
        <v>5.00078</v>
      </c>
      <c r="EX342">
        <v>8171.326666666666</v>
      </c>
      <c r="EY342">
        <v>16379.79259259259</v>
      </c>
      <c r="EZ342">
        <v>53.01129629629629</v>
      </c>
      <c r="FA342">
        <v>54.45799999999998</v>
      </c>
      <c r="FB342">
        <v>53.68033333333332</v>
      </c>
      <c r="FC342">
        <v>53.68255555555555</v>
      </c>
      <c r="FD342">
        <v>52.85388888888888</v>
      </c>
      <c r="FE342">
        <v>1955.117407407407</v>
      </c>
      <c r="FF342">
        <v>39.9</v>
      </c>
      <c r="FG342">
        <v>0</v>
      </c>
      <c r="FH342">
        <v>1687541507.1</v>
      </c>
      <c r="FI342">
        <v>0</v>
      </c>
      <c r="FJ342">
        <v>273.99672</v>
      </c>
      <c r="FK342">
        <v>-1.152923085172717</v>
      </c>
      <c r="FL342">
        <v>-42.0184614841498</v>
      </c>
      <c r="FM342">
        <v>8171.2572</v>
      </c>
      <c r="FN342">
        <v>15</v>
      </c>
      <c r="FO342">
        <v>1687539356.5</v>
      </c>
      <c r="FP342" t="s">
        <v>1025</v>
      </c>
      <c r="FQ342">
        <v>1687539351.5</v>
      </c>
      <c r="FR342">
        <v>1687539356.5</v>
      </c>
      <c r="FS342">
        <v>6</v>
      </c>
      <c r="FT342">
        <v>-0.146</v>
      </c>
      <c r="FU342">
        <v>-0.03</v>
      </c>
      <c r="FV342">
        <v>-14.721</v>
      </c>
      <c r="FW342">
        <v>-2.533</v>
      </c>
      <c r="FX342">
        <v>420</v>
      </c>
      <c r="FY342">
        <v>19</v>
      </c>
      <c r="FZ342">
        <v>0.29</v>
      </c>
      <c r="GA342">
        <v>0.05</v>
      </c>
      <c r="GB342">
        <v>-8.997205500000002</v>
      </c>
      <c r="GC342">
        <v>-53.62456165103189</v>
      </c>
      <c r="GD342">
        <v>5.719243787852966</v>
      </c>
      <c r="GE342">
        <v>0</v>
      </c>
      <c r="GF342">
        <v>1.49410575</v>
      </c>
      <c r="GG342">
        <v>0.5657066791744824</v>
      </c>
      <c r="GH342">
        <v>0.05690349237469963</v>
      </c>
      <c r="GI342">
        <v>0</v>
      </c>
      <c r="GJ342">
        <v>0</v>
      </c>
      <c r="GK342">
        <v>2</v>
      </c>
      <c r="GL342" t="s">
        <v>632</v>
      </c>
      <c r="GM342">
        <v>3.09991</v>
      </c>
      <c r="GN342">
        <v>2.75827</v>
      </c>
      <c r="GO342">
        <v>0.0988098</v>
      </c>
      <c r="GP342">
        <v>0.100251</v>
      </c>
      <c r="GQ342">
        <v>0.124028</v>
      </c>
      <c r="GR342">
        <v>0.109836</v>
      </c>
      <c r="GS342">
        <v>22581.1</v>
      </c>
      <c r="GT342">
        <v>21799</v>
      </c>
      <c r="GU342">
        <v>25640.3</v>
      </c>
      <c r="GV342">
        <v>24612.3</v>
      </c>
      <c r="GW342">
        <v>36103.1</v>
      </c>
      <c r="GX342">
        <v>32317.6</v>
      </c>
      <c r="GY342">
        <v>44845.6</v>
      </c>
      <c r="GZ342">
        <v>39259.4</v>
      </c>
      <c r="HA342">
        <v>1.74188</v>
      </c>
      <c r="HB342">
        <v>1.62873</v>
      </c>
      <c r="HC342">
        <v>-0.06695089999999999</v>
      </c>
      <c r="HD342">
        <v>0</v>
      </c>
      <c r="HE342">
        <v>33.8946</v>
      </c>
      <c r="HF342">
        <v>999.9</v>
      </c>
      <c r="HG342">
        <v>43.2</v>
      </c>
      <c r="HH342">
        <v>50.7</v>
      </c>
      <c r="HI342">
        <v>54.5808</v>
      </c>
      <c r="HJ342">
        <v>62.6683</v>
      </c>
      <c r="HK342">
        <v>22.0473</v>
      </c>
      <c r="HL342">
        <v>1</v>
      </c>
      <c r="HM342">
        <v>1.52458</v>
      </c>
      <c r="HN342">
        <v>9.28105</v>
      </c>
      <c r="HO342">
        <v>20.0493</v>
      </c>
      <c r="HP342">
        <v>5.20486</v>
      </c>
      <c r="HQ342">
        <v>11.992</v>
      </c>
      <c r="HR342">
        <v>4.9598</v>
      </c>
      <c r="HS342">
        <v>3.2744</v>
      </c>
      <c r="HT342">
        <v>9999</v>
      </c>
      <c r="HU342">
        <v>9999</v>
      </c>
      <c r="HV342">
        <v>9999</v>
      </c>
      <c r="HW342">
        <v>91.7</v>
      </c>
      <c r="HX342">
        <v>1.86394</v>
      </c>
      <c r="HY342">
        <v>1.86033</v>
      </c>
      <c r="HZ342">
        <v>1.85869</v>
      </c>
      <c r="IA342">
        <v>1.86001</v>
      </c>
      <c r="IB342">
        <v>1.85988</v>
      </c>
      <c r="IC342">
        <v>1.85853</v>
      </c>
      <c r="ID342">
        <v>1.85769</v>
      </c>
      <c r="IE342">
        <v>1.85242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-14.801</v>
      </c>
      <c r="IT342">
        <v>-2.6404</v>
      </c>
      <c r="IU342">
        <v>-9.349659308704338</v>
      </c>
      <c r="IV342">
        <v>-0.01431925071125703</v>
      </c>
      <c r="IW342">
        <v>4.89615414261653E-06</v>
      </c>
      <c r="IX342">
        <v>-8.989459798755491E-10</v>
      </c>
      <c r="IY342">
        <v>-1.354300476734672</v>
      </c>
      <c r="IZ342">
        <v>-0.1043539695207113</v>
      </c>
      <c r="JA342">
        <v>0.003109194328973147</v>
      </c>
      <c r="JB342">
        <v>-3.859871886814269E-05</v>
      </c>
      <c r="JC342">
        <v>3</v>
      </c>
      <c r="JD342">
        <v>1925</v>
      </c>
      <c r="JE342">
        <v>1</v>
      </c>
      <c r="JF342">
        <v>31</v>
      </c>
      <c r="JG342">
        <v>35.9</v>
      </c>
      <c r="JH342">
        <v>35.8</v>
      </c>
      <c r="JI342">
        <v>1.25122</v>
      </c>
      <c r="JJ342">
        <v>2.74536</v>
      </c>
      <c r="JK342">
        <v>1.49658</v>
      </c>
      <c r="JL342">
        <v>2.31567</v>
      </c>
      <c r="JM342">
        <v>1.54785</v>
      </c>
      <c r="JN342">
        <v>2.3938</v>
      </c>
      <c r="JO342">
        <v>53.9493</v>
      </c>
      <c r="JP342">
        <v>13.8956</v>
      </c>
      <c r="JQ342">
        <v>18</v>
      </c>
      <c r="JR342">
        <v>506.79</v>
      </c>
      <c r="JS342">
        <v>442.462</v>
      </c>
      <c r="JT342">
        <v>25.9542</v>
      </c>
      <c r="JU342">
        <v>44.3889</v>
      </c>
      <c r="JV342">
        <v>29.999</v>
      </c>
      <c r="JW342">
        <v>44.2969</v>
      </c>
      <c r="JX342">
        <v>44.1653</v>
      </c>
      <c r="JY342">
        <v>25.2154</v>
      </c>
      <c r="JZ342">
        <v>52.1515</v>
      </c>
      <c r="KA342">
        <v>0</v>
      </c>
      <c r="KB342">
        <v>20.6606</v>
      </c>
      <c r="KC342">
        <v>473.57</v>
      </c>
      <c r="KD342">
        <v>21.4596</v>
      </c>
      <c r="KE342">
        <v>97.994</v>
      </c>
      <c r="KF342">
        <v>94.3802</v>
      </c>
    </row>
    <row r="343" spans="1:292">
      <c r="A343">
        <v>319</v>
      </c>
      <c r="B343">
        <v>1687541511.6</v>
      </c>
      <c r="C343">
        <v>15383.09999990463</v>
      </c>
      <c r="D343" t="s">
        <v>1080</v>
      </c>
      <c r="E343" t="s">
        <v>1081</v>
      </c>
      <c r="F343">
        <v>5</v>
      </c>
      <c r="G343" t="s">
        <v>635</v>
      </c>
      <c r="H343">
        <v>1687541503.814285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467.4979066052809</v>
      </c>
      <c r="AJ343">
        <v>448.651933333333</v>
      </c>
      <c r="AK343">
        <v>2.546774276475164</v>
      </c>
      <c r="AL343">
        <v>66.82662954179216</v>
      </c>
      <c r="AM343">
        <f>(AO343 - AN343 + DX343*1E3/(8.314*(DZ343+273.15)) * AQ343/DW343 * AP343) * DW343/(100*DK343) * 1000/(1000 - AO343)</f>
        <v>0</v>
      </c>
      <c r="AN343">
        <v>21.45363252923928</v>
      </c>
      <c r="AO343">
        <v>23.1153115151515</v>
      </c>
      <c r="AP343">
        <v>-0.01518240447864061</v>
      </c>
      <c r="AQ343">
        <v>101.7824364047216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2.44</v>
      </c>
      <c r="DL343">
        <v>0.5</v>
      </c>
      <c r="DM343" t="s">
        <v>430</v>
      </c>
      <c r="DN343">
        <v>2</v>
      </c>
      <c r="DO343" t="b">
        <v>1</v>
      </c>
      <c r="DP343">
        <v>1687541503.814285</v>
      </c>
      <c r="DQ343">
        <v>423.8706785714286</v>
      </c>
      <c r="DR343">
        <v>442.2778928571429</v>
      </c>
      <c r="DS343">
        <v>23.20164642857143</v>
      </c>
      <c r="DT343">
        <v>21.61103571428571</v>
      </c>
      <c r="DU343">
        <v>438.6349642857143</v>
      </c>
      <c r="DV343">
        <v>25.84244642857143</v>
      </c>
      <c r="DW343">
        <v>499.9830714285714</v>
      </c>
      <c r="DX343">
        <v>101.7667857142857</v>
      </c>
      <c r="DY343">
        <v>0.100017425</v>
      </c>
      <c r="DZ343">
        <v>31.61892857142857</v>
      </c>
      <c r="EA343">
        <v>32.81760714285714</v>
      </c>
      <c r="EB343">
        <v>999.9000000000002</v>
      </c>
      <c r="EC343">
        <v>0</v>
      </c>
      <c r="ED343">
        <v>0</v>
      </c>
      <c r="EE343">
        <v>10007.23071428571</v>
      </c>
      <c r="EF343">
        <v>0</v>
      </c>
      <c r="EG343">
        <v>195.2329285714286</v>
      </c>
      <c r="EH343">
        <v>-18.4071175</v>
      </c>
      <c r="EI343">
        <v>433.9385357142857</v>
      </c>
      <c r="EJ343">
        <v>452.0456428571428</v>
      </c>
      <c r="EK343">
        <v>1.5906125</v>
      </c>
      <c r="EL343">
        <v>442.2778928571429</v>
      </c>
      <c r="EM343">
        <v>21.61103571428571</v>
      </c>
      <c r="EN343">
        <v>2.361155</v>
      </c>
      <c r="EO343">
        <v>2.199285357142858</v>
      </c>
      <c r="EP343">
        <v>20.099775</v>
      </c>
      <c r="EQ343">
        <v>18.95692857142857</v>
      </c>
      <c r="ER343">
        <v>2000.0175</v>
      </c>
      <c r="ES343">
        <v>0.9800004999999999</v>
      </c>
      <c r="ET343">
        <v>0.01999925357142857</v>
      </c>
      <c r="EU343">
        <v>0</v>
      </c>
      <c r="EV343">
        <v>273.9396428571429</v>
      </c>
      <c r="EW343">
        <v>5.00078</v>
      </c>
      <c r="EX343">
        <v>8168.615714285714</v>
      </c>
      <c r="EY343">
        <v>16379.79285714286</v>
      </c>
      <c r="EZ343">
        <v>52.99978571428572</v>
      </c>
      <c r="FA343">
        <v>54.44374999999997</v>
      </c>
      <c r="FB343">
        <v>53.68285714285714</v>
      </c>
      <c r="FC343">
        <v>53.6692857142857</v>
      </c>
      <c r="FD343">
        <v>52.85678571428571</v>
      </c>
      <c r="FE343">
        <v>1955.1175</v>
      </c>
      <c r="FF343">
        <v>39.9</v>
      </c>
      <c r="FG343">
        <v>0</v>
      </c>
      <c r="FH343">
        <v>1687541511.9</v>
      </c>
      <c r="FI343">
        <v>0</v>
      </c>
      <c r="FJ343">
        <v>273.9114</v>
      </c>
      <c r="FK343">
        <v>-1.788846155682539</v>
      </c>
      <c r="FL343">
        <v>-42.52999989851611</v>
      </c>
      <c r="FM343">
        <v>8168.164000000001</v>
      </c>
      <c r="FN343">
        <v>15</v>
      </c>
      <c r="FO343">
        <v>1687539356.5</v>
      </c>
      <c r="FP343" t="s">
        <v>1025</v>
      </c>
      <c r="FQ343">
        <v>1687539351.5</v>
      </c>
      <c r="FR343">
        <v>1687539356.5</v>
      </c>
      <c r="FS343">
        <v>6</v>
      </c>
      <c r="FT343">
        <v>-0.146</v>
      </c>
      <c r="FU343">
        <v>-0.03</v>
      </c>
      <c r="FV343">
        <v>-14.721</v>
      </c>
      <c r="FW343">
        <v>-2.533</v>
      </c>
      <c r="FX343">
        <v>420</v>
      </c>
      <c r="FY343">
        <v>19</v>
      </c>
      <c r="FZ343">
        <v>0.29</v>
      </c>
      <c r="GA343">
        <v>0.05</v>
      </c>
      <c r="GB343">
        <v>-14.28372853658537</v>
      </c>
      <c r="GC343">
        <v>-80.41822306620209</v>
      </c>
      <c r="GD343">
        <v>8.041026677785696</v>
      </c>
      <c r="GE343">
        <v>0</v>
      </c>
      <c r="GF343">
        <v>1.556886097560976</v>
      </c>
      <c r="GG343">
        <v>0.6617000696864139</v>
      </c>
      <c r="GH343">
        <v>0.07029373815494067</v>
      </c>
      <c r="GI343">
        <v>0</v>
      </c>
      <c r="GJ343">
        <v>0</v>
      </c>
      <c r="GK343">
        <v>2</v>
      </c>
      <c r="GL343" t="s">
        <v>632</v>
      </c>
      <c r="GM343">
        <v>3.10007</v>
      </c>
      <c r="GN343">
        <v>2.75821</v>
      </c>
      <c r="GO343">
        <v>0.100902</v>
      </c>
      <c r="GP343">
        <v>0.103017</v>
      </c>
      <c r="GQ343">
        <v>0.123772</v>
      </c>
      <c r="GR343">
        <v>0.109287</v>
      </c>
      <c r="GS343">
        <v>22529.2</v>
      </c>
      <c r="GT343">
        <v>21732.5</v>
      </c>
      <c r="GU343">
        <v>25640.9</v>
      </c>
      <c r="GV343">
        <v>24612.9</v>
      </c>
      <c r="GW343">
        <v>36114.5</v>
      </c>
      <c r="GX343">
        <v>32338.1</v>
      </c>
      <c r="GY343">
        <v>44846.7</v>
      </c>
      <c r="GZ343">
        <v>39260.1</v>
      </c>
      <c r="HA343">
        <v>1.7424</v>
      </c>
      <c r="HB343">
        <v>1.629</v>
      </c>
      <c r="HC343">
        <v>-0.0676662</v>
      </c>
      <c r="HD343">
        <v>0</v>
      </c>
      <c r="HE343">
        <v>33.88</v>
      </c>
      <c r="HF343">
        <v>999.9</v>
      </c>
      <c r="HG343">
        <v>43.2</v>
      </c>
      <c r="HH343">
        <v>50.7</v>
      </c>
      <c r="HI343">
        <v>54.5804</v>
      </c>
      <c r="HJ343">
        <v>62.5583</v>
      </c>
      <c r="HK343">
        <v>21.7468</v>
      </c>
      <c r="HL343">
        <v>1</v>
      </c>
      <c r="HM343">
        <v>1.52334</v>
      </c>
      <c r="HN343">
        <v>9.28105</v>
      </c>
      <c r="HO343">
        <v>20.0493</v>
      </c>
      <c r="HP343">
        <v>5.20531</v>
      </c>
      <c r="HQ343">
        <v>11.992</v>
      </c>
      <c r="HR343">
        <v>4.9596</v>
      </c>
      <c r="HS343">
        <v>3.27438</v>
      </c>
      <c r="HT343">
        <v>9999</v>
      </c>
      <c r="HU343">
        <v>9999</v>
      </c>
      <c r="HV343">
        <v>9999</v>
      </c>
      <c r="HW343">
        <v>91.7</v>
      </c>
      <c r="HX343">
        <v>1.86391</v>
      </c>
      <c r="HY343">
        <v>1.86032</v>
      </c>
      <c r="HZ343">
        <v>1.85871</v>
      </c>
      <c r="IA343">
        <v>1.86002</v>
      </c>
      <c r="IB343">
        <v>1.85989</v>
      </c>
      <c r="IC343">
        <v>1.85854</v>
      </c>
      <c r="ID343">
        <v>1.85768</v>
      </c>
      <c r="IE343">
        <v>1.85242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-14.932</v>
      </c>
      <c r="IT343">
        <v>-2.6387</v>
      </c>
      <c r="IU343">
        <v>-9.349659308704338</v>
      </c>
      <c r="IV343">
        <v>-0.01431925071125703</v>
      </c>
      <c r="IW343">
        <v>4.89615414261653E-06</v>
      </c>
      <c r="IX343">
        <v>-8.989459798755491E-10</v>
      </c>
      <c r="IY343">
        <v>-1.354300476734672</v>
      </c>
      <c r="IZ343">
        <v>-0.1043539695207113</v>
      </c>
      <c r="JA343">
        <v>0.003109194328973147</v>
      </c>
      <c r="JB343">
        <v>-3.859871886814269E-05</v>
      </c>
      <c r="JC343">
        <v>3</v>
      </c>
      <c r="JD343">
        <v>1925</v>
      </c>
      <c r="JE343">
        <v>1</v>
      </c>
      <c r="JF343">
        <v>31</v>
      </c>
      <c r="JG343">
        <v>36</v>
      </c>
      <c r="JH343">
        <v>35.9</v>
      </c>
      <c r="JI343">
        <v>1.2854</v>
      </c>
      <c r="JJ343">
        <v>2.74536</v>
      </c>
      <c r="JK343">
        <v>1.49658</v>
      </c>
      <c r="JL343">
        <v>2.31567</v>
      </c>
      <c r="JM343">
        <v>1.54785</v>
      </c>
      <c r="JN343">
        <v>2.41577</v>
      </c>
      <c r="JO343">
        <v>53.9493</v>
      </c>
      <c r="JP343">
        <v>13.9044</v>
      </c>
      <c r="JQ343">
        <v>18</v>
      </c>
      <c r="JR343">
        <v>507.054</v>
      </c>
      <c r="JS343">
        <v>442.569</v>
      </c>
      <c r="JT343">
        <v>25.9399</v>
      </c>
      <c r="JU343">
        <v>44.3763</v>
      </c>
      <c r="JV343">
        <v>29.9989</v>
      </c>
      <c r="JW343">
        <v>44.2832</v>
      </c>
      <c r="JX343">
        <v>44.1523</v>
      </c>
      <c r="JY343">
        <v>25.9711</v>
      </c>
      <c r="JZ343">
        <v>52.1515</v>
      </c>
      <c r="KA343">
        <v>0</v>
      </c>
      <c r="KB343">
        <v>20.6452</v>
      </c>
      <c r="KC343">
        <v>493.608</v>
      </c>
      <c r="KD343">
        <v>21.5008</v>
      </c>
      <c r="KE343">
        <v>97.99630000000001</v>
      </c>
      <c r="KF343">
        <v>94.38200000000001</v>
      </c>
    </row>
    <row r="344" spans="1:292">
      <c r="A344">
        <v>320</v>
      </c>
      <c r="B344">
        <v>1687541516.6</v>
      </c>
      <c r="C344">
        <v>15388.09999990463</v>
      </c>
      <c r="D344" t="s">
        <v>1082</v>
      </c>
      <c r="E344" t="s">
        <v>1083</v>
      </c>
      <c r="F344">
        <v>5</v>
      </c>
      <c r="G344" t="s">
        <v>635</v>
      </c>
      <c r="H344">
        <v>1687541509.1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484.5701299881457</v>
      </c>
      <c r="AJ344">
        <v>463.1694848484849</v>
      </c>
      <c r="AK344">
        <v>2.946084497192561</v>
      </c>
      <c r="AL344">
        <v>66.82662954179216</v>
      </c>
      <c r="AM344">
        <f>(AO344 - AN344 + DX344*1E3/(8.314*(DZ344+273.15)) * AQ344/DW344 * AP344) * DW344/(100*DK344) * 1000/(1000 - AO344)</f>
        <v>0</v>
      </c>
      <c r="AN344">
        <v>21.41757443153931</v>
      </c>
      <c r="AO344">
        <v>23.04308787878787</v>
      </c>
      <c r="AP344">
        <v>-0.01409821286520525</v>
      </c>
      <c r="AQ344">
        <v>101.7824364047216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2.44</v>
      </c>
      <c r="DL344">
        <v>0.5</v>
      </c>
      <c r="DM344" t="s">
        <v>430</v>
      </c>
      <c r="DN344">
        <v>2</v>
      </c>
      <c r="DO344" t="b">
        <v>1</v>
      </c>
      <c r="DP344">
        <v>1687541509.1</v>
      </c>
      <c r="DQ344">
        <v>434.1637777777778</v>
      </c>
      <c r="DR344">
        <v>458.8676296296296</v>
      </c>
      <c r="DS344">
        <v>23.14009259259259</v>
      </c>
      <c r="DT344">
        <v>21.51072592592593</v>
      </c>
      <c r="DU344">
        <v>449.0371481481482</v>
      </c>
      <c r="DV344">
        <v>25.77956296296297</v>
      </c>
      <c r="DW344">
        <v>500.0054814814815</v>
      </c>
      <c r="DX344">
        <v>101.7666666666667</v>
      </c>
      <c r="DY344">
        <v>0.1000385444444444</v>
      </c>
      <c r="DZ344">
        <v>31.60364074074074</v>
      </c>
      <c r="EA344">
        <v>32.79554444444445</v>
      </c>
      <c r="EB344">
        <v>999.9000000000001</v>
      </c>
      <c r="EC344">
        <v>0</v>
      </c>
      <c r="ED344">
        <v>0</v>
      </c>
      <c r="EE344">
        <v>10008.70074074074</v>
      </c>
      <c r="EF344">
        <v>0</v>
      </c>
      <c r="EG344">
        <v>195.4278888888889</v>
      </c>
      <c r="EH344">
        <v>-24.70372962962962</v>
      </c>
      <c r="EI344">
        <v>444.4478148148148</v>
      </c>
      <c r="EJ344">
        <v>468.9537777777777</v>
      </c>
      <c r="EK344">
        <v>1.629370370370371</v>
      </c>
      <c r="EL344">
        <v>458.8676296296296</v>
      </c>
      <c r="EM344">
        <v>21.51072592592593</v>
      </c>
      <c r="EN344">
        <v>2.354887037037037</v>
      </c>
      <c r="EO344">
        <v>2.189074074074074</v>
      </c>
      <c r="EP344">
        <v>20.0568037037037</v>
      </c>
      <c r="EQ344">
        <v>18.88242222222222</v>
      </c>
      <c r="ER344">
        <v>2000.002592592593</v>
      </c>
      <c r="ES344">
        <v>0.9800002222222223</v>
      </c>
      <c r="ET344">
        <v>0.01999953703703704</v>
      </c>
      <c r="EU344">
        <v>0</v>
      </c>
      <c r="EV344">
        <v>273.7092962962963</v>
      </c>
      <c r="EW344">
        <v>5.00078</v>
      </c>
      <c r="EX344">
        <v>8165.544814814814</v>
      </c>
      <c r="EY344">
        <v>16379.67407407408</v>
      </c>
      <c r="EZ344">
        <v>52.99755555555556</v>
      </c>
      <c r="FA344">
        <v>54.43699999999998</v>
      </c>
      <c r="FB344">
        <v>53.66655555555555</v>
      </c>
      <c r="FC344">
        <v>53.66170370370369</v>
      </c>
      <c r="FD344">
        <v>52.83988888888888</v>
      </c>
      <c r="FE344">
        <v>1955.102592592592</v>
      </c>
      <c r="FF344">
        <v>39.9</v>
      </c>
      <c r="FG344">
        <v>0</v>
      </c>
      <c r="FH344">
        <v>1687541517.3</v>
      </c>
      <c r="FI344">
        <v>0</v>
      </c>
      <c r="FJ344">
        <v>273.6748461538461</v>
      </c>
      <c r="FK344">
        <v>-2.911111115045457</v>
      </c>
      <c r="FL344">
        <v>-24.38598293628078</v>
      </c>
      <c r="FM344">
        <v>8165.466538461538</v>
      </c>
      <c r="FN344">
        <v>15</v>
      </c>
      <c r="FO344">
        <v>1687539356.5</v>
      </c>
      <c r="FP344" t="s">
        <v>1025</v>
      </c>
      <c r="FQ344">
        <v>1687539351.5</v>
      </c>
      <c r="FR344">
        <v>1687539356.5</v>
      </c>
      <c r="FS344">
        <v>6</v>
      </c>
      <c r="FT344">
        <v>-0.146</v>
      </c>
      <c r="FU344">
        <v>-0.03</v>
      </c>
      <c r="FV344">
        <v>-14.721</v>
      </c>
      <c r="FW344">
        <v>-2.533</v>
      </c>
      <c r="FX344">
        <v>420</v>
      </c>
      <c r="FY344">
        <v>19</v>
      </c>
      <c r="FZ344">
        <v>0.29</v>
      </c>
      <c r="GA344">
        <v>0.05</v>
      </c>
      <c r="GB344">
        <v>-20.08296365853658</v>
      </c>
      <c r="GC344">
        <v>-74.72321080139372</v>
      </c>
      <c r="GD344">
        <v>7.52605768048447</v>
      </c>
      <c r="GE344">
        <v>0</v>
      </c>
      <c r="GF344">
        <v>1.600159024390244</v>
      </c>
      <c r="GG344">
        <v>0.58129567944251</v>
      </c>
      <c r="GH344">
        <v>0.06590532058927426</v>
      </c>
      <c r="GI344">
        <v>0</v>
      </c>
      <c r="GJ344">
        <v>0</v>
      </c>
      <c r="GK344">
        <v>2</v>
      </c>
      <c r="GL344" t="s">
        <v>632</v>
      </c>
      <c r="GM344">
        <v>3.09996</v>
      </c>
      <c r="GN344">
        <v>2.75802</v>
      </c>
      <c r="GO344">
        <v>0.103299</v>
      </c>
      <c r="GP344">
        <v>0.105724</v>
      </c>
      <c r="GQ344">
        <v>0.123537</v>
      </c>
      <c r="GR344">
        <v>0.109258</v>
      </c>
      <c r="GS344">
        <v>22469.5</v>
      </c>
      <c r="GT344">
        <v>21667.3</v>
      </c>
      <c r="GU344">
        <v>25641.2</v>
      </c>
      <c r="GV344">
        <v>24613.2</v>
      </c>
      <c r="GW344">
        <v>36125</v>
      </c>
      <c r="GX344">
        <v>32339.9</v>
      </c>
      <c r="GY344">
        <v>44847.8</v>
      </c>
      <c r="GZ344">
        <v>39260.8</v>
      </c>
      <c r="HA344">
        <v>1.7427</v>
      </c>
      <c r="HB344">
        <v>1.62943</v>
      </c>
      <c r="HC344">
        <v>-0.06761399999999999</v>
      </c>
      <c r="HD344">
        <v>0</v>
      </c>
      <c r="HE344">
        <v>33.8641</v>
      </c>
      <c r="HF344">
        <v>999.9</v>
      </c>
      <c r="HG344">
        <v>43.2</v>
      </c>
      <c r="HH344">
        <v>50.7</v>
      </c>
      <c r="HI344">
        <v>54.5808</v>
      </c>
      <c r="HJ344">
        <v>62.5683</v>
      </c>
      <c r="HK344">
        <v>21.6386</v>
      </c>
      <c r="HL344">
        <v>1</v>
      </c>
      <c r="HM344">
        <v>1.52214</v>
      </c>
      <c r="HN344">
        <v>9.28105</v>
      </c>
      <c r="HO344">
        <v>20.0494</v>
      </c>
      <c r="HP344">
        <v>5.20636</v>
      </c>
      <c r="HQ344">
        <v>11.992</v>
      </c>
      <c r="HR344">
        <v>4.96</v>
      </c>
      <c r="HS344">
        <v>3.27455</v>
      </c>
      <c r="HT344">
        <v>9999</v>
      </c>
      <c r="HU344">
        <v>9999</v>
      </c>
      <c r="HV344">
        <v>9999</v>
      </c>
      <c r="HW344">
        <v>91.7</v>
      </c>
      <c r="HX344">
        <v>1.86393</v>
      </c>
      <c r="HY344">
        <v>1.86032</v>
      </c>
      <c r="HZ344">
        <v>1.85869</v>
      </c>
      <c r="IA344">
        <v>1.86003</v>
      </c>
      <c r="IB344">
        <v>1.85989</v>
      </c>
      <c r="IC344">
        <v>1.85855</v>
      </c>
      <c r="ID344">
        <v>1.85769</v>
      </c>
      <c r="IE344">
        <v>1.85242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-15.082</v>
      </c>
      <c r="IT344">
        <v>-2.6372</v>
      </c>
      <c r="IU344">
        <v>-9.349659308704338</v>
      </c>
      <c r="IV344">
        <v>-0.01431925071125703</v>
      </c>
      <c r="IW344">
        <v>4.89615414261653E-06</v>
      </c>
      <c r="IX344">
        <v>-8.989459798755491E-10</v>
      </c>
      <c r="IY344">
        <v>-1.354300476734672</v>
      </c>
      <c r="IZ344">
        <v>-0.1043539695207113</v>
      </c>
      <c r="JA344">
        <v>0.003109194328973147</v>
      </c>
      <c r="JB344">
        <v>-3.859871886814269E-05</v>
      </c>
      <c r="JC344">
        <v>3</v>
      </c>
      <c r="JD344">
        <v>1925</v>
      </c>
      <c r="JE344">
        <v>1</v>
      </c>
      <c r="JF344">
        <v>31</v>
      </c>
      <c r="JG344">
        <v>36.1</v>
      </c>
      <c r="JH344">
        <v>36</v>
      </c>
      <c r="JI344">
        <v>1.32446</v>
      </c>
      <c r="JJ344">
        <v>2.75757</v>
      </c>
      <c r="JK344">
        <v>1.49658</v>
      </c>
      <c r="JL344">
        <v>2.31567</v>
      </c>
      <c r="JM344">
        <v>1.54785</v>
      </c>
      <c r="JN344">
        <v>2.51709</v>
      </c>
      <c r="JO344">
        <v>53.9493</v>
      </c>
      <c r="JP344">
        <v>13.9044</v>
      </c>
      <c r="JQ344">
        <v>18</v>
      </c>
      <c r="JR344">
        <v>507.177</v>
      </c>
      <c r="JS344">
        <v>442.775</v>
      </c>
      <c r="JT344">
        <v>25.9263</v>
      </c>
      <c r="JU344">
        <v>44.3628</v>
      </c>
      <c r="JV344">
        <v>29.999</v>
      </c>
      <c r="JW344">
        <v>44.271</v>
      </c>
      <c r="JX344">
        <v>44.139</v>
      </c>
      <c r="JY344">
        <v>26.6711</v>
      </c>
      <c r="JZ344">
        <v>52.1515</v>
      </c>
      <c r="KA344">
        <v>0</v>
      </c>
      <c r="KB344">
        <v>20.6231</v>
      </c>
      <c r="KC344">
        <v>506.998</v>
      </c>
      <c r="KD344">
        <v>21.5176</v>
      </c>
      <c r="KE344">
        <v>97.9983</v>
      </c>
      <c r="KF344">
        <v>94.38339999999999</v>
      </c>
    </row>
    <row r="345" spans="1:292">
      <c r="A345">
        <v>321</v>
      </c>
      <c r="B345">
        <v>1687541521.6</v>
      </c>
      <c r="C345">
        <v>15393.09999990463</v>
      </c>
      <c r="D345" t="s">
        <v>1084</v>
      </c>
      <c r="E345" t="s">
        <v>1085</v>
      </c>
      <c r="F345">
        <v>5</v>
      </c>
      <c r="G345" t="s">
        <v>635</v>
      </c>
      <c r="H345">
        <v>1687541513.814285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501.6565448261534</v>
      </c>
      <c r="AJ345">
        <v>478.9322787878786</v>
      </c>
      <c r="AK345">
        <v>3.19302457598955</v>
      </c>
      <c r="AL345">
        <v>66.82662954179216</v>
      </c>
      <c r="AM345">
        <f>(AO345 - AN345 + DX345*1E3/(8.314*(DZ345+273.15)) * AQ345/DW345 * AP345) * DW345/(100*DK345) * 1000/(1000 - AO345)</f>
        <v>0</v>
      </c>
      <c r="AN345">
        <v>21.41014409546605</v>
      </c>
      <c r="AO345">
        <v>22.99978424242424</v>
      </c>
      <c r="AP345">
        <v>-0.008476802104723262</v>
      </c>
      <c r="AQ345">
        <v>101.7824364047216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2.44</v>
      </c>
      <c r="DL345">
        <v>0.5</v>
      </c>
      <c r="DM345" t="s">
        <v>430</v>
      </c>
      <c r="DN345">
        <v>2</v>
      </c>
      <c r="DO345" t="b">
        <v>1</v>
      </c>
      <c r="DP345">
        <v>1687541513.814285</v>
      </c>
      <c r="DQ345">
        <v>446.4313214285714</v>
      </c>
      <c r="DR345">
        <v>474.5051428571428</v>
      </c>
      <c r="DS345">
        <v>23.08153928571429</v>
      </c>
      <c r="DT345">
        <v>21.43847857142858</v>
      </c>
      <c r="DU345">
        <v>461.4336785714287</v>
      </c>
      <c r="DV345">
        <v>25.71975714285714</v>
      </c>
      <c r="DW345">
        <v>500.0185</v>
      </c>
      <c r="DX345">
        <v>101.7664285714286</v>
      </c>
      <c r="DY345">
        <v>0.1000702321428572</v>
      </c>
      <c r="DZ345">
        <v>31.58986071428571</v>
      </c>
      <c r="EA345">
        <v>32.77992857142857</v>
      </c>
      <c r="EB345">
        <v>999.9000000000002</v>
      </c>
      <c r="EC345">
        <v>0</v>
      </c>
      <c r="ED345">
        <v>0</v>
      </c>
      <c r="EE345">
        <v>10006.28857142857</v>
      </c>
      <c r="EF345">
        <v>0</v>
      </c>
      <c r="EG345">
        <v>195.64225</v>
      </c>
      <c r="EH345">
        <v>-28.07373571428571</v>
      </c>
      <c r="EI345">
        <v>456.97825</v>
      </c>
      <c r="EJ345">
        <v>484.8999642857142</v>
      </c>
      <c r="EK345">
        <v>1.643068214285714</v>
      </c>
      <c r="EL345">
        <v>474.5051428571428</v>
      </c>
      <c r="EM345">
        <v>21.43847857142858</v>
      </c>
      <c r="EN345">
        <v>2.348923571428572</v>
      </c>
      <c r="EO345">
        <v>2.181716071428571</v>
      </c>
      <c r="EP345">
        <v>20.01583928571429</v>
      </c>
      <c r="EQ345">
        <v>18.82864642857143</v>
      </c>
      <c r="ER345">
        <v>1999.995714285714</v>
      </c>
      <c r="ES345">
        <v>0.9800000714285713</v>
      </c>
      <c r="ET345">
        <v>0.01999968928571428</v>
      </c>
      <c r="EU345">
        <v>0</v>
      </c>
      <c r="EV345">
        <v>273.5156428571428</v>
      </c>
      <c r="EW345">
        <v>5.00078</v>
      </c>
      <c r="EX345">
        <v>8163.341428571429</v>
      </c>
      <c r="EY345">
        <v>16379.61071428571</v>
      </c>
      <c r="EZ345">
        <v>53.01107142857143</v>
      </c>
      <c r="FA345">
        <v>54.43257142857141</v>
      </c>
      <c r="FB345">
        <v>53.64717857142858</v>
      </c>
      <c r="FC345">
        <v>53.65821428571428</v>
      </c>
      <c r="FD345">
        <v>52.82557142857142</v>
      </c>
      <c r="FE345">
        <v>1955.095714285714</v>
      </c>
      <c r="FF345">
        <v>39.9</v>
      </c>
      <c r="FG345">
        <v>0</v>
      </c>
      <c r="FH345">
        <v>1687541522.1</v>
      </c>
      <c r="FI345">
        <v>0</v>
      </c>
      <c r="FJ345">
        <v>273.4690384615384</v>
      </c>
      <c r="FK345">
        <v>-3.050974363924935</v>
      </c>
      <c r="FL345">
        <v>-24.11555570900621</v>
      </c>
      <c r="FM345">
        <v>8163.555384615383</v>
      </c>
      <c r="FN345">
        <v>15</v>
      </c>
      <c r="FO345">
        <v>1687539356.5</v>
      </c>
      <c r="FP345" t="s">
        <v>1025</v>
      </c>
      <c r="FQ345">
        <v>1687539351.5</v>
      </c>
      <c r="FR345">
        <v>1687539356.5</v>
      </c>
      <c r="FS345">
        <v>6</v>
      </c>
      <c r="FT345">
        <v>-0.146</v>
      </c>
      <c r="FU345">
        <v>-0.03</v>
      </c>
      <c r="FV345">
        <v>-14.721</v>
      </c>
      <c r="FW345">
        <v>-2.533</v>
      </c>
      <c r="FX345">
        <v>420</v>
      </c>
      <c r="FY345">
        <v>19</v>
      </c>
      <c r="FZ345">
        <v>0.29</v>
      </c>
      <c r="GA345">
        <v>0.05</v>
      </c>
      <c r="GB345">
        <v>-25.959055</v>
      </c>
      <c r="GC345">
        <v>-43.8784300187617</v>
      </c>
      <c r="GD345">
        <v>4.387339836162114</v>
      </c>
      <c r="GE345">
        <v>0</v>
      </c>
      <c r="GF345">
        <v>1.6228845</v>
      </c>
      <c r="GG345">
        <v>0.144690281425885</v>
      </c>
      <c r="GH345">
        <v>0.04858144897746465</v>
      </c>
      <c r="GI345">
        <v>1</v>
      </c>
      <c r="GJ345">
        <v>1</v>
      </c>
      <c r="GK345">
        <v>2</v>
      </c>
      <c r="GL345" t="s">
        <v>443</v>
      </c>
      <c r="GM345">
        <v>3.09997</v>
      </c>
      <c r="GN345">
        <v>2.75816</v>
      </c>
      <c r="GO345">
        <v>0.105859</v>
      </c>
      <c r="GP345">
        <v>0.108467</v>
      </c>
      <c r="GQ345">
        <v>0.123397</v>
      </c>
      <c r="GR345">
        <v>0.109233</v>
      </c>
      <c r="GS345">
        <v>22406</v>
      </c>
      <c r="GT345">
        <v>21601.2</v>
      </c>
      <c r="GU345">
        <v>25642</v>
      </c>
      <c r="GV345">
        <v>24613.5</v>
      </c>
      <c r="GW345">
        <v>36131.8</v>
      </c>
      <c r="GX345">
        <v>32341.5</v>
      </c>
      <c r="GY345">
        <v>44848.8</v>
      </c>
      <c r="GZ345">
        <v>39261.3</v>
      </c>
      <c r="HA345">
        <v>1.74242</v>
      </c>
      <c r="HB345">
        <v>1.62955</v>
      </c>
      <c r="HC345">
        <v>-0.0674874</v>
      </c>
      <c r="HD345">
        <v>0</v>
      </c>
      <c r="HE345">
        <v>33.8503</v>
      </c>
      <c r="HF345">
        <v>999.9</v>
      </c>
      <c r="HG345">
        <v>43.2</v>
      </c>
      <c r="HH345">
        <v>50.7</v>
      </c>
      <c r="HI345">
        <v>54.5835</v>
      </c>
      <c r="HJ345">
        <v>62.7283</v>
      </c>
      <c r="HK345">
        <v>21.883</v>
      </c>
      <c r="HL345">
        <v>1</v>
      </c>
      <c r="HM345">
        <v>1.52091</v>
      </c>
      <c r="HN345">
        <v>9.28105</v>
      </c>
      <c r="HO345">
        <v>20.0496</v>
      </c>
      <c r="HP345">
        <v>5.20681</v>
      </c>
      <c r="HQ345">
        <v>11.992</v>
      </c>
      <c r="HR345">
        <v>4.96005</v>
      </c>
      <c r="HS345">
        <v>3.2746</v>
      </c>
      <c r="HT345">
        <v>9999</v>
      </c>
      <c r="HU345">
        <v>9999</v>
      </c>
      <c r="HV345">
        <v>9999</v>
      </c>
      <c r="HW345">
        <v>91.7</v>
      </c>
      <c r="HX345">
        <v>1.86389</v>
      </c>
      <c r="HY345">
        <v>1.86032</v>
      </c>
      <c r="HZ345">
        <v>1.85868</v>
      </c>
      <c r="IA345">
        <v>1.86001</v>
      </c>
      <c r="IB345">
        <v>1.85987</v>
      </c>
      <c r="IC345">
        <v>1.85853</v>
      </c>
      <c r="ID345">
        <v>1.8577</v>
      </c>
      <c r="IE345">
        <v>1.85242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-15.243</v>
      </c>
      <c r="IT345">
        <v>-2.6364</v>
      </c>
      <c r="IU345">
        <v>-9.349659308704338</v>
      </c>
      <c r="IV345">
        <v>-0.01431925071125703</v>
      </c>
      <c r="IW345">
        <v>4.89615414261653E-06</v>
      </c>
      <c r="IX345">
        <v>-8.989459798755491E-10</v>
      </c>
      <c r="IY345">
        <v>-1.354300476734672</v>
      </c>
      <c r="IZ345">
        <v>-0.1043539695207113</v>
      </c>
      <c r="JA345">
        <v>0.003109194328973147</v>
      </c>
      <c r="JB345">
        <v>-3.859871886814269E-05</v>
      </c>
      <c r="JC345">
        <v>3</v>
      </c>
      <c r="JD345">
        <v>1925</v>
      </c>
      <c r="JE345">
        <v>1</v>
      </c>
      <c r="JF345">
        <v>31</v>
      </c>
      <c r="JG345">
        <v>36.2</v>
      </c>
      <c r="JH345">
        <v>36.1</v>
      </c>
      <c r="JI345">
        <v>1.35864</v>
      </c>
      <c r="JJ345">
        <v>2.74902</v>
      </c>
      <c r="JK345">
        <v>1.49658</v>
      </c>
      <c r="JL345">
        <v>2.31445</v>
      </c>
      <c r="JM345">
        <v>1.54785</v>
      </c>
      <c r="JN345">
        <v>2.47681</v>
      </c>
      <c r="JO345">
        <v>53.9493</v>
      </c>
      <c r="JP345">
        <v>13.9044</v>
      </c>
      <c r="JQ345">
        <v>18</v>
      </c>
      <c r="JR345">
        <v>506.915</v>
      </c>
      <c r="JS345">
        <v>442.787</v>
      </c>
      <c r="JT345">
        <v>25.9118</v>
      </c>
      <c r="JU345">
        <v>44.351</v>
      </c>
      <c r="JV345">
        <v>29.999</v>
      </c>
      <c r="JW345">
        <v>44.2582</v>
      </c>
      <c r="JX345">
        <v>44.1267</v>
      </c>
      <c r="JY345">
        <v>27.4174</v>
      </c>
      <c r="JZ345">
        <v>52.1515</v>
      </c>
      <c r="KA345">
        <v>0</v>
      </c>
      <c r="KB345">
        <v>20.592</v>
      </c>
      <c r="KC345">
        <v>527.044</v>
      </c>
      <c r="KD345">
        <v>21.5176</v>
      </c>
      <c r="KE345">
        <v>98.00069999999999</v>
      </c>
      <c r="KF345">
        <v>94.38460000000001</v>
      </c>
    </row>
    <row r="346" spans="1:292">
      <c r="A346">
        <v>322</v>
      </c>
      <c r="B346">
        <v>1687541526.6</v>
      </c>
      <c r="C346">
        <v>15398.09999990463</v>
      </c>
      <c r="D346" t="s">
        <v>1086</v>
      </c>
      <c r="E346" t="s">
        <v>1087</v>
      </c>
      <c r="F346">
        <v>5</v>
      </c>
      <c r="G346" t="s">
        <v>635</v>
      </c>
      <c r="H346">
        <v>1687541519.1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518.9663717494709</v>
      </c>
      <c r="AJ346">
        <v>495.4375454545454</v>
      </c>
      <c r="AK346">
        <v>3.313291330405429</v>
      </c>
      <c r="AL346">
        <v>66.82662954179216</v>
      </c>
      <c r="AM346">
        <f>(AO346 - AN346 + DX346*1E3/(8.314*(DZ346+273.15)) * AQ346/DW346 * AP346) * DW346/(100*DK346) * 1000/(1000 - AO346)</f>
        <v>0</v>
      </c>
      <c r="AN346">
        <v>21.40401990714554</v>
      </c>
      <c r="AO346">
        <v>22.97359515151514</v>
      </c>
      <c r="AP346">
        <v>-0.00510083573479831</v>
      </c>
      <c r="AQ346">
        <v>101.7824364047216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2.44</v>
      </c>
      <c r="DL346">
        <v>0.5</v>
      </c>
      <c r="DM346" t="s">
        <v>430</v>
      </c>
      <c r="DN346">
        <v>2</v>
      </c>
      <c r="DO346" t="b">
        <v>1</v>
      </c>
      <c r="DP346">
        <v>1687541519.1</v>
      </c>
      <c r="DQ346">
        <v>461.9622592592593</v>
      </c>
      <c r="DR346">
        <v>492.2435185185186</v>
      </c>
      <c r="DS346">
        <v>23.02216666666666</v>
      </c>
      <c r="DT346">
        <v>21.41083703703703</v>
      </c>
      <c r="DU346">
        <v>477.1264444444445</v>
      </c>
      <c r="DV346">
        <v>25.65911111111111</v>
      </c>
      <c r="DW346">
        <v>499.9914814814815</v>
      </c>
      <c r="DX346">
        <v>101.7654444444445</v>
      </c>
      <c r="DY346">
        <v>0.09985799999999999</v>
      </c>
      <c r="DZ346">
        <v>31.57379629629629</v>
      </c>
      <c r="EA346">
        <v>32.75958148148148</v>
      </c>
      <c r="EB346">
        <v>999.9000000000001</v>
      </c>
      <c r="EC346">
        <v>0</v>
      </c>
      <c r="ED346">
        <v>0</v>
      </c>
      <c r="EE346">
        <v>10002.47555555555</v>
      </c>
      <c r="EF346">
        <v>0</v>
      </c>
      <c r="EG346">
        <v>196.1397407407407</v>
      </c>
      <c r="EH346">
        <v>-30.28118148148148</v>
      </c>
      <c r="EI346">
        <v>472.8476296296296</v>
      </c>
      <c r="EJ346">
        <v>503.0132222222223</v>
      </c>
      <c r="EK346">
        <v>1.611333703703704</v>
      </c>
      <c r="EL346">
        <v>492.2435185185186</v>
      </c>
      <c r="EM346">
        <v>21.41083703703703</v>
      </c>
      <c r="EN346">
        <v>2.34286037037037</v>
      </c>
      <c r="EO346">
        <v>2.178882962962963</v>
      </c>
      <c r="EP346">
        <v>19.97412962962963</v>
      </c>
      <c r="EQ346">
        <v>18.80789259259259</v>
      </c>
      <c r="ER346">
        <v>1999.965925925926</v>
      </c>
      <c r="ES346">
        <v>0.9799996666666665</v>
      </c>
      <c r="ET346">
        <v>0.0200000962962963</v>
      </c>
      <c r="EU346">
        <v>0</v>
      </c>
      <c r="EV346">
        <v>273.3312592592593</v>
      </c>
      <c r="EW346">
        <v>5.00078</v>
      </c>
      <c r="EX346">
        <v>8162.237777777777</v>
      </c>
      <c r="EY346">
        <v>16379.35555555556</v>
      </c>
      <c r="EZ346">
        <v>52.99288888888888</v>
      </c>
      <c r="FA346">
        <v>54.41633333333333</v>
      </c>
      <c r="FB346">
        <v>53.62477777777777</v>
      </c>
      <c r="FC346">
        <v>53.65255555555554</v>
      </c>
      <c r="FD346">
        <v>52.80062962962962</v>
      </c>
      <c r="FE346">
        <v>1955.065925925926</v>
      </c>
      <c r="FF346">
        <v>39.9</v>
      </c>
      <c r="FG346">
        <v>0</v>
      </c>
      <c r="FH346">
        <v>1687541526.9</v>
      </c>
      <c r="FI346">
        <v>0</v>
      </c>
      <c r="FJ346">
        <v>273.3166153846154</v>
      </c>
      <c r="FK346">
        <v>-0.5440683777268244</v>
      </c>
      <c r="FL346">
        <v>-3.676923157410941</v>
      </c>
      <c r="FM346">
        <v>8162.528846153846</v>
      </c>
      <c r="FN346">
        <v>15</v>
      </c>
      <c r="FO346">
        <v>1687539356.5</v>
      </c>
      <c r="FP346" t="s">
        <v>1025</v>
      </c>
      <c r="FQ346">
        <v>1687539351.5</v>
      </c>
      <c r="FR346">
        <v>1687539356.5</v>
      </c>
      <c r="FS346">
        <v>6</v>
      </c>
      <c r="FT346">
        <v>-0.146</v>
      </c>
      <c r="FU346">
        <v>-0.03</v>
      </c>
      <c r="FV346">
        <v>-14.721</v>
      </c>
      <c r="FW346">
        <v>-2.533</v>
      </c>
      <c r="FX346">
        <v>420</v>
      </c>
      <c r="FY346">
        <v>19</v>
      </c>
      <c r="FZ346">
        <v>0.29</v>
      </c>
      <c r="GA346">
        <v>0.05</v>
      </c>
      <c r="GB346">
        <v>-28.50135</v>
      </c>
      <c r="GC346">
        <v>-27.89298461538457</v>
      </c>
      <c r="GD346">
        <v>2.796123736711235</v>
      </c>
      <c r="GE346">
        <v>0</v>
      </c>
      <c r="GF346">
        <v>1.6283965</v>
      </c>
      <c r="GG346">
        <v>-0.2711846904315223</v>
      </c>
      <c r="GH346">
        <v>0.04147556995087591</v>
      </c>
      <c r="GI346">
        <v>1</v>
      </c>
      <c r="GJ346">
        <v>1</v>
      </c>
      <c r="GK346">
        <v>2</v>
      </c>
      <c r="GL346" t="s">
        <v>443</v>
      </c>
      <c r="GM346">
        <v>3.09997</v>
      </c>
      <c r="GN346">
        <v>2.75789</v>
      </c>
      <c r="GO346">
        <v>0.108489</v>
      </c>
      <c r="GP346">
        <v>0.111118</v>
      </c>
      <c r="GQ346">
        <v>0.123313</v>
      </c>
      <c r="GR346">
        <v>0.109221</v>
      </c>
      <c r="GS346">
        <v>22340.9</v>
      </c>
      <c r="GT346">
        <v>21537.2</v>
      </c>
      <c r="GU346">
        <v>25642.8</v>
      </c>
      <c r="GV346">
        <v>24613.8</v>
      </c>
      <c r="GW346">
        <v>36136.3</v>
      </c>
      <c r="GX346">
        <v>32342.6</v>
      </c>
      <c r="GY346">
        <v>44850</v>
      </c>
      <c r="GZ346">
        <v>39261.7</v>
      </c>
      <c r="HA346">
        <v>1.74273</v>
      </c>
      <c r="HB346">
        <v>1.6302</v>
      </c>
      <c r="HC346">
        <v>-0.0680909</v>
      </c>
      <c r="HD346">
        <v>0</v>
      </c>
      <c r="HE346">
        <v>33.8377</v>
      </c>
      <c r="HF346">
        <v>999.9</v>
      </c>
      <c r="HG346">
        <v>43.1</v>
      </c>
      <c r="HH346">
        <v>50.7</v>
      </c>
      <c r="HI346">
        <v>54.4514</v>
      </c>
      <c r="HJ346">
        <v>62.4983</v>
      </c>
      <c r="HK346">
        <v>21.9712</v>
      </c>
      <c r="HL346">
        <v>1</v>
      </c>
      <c r="HM346">
        <v>1.51973</v>
      </c>
      <c r="HN346">
        <v>9.28105</v>
      </c>
      <c r="HO346">
        <v>20.0491</v>
      </c>
      <c r="HP346">
        <v>5.20381</v>
      </c>
      <c r="HQ346">
        <v>11.992</v>
      </c>
      <c r="HR346">
        <v>4.9593</v>
      </c>
      <c r="HS346">
        <v>3.274</v>
      </c>
      <c r="HT346">
        <v>9999</v>
      </c>
      <c r="HU346">
        <v>9999</v>
      </c>
      <c r="HV346">
        <v>9999</v>
      </c>
      <c r="HW346">
        <v>91.7</v>
      </c>
      <c r="HX346">
        <v>1.86389</v>
      </c>
      <c r="HY346">
        <v>1.86033</v>
      </c>
      <c r="HZ346">
        <v>1.85871</v>
      </c>
      <c r="IA346">
        <v>1.86001</v>
      </c>
      <c r="IB346">
        <v>1.85989</v>
      </c>
      <c r="IC346">
        <v>1.85853</v>
      </c>
      <c r="ID346">
        <v>1.85765</v>
      </c>
      <c r="IE346">
        <v>1.85242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-15.409</v>
      </c>
      <c r="IT346">
        <v>-2.6358</v>
      </c>
      <c r="IU346">
        <v>-9.349659308704338</v>
      </c>
      <c r="IV346">
        <v>-0.01431925071125703</v>
      </c>
      <c r="IW346">
        <v>4.89615414261653E-06</v>
      </c>
      <c r="IX346">
        <v>-8.989459798755491E-10</v>
      </c>
      <c r="IY346">
        <v>-1.354300476734672</v>
      </c>
      <c r="IZ346">
        <v>-0.1043539695207113</v>
      </c>
      <c r="JA346">
        <v>0.003109194328973147</v>
      </c>
      <c r="JB346">
        <v>-3.859871886814269E-05</v>
      </c>
      <c r="JC346">
        <v>3</v>
      </c>
      <c r="JD346">
        <v>1925</v>
      </c>
      <c r="JE346">
        <v>1</v>
      </c>
      <c r="JF346">
        <v>31</v>
      </c>
      <c r="JG346">
        <v>36.3</v>
      </c>
      <c r="JH346">
        <v>36.2</v>
      </c>
      <c r="JI346">
        <v>1.39526</v>
      </c>
      <c r="JJ346">
        <v>2.76123</v>
      </c>
      <c r="JK346">
        <v>1.49658</v>
      </c>
      <c r="JL346">
        <v>2.31445</v>
      </c>
      <c r="JM346">
        <v>1.54785</v>
      </c>
      <c r="JN346">
        <v>2.40845</v>
      </c>
      <c r="JO346">
        <v>53.9493</v>
      </c>
      <c r="JP346">
        <v>13.8869</v>
      </c>
      <c r="JQ346">
        <v>18</v>
      </c>
      <c r="JR346">
        <v>507.033</v>
      </c>
      <c r="JS346">
        <v>443.146</v>
      </c>
      <c r="JT346">
        <v>25.8958</v>
      </c>
      <c r="JU346">
        <v>44.3368</v>
      </c>
      <c r="JV346">
        <v>29.999</v>
      </c>
      <c r="JW346">
        <v>44.2453</v>
      </c>
      <c r="JX346">
        <v>44.1142</v>
      </c>
      <c r="JY346">
        <v>28.107</v>
      </c>
      <c r="JZ346">
        <v>52.1515</v>
      </c>
      <c r="KA346">
        <v>0</v>
      </c>
      <c r="KB346">
        <v>20.5461</v>
      </c>
      <c r="KC346">
        <v>540.454</v>
      </c>
      <c r="KD346">
        <v>21.4756</v>
      </c>
      <c r="KE346">
        <v>98.00360000000001</v>
      </c>
      <c r="KF346">
        <v>94.3857</v>
      </c>
    </row>
    <row r="347" spans="1:292">
      <c r="A347">
        <v>323</v>
      </c>
      <c r="B347">
        <v>1687541531.6</v>
      </c>
      <c r="C347">
        <v>15403.09999990463</v>
      </c>
      <c r="D347" t="s">
        <v>1088</v>
      </c>
      <c r="E347" t="s">
        <v>1089</v>
      </c>
      <c r="F347">
        <v>5</v>
      </c>
      <c r="G347" t="s">
        <v>635</v>
      </c>
      <c r="H347">
        <v>1687541523.814285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536.1352353094927</v>
      </c>
      <c r="AJ347">
        <v>512.1417575757574</v>
      </c>
      <c r="AK347">
        <v>3.341520371855775</v>
      </c>
      <c r="AL347">
        <v>66.82662954179216</v>
      </c>
      <c r="AM347">
        <f>(AO347 - AN347 + DX347*1E3/(8.314*(DZ347+273.15)) * AQ347/DW347 * AP347) * DW347/(100*DK347) * 1000/(1000 - AO347)</f>
        <v>0</v>
      </c>
      <c r="AN347">
        <v>21.39916999256751</v>
      </c>
      <c r="AO347">
        <v>22.95412666666667</v>
      </c>
      <c r="AP347">
        <v>-0.001029256008087213</v>
      </c>
      <c r="AQ347">
        <v>101.7824364047216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2.44</v>
      </c>
      <c r="DL347">
        <v>0.5</v>
      </c>
      <c r="DM347" t="s">
        <v>430</v>
      </c>
      <c r="DN347">
        <v>2</v>
      </c>
      <c r="DO347" t="b">
        <v>1</v>
      </c>
      <c r="DP347">
        <v>1687541523.814285</v>
      </c>
      <c r="DQ347">
        <v>476.7824642857144</v>
      </c>
      <c r="DR347">
        <v>508.1091785714285</v>
      </c>
      <c r="DS347">
        <v>22.98841071428572</v>
      </c>
      <c r="DT347">
        <v>21.40499642857143</v>
      </c>
      <c r="DU347">
        <v>492.0993214285714</v>
      </c>
      <c r="DV347">
        <v>25.62462857142857</v>
      </c>
      <c r="DW347">
        <v>499.9935714285715</v>
      </c>
      <c r="DX347">
        <v>101.7647857142857</v>
      </c>
      <c r="DY347">
        <v>0.09993491428571429</v>
      </c>
      <c r="DZ347">
        <v>31.55579285714286</v>
      </c>
      <c r="EA347">
        <v>32.74637500000001</v>
      </c>
      <c r="EB347">
        <v>999.9000000000002</v>
      </c>
      <c r="EC347">
        <v>0</v>
      </c>
      <c r="ED347">
        <v>0</v>
      </c>
      <c r="EE347">
        <v>9998.013928571429</v>
      </c>
      <c r="EF347">
        <v>0</v>
      </c>
      <c r="EG347">
        <v>196.75975</v>
      </c>
      <c r="EH347">
        <v>-31.32661428571429</v>
      </c>
      <c r="EI347">
        <v>488.0003571428571</v>
      </c>
      <c r="EJ347">
        <v>519.2228928571429</v>
      </c>
      <c r="EK347">
        <v>1.583412142857143</v>
      </c>
      <c r="EL347">
        <v>508.1091785714285</v>
      </c>
      <c r="EM347">
        <v>21.40499642857143</v>
      </c>
      <c r="EN347">
        <v>2.339411071428572</v>
      </c>
      <c r="EO347">
        <v>2.178275357142857</v>
      </c>
      <c r="EP347">
        <v>19.95035714285715</v>
      </c>
      <c r="EQ347">
        <v>18.80343214285714</v>
      </c>
      <c r="ER347">
        <v>1999.972857142857</v>
      </c>
      <c r="ES347">
        <v>0.9799995357142856</v>
      </c>
      <c r="ET347">
        <v>0.02000023571428572</v>
      </c>
      <c r="EU347">
        <v>0</v>
      </c>
      <c r="EV347">
        <v>273.2055</v>
      </c>
      <c r="EW347">
        <v>5.00078</v>
      </c>
      <c r="EX347">
        <v>8163.015357142857</v>
      </c>
      <c r="EY347">
        <v>16379.41071428571</v>
      </c>
      <c r="EZ347">
        <v>52.97746428571428</v>
      </c>
      <c r="FA347">
        <v>54.39714285714286</v>
      </c>
      <c r="FB347">
        <v>53.61353571428571</v>
      </c>
      <c r="FC347">
        <v>53.63592857142856</v>
      </c>
      <c r="FD347">
        <v>52.78314285714283</v>
      </c>
      <c r="FE347">
        <v>1955.072857142857</v>
      </c>
      <c r="FF347">
        <v>39.9</v>
      </c>
      <c r="FG347">
        <v>0</v>
      </c>
      <c r="FH347">
        <v>1687541532.3</v>
      </c>
      <c r="FI347">
        <v>0</v>
      </c>
      <c r="FJ347">
        <v>273.19972</v>
      </c>
      <c r="FK347">
        <v>-0.9983846253316144</v>
      </c>
      <c r="FL347">
        <v>31.94307688137846</v>
      </c>
      <c r="FM347">
        <v>8163.6004</v>
      </c>
      <c r="FN347">
        <v>15</v>
      </c>
      <c r="FO347">
        <v>1687539356.5</v>
      </c>
      <c r="FP347" t="s">
        <v>1025</v>
      </c>
      <c r="FQ347">
        <v>1687539351.5</v>
      </c>
      <c r="FR347">
        <v>1687539356.5</v>
      </c>
      <c r="FS347">
        <v>6</v>
      </c>
      <c r="FT347">
        <v>-0.146</v>
      </c>
      <c r="FU347">
        <v>-0.03</v>
      </c>
      <c r="FV347">
        <v>-14.721</v>
      </c>
      <c r="FW347">
        <v>-2.533</v>
      </c>
      <c r="FX347">
        <v>420</v>
      </c>
      <c r="FY347">
        <v>19</v>
      </c>
      <c r="FZ347">
        <v>0.29</v>
      </c>
      <c r="GA347">
        <v>0.05</v>
      </c>
      <c r="GB347">
        <v>-30.44196341463415</v>
      </c>
      <c r="GC347">
        <v>-14.98172404181185</v>
      </c>
      <c r="GD347">
        <v>1.545648643498682</v>
      </c>
      <c r="GE347">
        <v>0</v>
      </c>
      <c r="GF347">
        <v>1.606149756097561</v>
      </c>
      <c r="GG347">
        <v>-0.3936096167247382</v>
      </c>
      <c r="GH347">
        <v>0.04017853907721802</v>
      </c>
      <c r="GI347">
        <v>1</v>
      </c>
      <c r="GJ347">
        <v>1</v>
      </c>
      <c r="GK347">
        <v>2</v>
      </c>
      <c r="GL347" t="s">
        <v>443</v>
      </c>
      <c r="GM347">
        <v>3.09995</v>
      </c>
      <c r="GN347">
        <v>2.75819</v>
      </c>
      <c r="GO347">
        <v>0.1111</v>
      </c>
      <c r="GP347">
        <v>0.113755</v>
      </c>
      <c r="GQ347">
        <v>0.123254</v>
      </c>
      <c r="GR347">
        <v>0.109198</v>
      </c>
      <c r="GS347">
        <v>22275.9</v>
      </c>
      <c r="GT347">
        <v>21474.1</v>
      </c>
      <c r="GU347">
        <v>25643.3</v>
      </c>
      <c r="GV347">
        <v>24614.7</v>
      </c>
      <c r="GW347">
        <v>36139.7</v>
      </c>
      <c r="GX347">
        <v>32344.3</v>
      </c>
      <c r="GY347">
        <v>44850.8</v>
      </c>
      <c r="GZ347">
        <v>39262.6</v>
      </c>
      <c r="HA347">
        <v>1.74277</v>
      </c>
      <c r="HB347">
        <v>1.63048</v>
      </c>
      <c r="HC347">
        <v>-0.0681765</v>
      </c>
      <c r="HD347">
        <v>0</v>
      </c>
      <c r="HE347">
        <v>33.8252</v>
      </c>
      <c r="HF347">
        <v>999.9</v>
      </c>
      <c r="HG347">
        <v>43.1</v>
      </c>
      <c r="HH347">
        <v>50.7</v>
      </c>
      <c r="HI347">
        <v>54.4604</v>
      </c>
      <c r="HJ347">
        <v>62.6583</v>
      </c>
      <c r="HK347">
        <v>21.9551</v>
      </c>
      <c r="HL347">
        <v>1</v>
      </c>
      <c r="HM347">
        <v>1.51845</v>
      </c>
      <c r="HN347">
        <v>9.28105</v>
      </c>
      <c r="HO347">
        <v>20.0494</v>
      </c>
      <c r="HP347">
        <v>5.20681</v>
      </c>
      <c r="HQ347">
        <v>11.992</v>
      </c>
      <c r="HR347">
        <v>4.95995</v>
      </c>
      <c r="HS347">
        <v>3.2745</v>
      </c>
      <c r="HT347">
        <v>9999</v>
      </c>
      <c r="HU347">
        <v>9999</v>
      </c>
      <c r="HV347">
        <v>9999</v>
      </c>
      <c r="HW347">
        <v>91.7</v>
      </c>
      <c r="HX347">
        <v>1.86389</v>
      </c>
      <c r="HY347">
        <v>1.86031</v>
      </c>
      <c r="HZ347">
        <v>1.8587</v>
      </c>
      <c r="IA347">
        <v>1.86002</v>
      </c>
      <c r="IB347">
        <v>1.85989</v>
      </c>
      <c r="IC347">
        <v>1.85852</v>
      </c>
      <c r="ID347">
        <v>1.8577</v>
      </c>
      <c r="IE347">
        <v>1.85242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-15.574</v>
      </c>
      <c r="IT347">
        <v>-2.6354</v>
      </c>
      <c r="IU347">
        <v>-9.349659308704338</v>
      </c>
      <c r="IV347">
        <v>-0.01431925071125703</v>
      </c>
      <c r="IW347">
        <v>4.89615414261653E-06</v>
      </c>
      <c r="IX347">
        <v>-8.989459798755491E-10</v>
      </c>
      <c r="IY347">
        <v>-1.354300476734672</v>
      </c>
      <c r="IZ347">
        <v>-0.1043539695207113</v>
      </c>
      <c r="JA347">
        <v>0.003109194328973147</v>
      </c>
      <c r="JB347">
        <v>-3.859871886814269E-05</v>
      </c>
      <c r="JC347">
        <v>3</v>
      </c>
      <c r="JD347">
        <v>1925</v>
      </c>
      <c r="JE347">
        <v>1</v>
      </c>
      <c r="JF347">
        <v>31</v>
      </c>
      <c r="JG347">
        <v>36.3</v>
      </c>
      <c r="JH347">
        <v>36.3</v>
      </c>
      <c r="JI347">
        <v>1.42944</v>
      </c>
      <c r="JJ347">
        <v>2.7478</v>
      </c>
      <c r="JK347">
        <v>1.49658</v>
      </c>
      <c r="JL347">
        <v>2.31445</v>
      </c>
      <c r="JM347">
        <v>1.54785</v>
      </c>
      <c r="JN347">
        <v>2.44629</v>
      </c>
      <c r="JO347">
        <v>53.9136</v>
      </c>
      <c r="JP347">
        <v>13.8956</v>
      </c>
      <c r="JQ347">
        <v>18</v>
      </c>
      <c r="JR347">
        <v>506.977</v>
      </c>
      <c r="JS347">
        <v>443.247</v>
      </c>
      <c r="JT347">
        <v>25.8801</v>
      </c>
      <c r="JU347">
        <v>44.3236</v>
      </c>
      <c r="JV347">
        <v>29.9989</v>
      </c>
      <c r="JW347">
        <v>44.231</v>
      </c>
      <c r="JX347">
        <v>44.0999</v>
      </c>
      <c r="JY347">
        <v>28.8447</v>
      </c>
      <c r="JZ347">
        <v>52.1515</v>
      </c>
      <c r="KA347">
        <v>0</v>
      </c>
      <c r="KB347">
        <v>20.4927</v>
      </c>
      <c r="KC347">
        <v>560.492</v>
      </c>
      <c r="KD347">
        <v>21.4776</v>
      </c>
      <c r="KE347">
        <v>98.00539999999999</v>
      </c>
      <c r="KF347">
        <v>94.3883</v>
      </c>
    </row>
    <row r="348" spans="1:292">
      <c r="A348">
        <v>324</v>
      </c>
      <c r="B348">
        <v>1687541536.6</v>
      </c>
      <c r="C348">
        <v>15408.09999990463</v>
      </c>
      <c r="D348" t="s">
        <v>1090</v>
      </c>
      <c r="E348" t="s">
        <v>1091</v>
      </c>
      <c r="F348">
        <v>5</v>
      </c>
      <c r="G348" t="s">
        <v>635</v>
      </c>
      <c r="H348">
        <v>1687541529.1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553.3182739210433</v>
      </c>
      <c r="AJ348">
        <v>529.0024121212119</v>
      </c>
      <c r="AK348">
        <v>3.382811498103896</v>
      </c>
      <c r="AL348">
        <v>66.82662954179216</v>
      </c>
      <c r="AM348">
        <f>(AO348 - AN348 + DX348*1E3/(8.314*(DZ348+273.15)) * AQ348/DW348 * AP348) * DW348/(100*DK348) * 1000/(1000 - AO348)</f>
        <v>0</v>
      </c>
      <c r="AN348">
        <v>21.39483140427889</v>
      </c>
      <c r="AO348">
        <v>22.94074545454546</v>
      </c>
      <c r="AP348">
        <v>-0.0004465113899338655</v>
      </c>
      <c r="AQ348">
        <v>101.7824364047216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2.44</v>
      </c>
      <c r="DL348">
        <v>0.5</v>
      </c>
      <c r="DM348" t="s">
        <v>430</v>
      </c>
      <c r="DN348">
        <v>2</v>
      </c>
      <c r="DO348" t="b">
        <v>1</v>
      </c>
      <c r="DP348">
        <v>1687541529.1</v>
      </c>
      <c r="DQ348">
        <v>493.8875555555555</v>
      </c>
      <c r="DR348">
        <v>525.918037037037</v>
      </c>
      <c r="DS348">
        <v>22.96311481481482</v>
      </c>
      <c r="DT348">
        <v>21.39947407407407</v>
      </c>
      <c r="DU348">
        <v>509.378962962963</v>
      </c>
      <c r="DV348">
        <v>25.5987962962963</v>
      </c>
      <c r="DW348">
        <v>499.9917407407407</v>
      </c>
      <c r="DX348">
        <v>101.7641111111111</v>
      </c>
      <c r="DY348">
        <v>0.09992110740740739</v>
      </c>
      <c r="DZ348">
        <v>31.53761111111111</v>
      </c>
      <c r="EA348">
        <v>32.72575185185185</v>
      </c>
      <c r="EB348">
        <v>999.9000000000001</v>
      </c>
      <c r="EC348">
        <v>0</v>
      </c>
      <c r="ED348">
        <v>0</v>
      </c>
      <c r="EE348">
        <v>10000.44851851852</v>
      </c>
      <c r="EF348">
        <v>0</v>
      </c>
      <c r="EG348">
        <v>197.4714074074074</v>
      </c>
      <c r="EH348">
        <v>-32.03035555555555</v>
      </c>
      <c r="EI348">
        <v>505.4951481481482</v>
      </c>
      <c r="EJ348">
        <v>537.4184074074075</v>
      </c>
      <c r="EK348">
        <v>1.563649259259259</v>
      </c>
      <c r="EL348">
        <v>525.918037037037</v>
      </c>
      <c r="EM348">
        <v>21.39947407407407</v>
      </c>
      <c r="EN348">
        <v>2.336822962962963</v>
      </c>
      <c r="EO348">
        <v>2.177699259259259</v>
      </c>
      <c r="EP348">
        <v>19.9324925925926</v>
      </c>
      <c r="EQ348">
        <v>18.7992</v>
      </c>
      <c r="ER348">
        <v>1999.984444444445</v>
      </c>
      <c r="ES348">
        <v>0.9799993333333332</v>
      </c>
      <c r="ET348">
        <v>0.02000045185185186</v>
      </c>
      <c r="EU348">
        <v>0</v>
      </c>
      <c r="EV348">
        <v>273.1258518518518</v>
      </c>
      <c r="EW348">
        <v>5.00078</v>
      </c>
      <c r="EX348">
        <v>8165.928148148147</v>
      </c>
      <c r="EY348">
        <v>16379.5</v>
      </c>
      <c r="EZ348">
        <v>52.95333333333333</v>
      </c>
      <c r="FA348">
        <v>54.37492592592592</v>
      </c>
      <c r="FB348">
        <v>53.60377777777776</v>
      </c>
      <c r="FC348">
        <v>53.61785185185186</v>
      </c>
      <c r="FD348">
        <v>52.77977777777778</v>
      </c>
      <c r="FE348">
        <v>1955.084444444444</v>
      </c>
      <c r="FF348">
        <v>39.9</v>
      </c>
      <c r="FG348">
        <v>0</v>
      </c>
      <c r="FH348">
        <v>1687541537.1</v>
      </c>
      <c r="FI348">
        <v>0</v>
      </c>
      <c r="FJ348">
        <v>273.12296</v>
      </c>
      <c r="FK348">
        <v>-1.79053846904701</v>
      </c>
      <c r="FL348">
        <v>42.76923077811698</v>
      </c>
      <c r="FM348">
        <v>8166.328399999999</v>
      </c>
      <c r="FN348">
        <v>15</v>
      </c>
      <c r="FO348">
        <v>1687539356.5</v>
      </c>
      <c r="FP348" t="s">
        <v>1025</v>
      </c>
      <c r="FQ348">
        <v>1687539351.5</v>
      </c>
      <c r="FR348">
        <v>1687539356.5</v>
      </c>
      <c r="FS348">
        <v>6</v>
      </c>
      <c r="FT348">
        <v>-0.146</v>
      </c>
      <c r="FU348">
        <v>-0.03</v>
      </c>
      <c r="FV348">
        <v>-14.721</v>
      </c>
      <c r="FW348">
        <v>-2.533</v>
      </c>
      <c r="FX348">
        <v>420</v>
      </c>
      <c r="FY348">
        <v>19</v>
      </c>
      <c r="FZ348">
        <v>0.29</v>
      </c>
      <c r="GA348">
        <v>0.05</v>
      </c>
      <c r="GB348">
        <v>-31.49668780487805</v>
      </c>
      <c r="GC348">
        <v>-8.652618815331076</v>
      </c>
      <c r="GD348">
        <v>0.8919894492964348</v>
      </c>
      <c r="GE348">
        <v>0</v>
      </c>
      <c r="GF348">
        <v>1.578369756097561</v>
      </c>
      <c r="GG348">
        <v>-0.2390199303135906</v>
      </c>
      <c r="GH348">
        <v>0.02431598324978708</v>
      </c>
      <c r="GI348">
        <v>1</v>
      </c>
      <c r="GJ348">
        <v>1</v>
      </c>
      <c r="GK348">
        <v>2</v>
      </c>
      <c r="GL348" t="s">
        <v>443</v>
      </c>
      <c r="GM348">
        <v>3.10002</v>
      </c>
      <c r="GN348">
        <v>2.75828</v>
      </c>
      <c r="GO348">
        <v>0.113703</v>
      </c>
      <c r="GP348">
        <v>0.116334</v>
      </c>
      <c r="GQ348">
        <v>0.123214</v>
      </c>
      <c r="GR348">
        <v>0.109183</v>
      </c>
      <c r="GS348">
        <v>22211.3</v>
      </c>
      <c r="GT348">
        <v>21412</v>
      </c>
      <c r="GU348">
        <v>25644</v>
      </c>
      <c r="GV348">
        <v>24615.1</v>
      </c>
      <c r="GW348">
        <v>36142.2</v>
      </c>
      <c r="GX348">
        <v>32345.8</v>
      </c>
      <c r="GY348">
        <v>44851.6</v>
      </c>
      <c r="GZ348">
        <v>39263.4</v>
      </c>
      <c r="HA348">
        <v>1.74303</v>
      </c>
      <c r="HB348">
        <v>1.631</v>
      </c>
      <c r="HC348">
        <v>-0.0687614</v>
      </c>
      <c r="HD348">
        <v>0</v>
      </c>
      <c r="HE348">
        <v>33.8122</v>
      </c>
      <c r="HF348">
        <v>999.9</v>
      </c>
      <c r="HG348">
        <v>43.1</v>
      </c>
      <c r="HH348">
        <v>50.7</v>
      </c>
      <c r="HI348">
        <v>54.4552</v>
      </c>
      <c r="HJ348">
        <v>62.6084</v>
      </c>
      <c r="HK348">
        <v>22.0913</v>
      </c>
      <c r="HL348">
        <v>1</v>
      </c>
      <c r="HM348">
        <v>1.51706</v>
      </c>
      <c r="HN348">
        <v>9.28105</v>
      </c>
      <c r="HO348">
        <v>20.0494</v>
      </c>
      <c r="HP348">
        <v>5.20606</v>
      </c>
      <c r="HQ348">
        <v>11.992</v>
      </c>
      <c r="HR348">
        <v>4.95975</v>
      </c>
      <c r="HS348">
        <v>3.2744</v>
      </c>
      <c r="HT348">
        <v>9999</v>
      </c>
      <c r="HU348">
        <v>9999</v>
      </c>
      <c r="HV348">
        <v>9999</v>
      </c>
      <c r="HW348">
        <v>91.7</v>
      </c>
      <c r="HX348">
        <v>1.86391</v>
      </c>
      <c r="HY348">
        <v>1.86033</v>
      </c>
      <c r="HZ348">
        <v>1.85873</v>
      </c>
      <c r="IA348">
        <v>1.86001</v>
      </c>
      <c r="IB348">
        <v>1.85989</v>
      </c>
      <c r="IC348">
        <v>1.85852</v>
      </c>
      <c r="ID348">
        <v>1.85767</v>
      </c>
      <c r="IE348">
        <v>1.85242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-15.74</v>
      </c>
      <c r="IT348">
        <v>-2.6352</v>
      </c>
      <c r="IU348">
        <v>-9.349659308704338</v>
      </c>
      <c r="IV348">
        <v>-0.01431925071125703</v>
      </c>
      <c r="IW348">
        <v>4.89615414261653E-06</v>
      </c>
      <c r="IX348">
        <v>-8.989459798755491E-10</v>
      </c>
      <c r="IY348">
        <v>-1.354300476734672</v>
      </c>
      <c r="IZ348">
        <v>-0.1043539695207113</v>
      </c>
      <c r="JA348">
        <v>0.003109194328973147</v>
      </c>
      <c r="JB348">
        <v>-3.859871886814269E-05</v>
      </c>
      <c r="JC348">
        <v>3</v>
      </c>
      <c r="JD348">
        <v>1925</v>
      </c>
      <c r="JE348">
        <v>1</v>
      </c>
      <c r="JF348">
        <v>31</v>
      </c>
      <c r="JG348">
        <v>36.4</v>
      </c>
      <c r="JH348">
        <v>36.3</v>
      </c>
      <c r="JI348">
        <v>1.46729</v>
      </c>
      <c r="JJ348">
        <v>2.7417</v>
      </c>
      <c r="JK348">
        <v>1.49658</v>
      </c>
      <c r="JL348">
        <v>2.31445</v>
      </c>
      <c r="JM348">
        <v>1.54785</v>
      </c>
      <c r="JN348">
        <v>2.36816</v>
      </c>
      <c r="JO348">
        <v>53.9136</v>
      </c>
      <c r="JP348">
        <v>13.8781</v>
      </c>
      <c r="JQ348">
        <v>18</v>
      </c>
      <c r="JR348">
        <v>507.064</v>
      </c>
      <c r="JS348">
        <v>443.517</v>
      </c>
      <c r="JT348">
        <v>25.8615</v>
      </c>
      <c r="JU348">
        <v>44.3108</v>
      </c>
      <c r="JV348">
        <v>29.9988</v>
      </c>
      <c r="JW348">
        <v>44.2183</v>
      </c>
      <c r="JX348">
        <v>44.0864</v>
      </c>
      <c r="JY348">
        <v>29.5253</v>
      </c>
      <c r="JZ348">
        <v>52.1515</v>
      </c>
      <c r="KA348">
        <v>0</v>
      </c>
      <c r="KB348">
        <v>20.4609</v>
      </c>
      <c r="KC348">
        <v>573.913</v>
      </c>
      <c r="KD348">
        <v>21.4742</v>
      </c>
      <c r="KE348">
        <v>98.00749999999999</v>
      </c>
      <c r="KF348">
        <v>94.39</v>
      </c>
    </row>
    <row r="349" spans="1:292">
      <c r="A349">
        <v>325</v>
      </c>
      <c r="B349">
        <v>1687541541.6</v>
      </c>
      <c r="C349">
        <v>15413.09999990463</v>
      </c>
      <c r="D349" t="s">
        <v>1092</v>
      </c>
      <c r="E349" t="s">
        <v>1093</v>
      </c>
      <c r="F349">
        <v>5</v>
      </c>
      <c r="G349" t="s">
        <v>635</v>
      </c>
      <c r="H349">
        <v>1687541533.814285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570.5806872974437</v>
      </c>
      <c r="AJ349">
        <v>545.9650727272727</v>
      </c>
      <c r="AK349">
        <v>3.396668029882044</v>
      </c>
      <c r="AL349">
        <v>66.82662954179216</v>
      </c>
      <c r="AM349">
        <f>(AO349 - AN349 + DX349*1E3/(8.314*(DZ349+273.15)) * AQ349/DW349 * AP349) * DW349/(100*DK349) * 1000/(1000 - AO349)</f>
        <v>0</v>
      </c>
      <c r="AN349">
        <v>21.38887770196798</v>
      </c>
      <c r="AO349">
        <v>22.93247151515151</v>
      </c>
      <c r="AP349">
        <v>-0.0001924959752675173</v>
      </c>
      <c r="AQ349">
        <v>101.7824364047216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2.44</v>
      </c>
      <c r="DL349">
        <v>0.5</v>
      </c>
      <c r="DM349" t="s">
        <v>430</v>
      </c>
      <c r="DN349">
        <v>2</v>
      </c>
      <c r="DO349" t="b">
        <v>1</v>
      </c>
      <c r="DP349">
        <v>1687541533.814285</v>
      </c>
      <c r="DQ349">
        <v>509.3629999999999</v>
      </c>
      <c r="DR349">
        <v>541.7871071428572</v>
      </c>
      <c r="DS349">
        <v>22.94826785714286</v>
      </c>
      <c r="DT349">
        <v>21.39451428571428</v>
      </c>
      <c r="DU349">
        <v>525.0102857142857</v>
      </c>
      <c r="DV349">
        <v>25.58362499999999</v>
      </c>
      <c r="DW349">
        <v>500.0143928571429</v>
      </c>
      <c r="DX349">
        <v>101.7637857142857</v>
      </c>
      <c r="DY349">
        <v>0.100091875</v>
      </c>
      <c r="DZ349">
        <v>31.52408214285714</v>
      </c>
      <c r="EA349">
        <v>32.71036428571428</v>
      </c>
      <c r="EB349">
        <v>999.9000000000002</v>
      </c>
      <c r="EC349">
        <v>0</v>
      </c>
      <c r="ED349">
        <v>0</v>
      </c>
      <c r="EE349">
        <v>9996.587142857143</v>
      </c>
      <c r="EF349">
        <v>0</v>
      </c>
      <c r="EG349">
        <v>197.8758571428571</v>
      </c>
      <c r="EH349">
        <v>-32.42411785714286</v>
      </c>
      <c r="EI349">
        <v>521.3263571428572</v>
      </c>
      <c r="EJ349">
        <v>553.63175</v>
      </c>
      <c r="EK349">
        <v>1.553756071428571</v>
      </c>
      <c r="EL349">
        <v>541.7871071428572</v>
      </c>
      <c r="EM349">
        <v>21.39451428571428</v>
      </c>
      <c r="EN349">
        <v>2.3353025</v>
      </c>
      <c r="EO349">
        <v>2.177186428571429</v>
      </c>
      <c r="EP349">
        <v>19.92198928571429</v>
      </c>
      <c r="EQ349">
        <v>18.79542857142857</v>
      </c>
      <c r="ER349">
        <v>1999.993928571429</v>
      </c>
      <c r="ES349">
        <v>0.9799992142857141</v>
      </c>
      <c r="ET349">
        <v>0.020000575</v>
      </c>
      <c r="EU349">
        <v>0</v>
      </c>
      <c r="EV349">
        <v>273.0247857142857</v>
      </c>
      <c r="EW349">
        <v>5.00078</v>
      </c>
      <c r="EX349">
        <v>8168.806785714284</v>
      </c>
      <c r="EY349">
        <v>16379.58571428571</v>
      </c>
      <c r="EZ349">
        <v>52.94607142857142</v>
      </c>
      <c r="FA349">
        <v>54.36599999999999</v>
      </c>
      <c r="FB349">
        <v>53.57332142857142</v>
      </c>
      <c r="FC349">
        <v>53.60467857142856</v>
      </c>
      <c r="FD349">
        <v>52.76310714285713</v>
      </c>
      <c r="FE349">
        <v>1955.093928571428</v>
      </c>
      <c r="FF349">
        <v>39.9</v>
      </c>
      <c r="FG349">
        <v>0</v>
      </c>
      <c r="FH349">
        <v>1687541541.9</v>
      </c>
      <c r="FI349">
        <v>0</v>
      </c>
      <c r="FJ349">
        <v>273.02376</v>
      </c>
      <c r="FK349">
        <v>-0.3608461697000081</v>
      </c>
      <c r="FL349">
        <v>33.53384601773266</v>
      </c>
      <c r="FM349">
        <v>8169.285199999999</v>
      </c>
      <c r="FN349">
        <v>15</v>
      </c>
      <c r="FO349">
        <v>1687539356.5</v>
      </c>
      <c r="FP349" t="s">
        <v>1025</v>
      </c>
      <c r="FQ349">
        <v>1687539351.5</v>
      </c>
      <c r="FR349">
        <v>1687539356.5</v>
      </c>
      <c r="FS349">
        <v>6</v>
      </c>
      <c r="FT349">
        <v>-0.146</v>
      </c>
      <c r="FU349">
        <v>-0.03</v>
      </c>
      <c r="FV349">
        <v>-14.721</v>
      </c>
      <c r="FW349">
        <v>-2.533</v>
      </c>
      <c r="FX349">
        <v>420</v>
      </c>
      <c r="FY349">
        <v>19</v>
      </c>
      <c r="FZ349">
        <v>0.29</v>
      </c>
      <c r="GA349">
        <v>0.05</v>
      </c>
      <c r="GB349">
        <v>-32.20050999999999</v>
      </c>
      <c r="GC349">
        <v>-5.070506566604116</v>
      </c>
      <c r="GD349">
        <v>0.4938800440390359</v>
      </c>
      <c r="GE349">
        <v>0</v>
      </c>
      <c r="GF349">
        <v>1.5600645</v>
      </c>
      <c r="GG349">
        <v>-0.129590769230771</v>
      </c>
      <c r="GH349">
        <v>0.01302767361235304</v>
      </c>
      <c r="GI349">
        <v>1</v>
      </c>
      <c r="GJ349">
        <v>1</v>
      </c>
      <c r="GK349">
        <v>2</v>
      </c>
      <c r="GL349" t="s">
        <v>443</v>
      </c>
      <c r="GM349">
        <v>3.09988</v>
      </c>
      <c r="GN349">
        <v>2.758</v>
      </c>
      <c r="GO349">
        <v>0.116276</v>
      </c>
      <c r="GP349">
        <v>0.118876</v>
      </c>
      <c r="GQ349">
        <v>0.12319</v>
      </c>
      <c r="GR349">
        <v>0.109169</v>
      </c>
      <c r="GS349">
        <v>22147.4</v>
      </c>
      <c r="GT349">
        <v>21350.8</v>
      </c>
      <c r="GU349">
        <v>25644.6</v>
      </c>
      <c r="GV349">
        <v>24615.4</v>
      </c>
      <c r="GW349">
        <v>36144.3</v>
      </c>
      <c r="GX349">
        <v>32346.9</v>
      </c>
      <c r="GY349">
        <v>44852.8</v>
      </c>
      <c r="GZ349">
        <v>39263.9</v>
      </c>
      <c r="HA349">
        <v>1.743</v>
      </c>
      <c r="HB349">
        <v>1.63118</v>
      </c>
      <c r="HC349">
        <v>-0.06908549999999999</v>
      </c>
      <c r="HD349">
        <v>0</v>
      </c>
      <c r="HE349">
        <v>33.7975</v>
      </c>
      <c r="HF349">
        <v>999.9</v>
      </c>
      <c r="HG349">
        <v>43.1</v>
      </c>
      <c r="HH349">
        <v>50.7</v>
      </c>
      <c r="HI349">
        <v>54.455</v>
      </c>
      <c r="HJ349">
        <v>62.6184</v>
      </c>
      <c r="HK349">
        <v>22.0152</v>
      </c>
      <c r="HL349">
        <v>1</v>
      </c>
      <c r="HM349">
        <v>1.5157</v>
      </c>
      <c r="HN349">
        <v>9.28105</v>
      </c>
      <c r="HO349">
        <v>20.0495</v>
      </c>
      <c r="HP349">
        <v>5.20696</v>
      </c>
      <c r="HQ349">
        <v>11.992</v>
      </c>
      <c r="HR349">
        <v>4.9601</v>
      </c>
      <c r="HS349">
        <v>3.27443</v>
      </c>
      <c r="HT349">
        <v>9999</v>
      </c>
      <c r="HU349">
        <v>9999</v>
      </c>
      <c r="HV349">
        <v>9999</v>
      </c>
      <c r="HW349">
        <v>91.7</v>
      </c>
      <c r="HX349">
        <v>1.86392</v>
      </c>
      <c r="HY349">
        <v>1.86031</v>
      </c>
      <c r="HZ349">
        <v>1.85873</v>
      </c>
      <c r="IA349">
        <v>1.86003</v>
      </c>
      <c r="IB349">
        <v>1.85989</v>
      </c>
      <c r="IC349">
        <v>1.85853</v>
      </c>
      <c r="ID349">
        <v>1.85765</v>
      </c>
      <c r="IE349">
        <v>1.85242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-15.904</v>
      </c>
      <c r="IT349">
        <v>-2.635</v>
      </c>
      <c r="IU349">
        <v>-9.349659308704338</v>
      </c>
      <c r="IV349">
        <v>-0.01431925071125703</v>
      </c>
      <c r="IW349">
        <v>4.89615414261653E-06</v>
      </c>
      <c r="IX349">
        <v>-8.989459798755491E-10</v>
      </c>
      <c r="IY349">
        <v>-1.354300476734672</v>
      </c>
      <c r="IZ349">
        <v>-0.1043539695207113</v>
      </c>
      <c r="JA349">
        <v>0.003109194328973147</v>
      </c>
      <c r="JB349">
        <v>-3.859871886814269E-05</v>
      </c>
      <c r="JC349">
        <v>3</v>
      </c>
      <c r="JD349">
        <v>1925</v>
      </c>
      <c r="JE349">
        <v>1</v>
      </c>
      <c r="JF349">
        <v>31</v>
      </c>
      <c r="JG349">
        <v>36.5</v>
      </c>
      <c r="JH349">
        <v>36.4</v>
      </c>
      <c r="JI349">
        <v>1.50024</v>
      </c>
      <c r="JJ349">
        <v>2.7478</v>
      </c>
      <c r="JK349">
        <v>1.49658</v>
      </c>
      <c r="JL349">
        <v>2.31445</v>
      </c>
      <c r="JM349">
        <v>1.54785</v>
      </c>
      <c r="JN349">
        <v>2.37061</v>
      </c>
      <c r="JO349">
        <v>53.9136</v>
      </c>
      <c r="JP349">
        <v>13.8869</v>
      </c>
      <c r="JQ349">
        <v>18</v>
      </c>
      <c r="JR349">
        <v>506.969</v>
      </c>
      <c r="JS349">
        <v>443.555</v>
      </c>
      <c r="JT349">
        <v>25.8447</v>
      </c>
      <c r="JU349">
        <v>44.2975</v>
      </c>
      <c r="JV349">
        <v>29.9988</v>
      </c>
      <c r="JW349">
        <v>44.2057</v>
      </c>
      <c r="JX349">
        <v>44.0728</v>
      </c>
      <c r="JY349">
        <v>30.2616</v>
      </c>
      <c r="JZ349">
        <v>52.1515</v>
      </c>
      <c r="KA349">
        <v>0</v>
      </c>
      <c r="KB349">
        <v>20.4414</v>
      </c>
      <c r="KC349">
        <v>593.948</v>
      </c>
      <c r="KD349">
        <v>21.4789</v>
      </c>
      <c r="KE349">
        <v>98.0099</v>
      </c>
      <c r="KF349">
        <v>94.3913</v>
      </c>
    </row>
    <row r="350" spans="1:292">
      <c r="A350">
        <v>326</v>
      </c>
      <c r="B350">
        <v>1687541546.6</v>
      </c>
      <c r="C350">
        <v>15418.09999990463</v>
      </c>
      <c r="D350" t="s">
        <v>1094</v>
      </c>
      <c r="E350" t="s">
        <v>1095</v>
      </c>
      <c r="F350">
        <v>5</v>
      </c>
      <c r="G350" t="s">
        <v>635</v>
      </c>
      <c r="H350">
        <v>1687541539.1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587.6297400242527</v>
      </c>
      <c r="AJ350">
        <v>562.9823575757574</v>
      </c>
      <c r="AK350">
        <v>3.39369557457271</v>
      </c>
      <c r="AL350">
        <v>66.82662954179216</v>
      </c>
      <c r="AM350">
        <f>(AO350 - AN350 + DX350*1E3/(8.314*(DZ350+273.15)) * AQ350/DW350 * AP350) * DW350/(100*DK350) * 1000/(1000 - AO350)</f>
        <v>0</v>
      </c>
      <c r="AN350">
        <v>21.38520282553371</v>
      </c>
      <c r="AO350">
        <v>22.92492727272727</v>
      </c>
      <c r="AP350">
        <v>-0.0001500776173628417</v>
      </c>
      <c r="AQ350">
        <v>101.7824364047216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2.44</v>
      </c>
      <c r="DL350">
        <v>0.5</v>
      </c>
      <c r="DM350" t="s">
        <v>430</v>
      </c>
      <c r="DN350">
        <v>2</v>
      </c>
      <c r="DO350" t="b">
        <v>1</v>
      </c>
      <c r="DP350">
        <v>1687541539.1</v>
      </c>
      <c r="DQ350">
        <v>526.8302592592593</v>
      </c>
      <c r="DR350">
        <v>559.5515555555556</v>
      </c>
      <c r="DS350">
        <v>22.93623703703703</v>
      </c>
      <c r="DT350">
        <v>21.38938888888889</v>
      </c>
      <c r="DU350">
        <v>542.6515555555555</v>
      </c>
      <c r="DV350">
        <v>25.57133703703703</v>
      </c>
      <c r="DW350">
        <v>500.0180370370371</v>
      </c>
      <c r="DX350">
        <v>101.7637407407407</v>
      </c>
      <c r="DY350">
        <v>0.1000064925925926</v>
      </c>
      <c r="DZ350">
        <v>31.50973333333333</v>
      </c>
      <c r="EA350">
        <v>32.69166296296296</v>
      </c>
      <c r="EB350">
        <v>999.9000000000001</v>
      </c>
      <c r="EC350">
        <v>0</v>
      </c>
      <c r="ED350">
        <v>0</v>
      </c>
      <c r="EE350">
        <v>9998.104814814815</v>
      </c>
      <c r="EF350">
        <v>0</v>
      </c>
      <c r="EG350">
        <v>198.2640740740741</v>
      </c>
      <c r="EH350">
        <v>-32.72144814814814</v>
      </c>
      <c r="EI350">
        <v>539.1972592592593</v>
      </c>
      <c r="EJ350">
        <v>571.7817037037037</v>
      </c>
      <c r="EK350">
        <v>1.546857037037037</v>
      </c>
      <c r="EL350">
        <v>559.5515555555556</v>
      </c>
      <c r="EM350">
        <v>21.38938888888889</v>
      </c>
      <c r="EN350">
        <v>2.334078148148148</v>
      </c>
      <c r="EO350">
        <v>2.176663333333333</v>
      </c>
      <c r="EP350">
        <v>19.91352592592593</v>
      </c>
      <c r="EQ350">
        <v>18.79157777777778</v>
      </c>
      <c r="ER350">
        <v>1999.997407407407</v>
      </c>
      <c r="ES350">
        <v>0.979999111111111</v>
      </c>
      <c r="ET350">
        <v>0.02000068518518519</v>
      </c>
      <c r="EU350">
        <v>0</v>
      </c>
      <c r="EV350">
        <v>273.0197037037037</v>
      </c>
      <c r="EW350">
        <v>5.00078</v>
      </c>
      <c r="EX350">
        <v>8172.202592592593</v>
      </c>
      <c r="EY350">
        <v>16379.61111111111</v>
      </c>
      <c r="EZ350">
        <v>52.92559259259259</v>
      </c>
      <c r="FA350">
        <v>54.35633333333333</v>
      </c>
      <c r="FB350">
        <v>53.54599999999999</v>
      </c>
      <c r="FC350">
        <v>53.58077777777777</v>
      </c>
      <c r="FD350">
        <v>52.73818518518519</v>
      </c>
      <c r="FE350">
        <v>1955.097407407407</v>
      </c>
      <c r="FF350">
        <v>39.9</v>
      </c>
      <c r="FG350">
        <v>0</v>
      </c>
      <c r="FH350">
        <v>1687541547.3</v>
      </c>
      <c r="FI350">
        <v>0</v>
      </c>
      <c r="FJ350">
        <v>273.0235384615385</v>
      </c>
      <c r="FK350">
        <v>-0.4308376144410567</v>
      </c>
      <c r="FL350">
        <v>28.24444451054944</v>
      </c>
      <c r="FM350">
        <v>8172.181923076922</v>
      </c>
      <c r="FN350">
        <v>15</v>
      </c>
      <c r="FO350">
        <v>1687539356.5</v>
      </c>
      <c r="FP350" t="s">
        <v>1025</v>
      </c>
      <c r="FQ350">
        <v>1687539351.5</v>
      </c>
      <c r="FR350">
        <v>1687539356.5</v>
      </c>
      <c r="FS350">
        <v>6</v>
      </c>
      <c r="FT350">
        <v>-0.146</v>
      </c>
      <c r="FU350">
        <v>-0.03</v>
      </c>
      <c r="FV350">
        <v>-14.721</v>
      </c>
      <c r="FW350">
        <v>-2.533</v>
      </c>
      <c r="FX350">
        <v>420</v>
      </c>
      <c r="FY350">
        <v>19</v>
      </c>
      <c r="FZ350">
        <v>0.29</v>
      </c>
      <c r="GA350">
        <v>0.05</v>
      </c>
      <c r="GB350">
        <v>-32.47993</v>
      </c>
      <c r="GC350">
        <v>-3.728992120074946</v>
      </c>
      <c r="GD350">
        <v>0.3734345713776377</v>
      </c>
      <c r="GE350">
        <v>0</v>
      </c>
      <c r="GF350">
        <v>1.5524005</v>
      </c>
      <c r="GG350">
        <v>-0.083037073170728</v>
      </c>
      <c r="GH350">
        <v>0.008333635746179451</v>
      </c>
      <c r="GI350">
        <v>1</v>
      </c>
      <c r="GJ350">
        <v>1</v>
      </c>
      <c r="GK350">
        <v>2</v>
      </c>
      <c r="GL350" t="s">
        <v>443</v>
      </c>
      <c r="GM350">
        <v>3.09992</v>
      </c>
      <c r="GN350">
        <v>2.75808</v>
      </c>
      <c r="GO350">
        <v>0.118817</v>
      </c>
      <c r="GP350">
        <v>0.121384</v>
      </c>
      <c r="GQ350">
        <v>0.123168</v>
      </c>
      <c r="GR350">
        <v>0.109153</v>
      </c>
      <c r="GS350">
        <v>22084.4</v>
      </c>
      <c r="GT350">
        <v>21290.6</v>
      </c>
      <c r="GU350">
        <v>25645.4</v>
      </c>
      <c r="GV350">
        <v>24616.1</v>
      </c>
      <c r="GW350">
        <v>36146.3</v>
      </c>
      <c r="GX350">
        <v>32348.5</v>
      </c>
      <c r="GY350">
        <v>44853.8</v>
      </c>
      <c r="GZ350">
        <v>39264.8</v>
      </c>
      <c r="HA350">
        <v>1.74328</v>
      </c>
      <c r="HB350">
        <v>1.6315</v>
      </c>
      <c r="HC350">
        <v>-0.0685528</v>
      </c>
      <c r="HD350">
        <v>0</v>
      </c>
      <c r="HE350">
        <v>33.7848</v>
      </c>
      <c r="HF350">
        <v>999.9</v>
      </c>
      <c r="HG350">
        <v>43.1</v>
      </c>
      <c r="HH350">
        <v>50.7</v>
      </c>
      <c r="HI350">
        <v>54.4596</v>
      </c>
      <c r="HJ350">
        <v>62.6884</v>
      </c>
      <c r="HK350">
        <v>22.0713</v>
      </c>
      <c r="HL350">
        <v>1</v>
      </c>
      <c r="HM350">
        <v>1.51415</v>
      </c>
      <c r="HN350">
        <v>9.28105</v>
      </c>
      <c r="HO350">
        <v>20.0495</v>
      </c>
      <c r="HP350">
        <v>5.20681</v>
      </c>
      <c r="HQ350">
        <v>11.992</v>
      </c>
      <c r="HR350">
        <v>4.9599</v>
      </c>
      <c r="HS350">
        <v>3.2744</v>
      </c>
      <c r="HT350">
        <v>9999</v>
      </c>
      <c r="HU350">
        <v>9999</v>
      </c>
      <c r="HV350">
        <v>9999</v>
      </c>
      <c r="HW350">
        <v>91.7</v>
      </c>
      <c r="HX350">
        <v>1.86392</v>
      </c>
      <c r="HY350">
        <v>1.86034</v>
      </c>
      <c r="HZ350">
        <v>1.85871</v>
      </c>
      <c r="IA350">
        <v>1.86005</v>
      </c>
      <c r="IB350">
        <v>1.85989</v>
      </c>
      <c r="IC350">
        <v>1.85852</v>
      </c>
      <c r="ID350">
        <v>1.85771</v>
      </c>
      <c r="IE350">
        <v>1.85242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-16.066</v>
      </c>
      <c r="IT350">
        <v>-2.6349</v>
      </c>
      <c r="IU350">
        <v>-9.349659308704338</v>
      </c>
      <c r="IV350">
        <v>-0.01431925071125703</v>
      </c>
      <c r="IW350">
        <v>4.89615414261653E-06</v>
      </c>
      <c r="IX350">
        <v>-8.989459798755491E-10</v>
      </c>
      <c r="IY350">
        <v>-1.354300476734672</v>
      </c>
      <c r="IZ350">
        <v>-0.1043539695207113</v>
      </c>
      <c r="JA350">
        <v>0.003109194328973147</v>
      </c>
      <c r="JB350">
        <v>-3.859871886814269E-05</v>
      </c>
      <c r="JC350">
        <v>3</v>
      </c>
      <c r="JD350">
        <v>1925</v>
      </c>
      <c r="JE350">
        <v>1</v>
      </c>
      <c r="JF350">
        <v>31</v>
      </c>
      <c r="JG350">
        <v>36.6</v>
      </c>
      <c r="JH350">
        <v>36.5</v>
      </c>
      <c r="JI350">
        <v>1.53687</v>
      </c>
      <c r="JJ350">
        <v>2.76245</v>
      </c>
      <c r="JK350">
        <v>1.49658</v>
      </c>
      <c r="JL350">
        <v>2.31445</v>
      </c>
      <c r="JM350">
        <v>1.54785</v>
      </c>
      <c r="JN350">
        <v>2.43286</v>
      </c>
      <c r="JO350">
        <v>53.9136</v>
      </c>
      <c r="JP350">
        <v>13.8869</v>
      </c>
      <c r="JQ350">
        <v>18</v>
      </c>
      <c r="JR350">
        <v>507.062</v>
      </c>
      <c r="JS350">
        <v>443.688</v>
      </c>
      <c r="JT350">
        <v>25.8299</v>
      </c>
      <c r="JU350">
        <v>44.283</v>
      </c>
      <c r="JV350">
        <v>29.9987</v>
      </c>
      <c r="JW350">
        <v>44.1915</v>
      </c>
      <c r="JX350">
        <v>44.0586</v>
      </c>
      <c r="JY350">
        <v>30.9331</v>
      </c>
      <c r="JZ350">
        <v>52.1515</v>
      </c>
      <c r="KA350">
        <v>0</v>
      </c>
      <c r="KB350">
        <v>20.4275</v>
      </c>
      <c r="KC350">
        <v>607.3099999999999</v>
      </c>
      <c r="KD350">
        <v>21.4818</v>
      </c>
      <c r="KE350">
        <v>98.0125</v>
      </c>
      <c r="KF350">
        <v>94.39360000000001</v>
      </c>
    </row>
    <row r="351" spans="1:292">
      <c r="A351">
        <v>327</v>
      </c>
      <c r="B351">
        <v>1687541551.6</v>
      </c>
      <c r="C351">
        <v>15423.09999990463</v>
      </c>
      <c r="D351" t="s">
        <v>1096</v>
      </c>
      <c r="E351" t="s">
        <v>1097</v>
      </c>
      <c r="F351">
        <v>5</v>
      </c>
      <c r="G351" t="s">
        <v>635</v>
      </c>
      <c r="H351">
        <v>1687541543.814285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604.795328609239</v>
      </c>
      <c r="AJ351">
        <v>579.9673090909087</v>
      </c>
      <c r="AK351">
        <v>3.390969470357959</v>
      </c>
      <c r="AL351">
        <v>66.82662954179216</v>
      </c>
      <c r="AM351">
        <f>(AO351 - AN351 + DX351*1E3/(8.314*(DZ351+273.15)) * AQ351/DW351 * AP351) * DW351/(100*DK351) * 1000/(1000 - AO351)</f>
        <v>0</v>
      </c>
      <c r="AN351">
        <v>21.38022591146629</v>
      </c>
      <c r="AO351">
        <v>22.91725393939394</v>
      </c>
      <c r="AP351">
        <v>-0.0001241435248594716</v>
      </c>
      <c r="AQ351">
        <v>101.7824364047216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2.44</v>
      </c>
      <c r="DL351">
        <v>0.5</v>
      </c>
      <c r="DM351" t="s">
        <v>430</v>
      </c>
      <c r="DN351">
        <v>2</v>
      </c>
      <c r="DO351" t="b">
        <v>1</v>
      </c>
      <c r="DP351">
        <v>1687541543.814285</v>
      </c>
      <c r="DQ351">
        <v>542.4820714285714</v>
      </c>
      <c r="DR351">
        <v>575.3819642857144</v>
      </c>
      <c r="DS351">
        <v>22.92865357142857</v>
      </c>
      <c r="DT351">
        <v>21.38490714285714</v>
      </c>
      <c r="DU351">
        <v>558.4572142857143</v>
      </c>
      <c r="DV351">
        <v>25.56358571428571</v>
      </c>
      <c r="DW351">
        <v>499.9915357142858</v>
      </c>
      <c r="DX351">
        <v>101.7634285714286</v>
      </c>
      <c r="DY351">
        <v>0.09989789285714287</v>
      </c>
      <c r="DZ351">
        <v>31.493175</v>
      </c>
      <c r="EA351">
        <v>32.68128571428571</v>
      </c>
      <c r="EB351">
        <v>999.9000000000002</v>
      </c>
      <c r="EC351">
        <v>0</v>
      </c>
      <c r="ED351">
        <v>0</v>
      </c>
      <c r="EE351">
        <v>9997.437499999998</v>
      </c>
      <c r="EF351">
        <v>0</v>
      </c>
      <c r="EG351">
        <v>198.9884642857143</v>
      </c>
      <c r="EH351">
        <v>-32.90000714285714</v>
      </c>
      <c r="EI351">
        <v>555.2121071428571</v>
      </c>
      <c r="EJ351">
        <v>587.9552142857143</v>
      </c>
      <c r="EK351">
        <v>1.543746785714285</v>
      </c>
      <c r="EL351">
        <v>575.3819642857144</v>
      </c>
      <c r="EM351">
        <v>21.38490714285714</v>
      </c>
      <c r="EN351">
        <v>2.3332975</v>
      </c>
      <c r="EO351">
        <v>2.176200357142857</v>
      </c>
      <c r="EP351">
        <v>19.90812857142857</v>
      </c>
      <c r="EQ351">
        <v>18.78817142857143</v>
      </c>
      <c r="ER351">
        <v>1999.993571428571</v>
      </c>
      <c r="ES351">
        <v>0.979999</v>
      </c>
      <c r="ET351">
        <v>0.02000080000000001</v>
      </c>
      <c r="EU351">
        <v>0</v>
      </c>
      <c r="EV351">
        <v>273.0245357142857</v>
      </c>
      <c r="EW351">
        <v>5.00078</v>
      </c>
      <c r="EX351">
        <v>8175.621071428572</v>
      </c>
      <c r="EY351">
        <v>16379.57857142857</v>
      </c>
      <c r="EZ351">
        <v>52.91946428571429</v>
      </c>
      <c r="FA351">
        <v>54.34124999999999</v>
      </c>
      <c r="FB351">
        <v>53.52210714285714</v>
      </c>
      <c r="FC351">
        <v>53.56885714285713</v>
      </c>
      <c r="FD351">
        <v>52.71403571428571</v>
      </c>
      <c r="FE351">
        <v>1955.093571428572</v>
      </c>
      <c r="FF351">
        <v>39.9</v>
      </c>
      <c r="FG351">
        <v>0</v>
      </c>
      <c r="FH351">
        <v>1687541552.1</v>
      </c>
      <c r="FI351">
        <v>0</v>
      </c>
      <c r="FJ351">
        <v>273.0198461538462</v>
      </c>
      <c r="FK351">
        <v>0.3109743516470438</v>
      </c>
      <c r="FL351">
        <v>61.99042735354593</v>
      </c>
      <c r="FM351">
        <v>8176.233076923078</v>
      </c>
      <c r="FN351">
        <v>15</v>
      </c>
      <c r="FO351">
        <v>1687539356.5</v>
      </c>
      <c r="FP351" t="s">
        <v>1025</v>
      </c>
      <c r="FQ351">
        <v>1687539351.5</v>
      </c>
      <c r="FR351">
        <v>1687539356.5</v>
      </c>
      <c r="FS351">
        <v>6</v>
      </c>
      <c r="FT351">
        <v>-0.146</v>
      </c>
      <c r="FU351">
        <v>-0.03</v>
      </c>
      <c r="FV351">
        <v>-14.721</v>
      </c>
      <c r="FW351">
        <v>-2.533</v>
      </c>
      <c r="FX351">
        <v>420</v>
      </c>
      <c r="FY351">
        <v>19</v>
      </c>
      <c r="FZ351">
        <v>0.29</v>
      </c>
      <c r="GA351">
        <v>0.05</v>
      </c>
      <c r="GB351">
        <v>-32.7948425</v>
      </c>
      <c r="GC351">
        <v>-2.22391181988736</v>
      </c>
      <c r="GD351">
        <v>0.2218906429837683</v>
      </c>
      <c r="GE351">
        <v>0</v>
      </c>
      <c r="GF351">
        <v>1.54570575</v>
      </c>
      <c r="GG351">
        <v>-0.04311523452158013</v>
      </c>
      <c r="GH351">
        <v>0.004352843833346195</v>
      </c>
      <c r="GI351">
        <v>1</v>
      </c>
      <c r="GJ351">
        <v>1</v>
      </c>
      <c r="GK351">
        <v>2</v>
      </c>
      <c r="GL351" t="s">
        <v>443</v>
      </c>
      <c r="GM351">
        <v>3.09982</v>
      </c>
      <c r="GN351">
        <v>2.758</v>
      </c>
      <c r="GO351">
        <v>0.12132</v>
      </c>
      <c r="GP351">
        <v>0.123849</v>
      </c>
      <c r="GQ351">
        <v>0.123145</v>
      </c>
      <c r="GR351">
        <v>0.109151</v>
      </c>
      <c r="GS351">
        <v>22022.4</v>
      </c>
      <c r="GT351">
        <v>21231.3</v>
      </c>
      <c r="GU351">
        <v>25646.2</v>
      </c>
      <c r="GV351">
        <v>24616.6</v>
      </c>
      <c r="GW351">
        <v>36148.7</v>
      </c>
      <c r="GX351">
        <v>32349.5</v>
      </c>
      <c r="GY351">
        <v>44855.4</v>
      </c>
      <c r="GZ351">
        <v>39265.6</v>
      </c>
      <c r="HA351">
        <v>1.74315</v>
      </c>
      <c r="HB351">
        <v>1.63213</v>
      </c>
      <c r="HC351">
        <v>-0.0683405</v>
      </c>
      <c r="HD351">
        <v>0</v>
      </c>
      <c r="HE351">
        <v>33.7716</v>
      </c>
      <c r="HF351">
        <v>999.9</v>
      </c>
      <c r="HG351">
        <v>43.1</v>
      </c>
      <c r="HH351">
        <v>50.7</v>
      </c>
      <c r="HI351">
        <v>54.4576</v>
      </c>
      <c r="HJ351">
        <v>62.6684</v>
      </c>
      <c r="HK351">
        <v>22.1354</v>
      </c>
      <c r="HL351">
        <v>1</v>
      </c>
      <c r="HM351">
        <v>1.51279</v>
      </c>
      <c r="HN351">
        <v>9.28105</v>
      </c>
      <c r="HO351">
        <v>20.0491</v>
      </c>
      <c r="HP351">
        <v>5.20606</v>
      </c>
      <c r="HQ351">
        <v>11.992</v>
      </c>
      <c r="HR351">
        <v>4.959</v>
      </c>
      <c r="HS351">
        <v>3.27428</v>
      </c>
      <c r="HT351">
        <v>9999</v>
      </c>
      <c r="HU351">
        <v>9999</v>
      </c>
      <c r="HV351">
        <v>9999</v>
      </c>
      <c r="HW351">
        <v>91.7</v>
      </c>
      <c r="HX351">
        <v>1.86389</v>
      </c>
      <c r="HY351">
        <v>1.86032</v>
      </c>
      <c r="HZ351">
        <v>1.85871</v>
      </c>
      <c r="IA351">
        <v>1.86005</v>
      </c>
      <c r="IB351">
        <v>1.85989</v>
      </c>
      <c r="IC351">
        <v>1.85853</v>
      </c>
      <c r="ID351">
        <v>1.85771</v>
      </c>
      <c r="IE351">
        <v>1.85242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-16.226</v>
      </c>
      <c r="IT351">
        <v>-2.6347</v>
      </c>
      <c r="IU351">
        <v>-9.349659308704338</v>
      </c>
      <c r="IV351">
        <v>-0.01431925071125703</v>
      </c>
      <c r="IW351">
        <v>4.89615414261653E-06</v>
      </c>
      <c r="IX351">
        <v>-8.989459798755491E-10</v>
      </c>
      <c r="IY351">
        <v>-1.354300476734672</v>
      </c>
      <c r="IZ351">
        <v>-0.1043539695207113</v>
      </c>
      <c r="JA351">
        <v>0.003109194328973147</v>
      </c>
      <c r="JB351">
        <v>-3.859871886814269E-05</v>
      </c>
      <c r="JC351">
        <v>3</v>
      </c>
      <c r="JD351">
        <v>1925</v>
      </c>
      <c r="JE351">
        <v>1</v>
      </c>
      <c r="JF351">
        <v>31</v>
      </c>
      <c r="JG351">
        <v>36.7</v>
      </c>
      <c r="JH351">
        <v>36.6</v>
      </c>
      <c r="JI351">
        <v>1.56982</v>
      </c>
      <c r="JJ351">
        <v>2.73315</v>
      </c>
      <c r="JK351">
        <v>1.49658</v>
      </c>
      <c r="JL351">
        <v>2.31445</v>
      </c>
      <c r="JM351">
        <v>1.54785</v>
      </c>
      <c r="JN351">
        <v>2.4292</v>
      </c>
      <c r="JO351">
        <v>53.9136</v>
      </c>
      <c r="JP351">
        <v>13.8869</v>
      </c>
      <c r="JQ351">
        <v>18</v>
      </c>
      <c r="JR351">
        <v>506.893</v>
      </c>
      <c r="JS351">
        <v>444.025</v>
      </c>
      <c r="JT351">
        <v>25.8148</v>
      </c>
      <c r="JU351">
        <v>44.2692</v>
      </c>
      <c r="JV351">
        <v>29.9987</v>
      </c>
      <c r="JW351">
        <v>44.1777</v>
      </c>
      <c r="JX351">
        <v>44.045</v>
      </c>
      <c r="JY351">
        <v>31.6618</v>
      </c>
      <c r="JZ351">
        <v>52.1515</v>
      </c>
      <c r="KA351">
        <v>0</v>
      </c>
      <c r="KB351">
        <v>20.4177</v>
      </c>
      <c r="KC351">
        <v>627.346</v>
      </c>
      <c r="KD351">
        <v>21.3854</v>
      </c>
      <c r="KE351">
        <v>98.0159</v>
      </c>
      <c r="KF351">
        <v>94.3956</v>
      </c>
    </row>
    <row r="352" spans="1:292">
      <c r="A352">
        <v>328</v>
      </c>
      <c r="B352">
        <v>1687541556.6</v>
      </c>
      <c r="C352">
        <v>15428.09999990463</v>
      </c>
      <c r="D352" t="s">
        <v>1098</v>
      </c>
      <c r="E352" t="s">
        <v>1099</v>
      </c>
      <c r="F352">
        <v>5</v>
      </c>
      <c r="G352" t="s">
        <v>635</v>
      </c>
      <c r="H352">
        <v>1687541549.1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621.991742313586</v>
      </c>
      <c r="AJ352">
        <v>597.039812121212</v>
      </c>
      <c r="AK352">
        <v>3.412695045122869</v>
      </c>
      <c r="AL352">
        <v>66.82662954179216</v>
      </c>
      <c r="AM352">
        <f>(AO352 - AN352 + DX352*1E3/(8.314*(DZ352+273.15)) * AQ352/DW352 * AP352) * DW352/(100*DK352) * 1000/(1000 - AO352)</f>
        <v>0</v>
      </c>
      <c r="AN352">
        <v>21.37557816453377</v>
      </c>
      <c r="AO352">
        <v>22.91051939393938</v>
      </c>
      <c r="AP352">
        <v>-6.825514205554459E-05</v>
      </c>
      <c r="AQ352">
        <v>101.7824364047216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2.44</v>
      </c>
      <c r="DL352">
        <v>0.5</v>
      </c>
      <c r="DM352" t="s">
        <v>430</v>
      </c>
      <c r="DN352">
        <v>2</v>
      </c>
      <c r="DO352" t="b">
        <v>1</v>
      </c>
      <c r="DP352">
        <v>1687541549.1</v>
      </c>
      <c r="DQ352">
        <v>560.0602962962963</v>
      </c>
      <c r="DR352">
        <v>593.1095555555556</v>
      </c>
      <c r="DS352">
        <v>22.92081481481482</v>
      </c>
      <c r="DT352">
        <v>21.38022962962963</v>
      </c>
      <c r="DU352">
        <v>576.2065185185186</v>
      </c>
      <c r="DV352">
        <v>25.55557777777778</v>
      </c>
      <c r="DW352">
        <v>500.0047777777777</v>
      </c>
      <c r="DX352">
        <v>101.7632962962963</v>
      </c>
      <c r="DY352">
        <v>0.09987504074074073</v>
      </c>
      <c r="DZ352">
        <v>31.47520740740741</v>
      </c>
      <c r="EA352">
        <v>32.66936666666666</v>
      </c>
      <c r="EB352">
        <v>999.9000000000001</v>
      </c>
      <c r="EC352">
        <v>0</v>
      </c>
      <c r="ED352">
        <v>0</v>
      </c>
      <c r="EE352">
        <v>10003.33555555556</v>
      </c>
      <c r="EF352">
        <v>0</v>
      </c>
      <c r="EG352">
        <v>200.0352962962963</v>
      </c>
      <c r="EH352">
        <v>-33.04931851851852</v>
      </c>
      <c r="EI352">
        <v>573.1983703703704</v>
      </c>
      <c r="EJ352">
        <v>606.0673333333333</v>
      </c>
      <c r="EK352">
        <v>1.540587037037037</v>
      </c>
      <c r="EL352">
        <v>593.1095555555556</v>
      </c>
      <c r="EM352">
        <v>21.38022962962963</v>
      </c>
      <c r="EN352">
        <v>2.332496666666666</v>
      </c>
      <c r="EO352">
        <v>2.175720740740741</v>
      </c>
      <c r="EP352">
        <v>19.90259259259259</v>
      </c>
      <c r="EQ352">
        <v>18.78464814814815</v>
      </c>
      <c r="ER352">
        <v>2000.011111111111</v>
      </c>
      <c r="ES352">
        <v>0.979999</v>
      </c>
      <c r="ET352">
        <v>0.0200008</v>
      </c>
      <c r="EU352">
        <v>0</v>
      </c>
      <c r="EV352">
        <v>273.0549629629629</v>
      </c>
      <c r="EW352">
        <v>5.00078</v>
      </c>
      <c r="EX352">
        <v>8183.234074074076</v>
      </c>
      <c r="EY352">
        <v>16379.72222222222</v>
      </c>
      <c r="EZ352">
        <v>52.8934074074074</v>
      </c>
      <c r="FA352">
        <v>54.31681481481482</v>
      </c>
      <c r="FB352">
        <v>53.48129629629629</v>
      </c>
      <c r="FC352">
        <v>53.52977777777777</v>
      </c>
      <c r="FD352">
        <v>52.71266666666666</v>
      </c>
      <c r="FE352">
        <v>1955.111111111111</v>
      </c>
      <c r="FF352">
        <v>39.9</v>
      </c>
      <c r="FG352">
        <v>0</v>
      </c>
      <c r="FH352">
        <v>1687541556.9</v>
      </c>
      <c r="FI352">
        <v>0</v>
      </c>
      <c r="FJ352">
        <v>273.0212307692308</v>
      </c>
      <c r="FK352">
        <v>0.3362051272142883</v>
      </c>
      <c r="FL352">
        <v>105.717265043854</v>
      </c>
      <c r="FM352">
        <v>8183.164230769232</v>
      </c>
      <c r="FN352">
        <v>15</v>
      </c>
      <c r="FO352">
        <v>1687539356.5</v>
      </c>
      <c r="FP352" t="s">
        <v>1025</v>
      </c>
      <c r="FQ352">
        <v>1687539351.5</v>
      </c>
      <c r="FR352">
        <v>1687539356.5</v>
      </c>
      <c r="FS352">
        <v>6</v>
      </c>
      <c r="FT352">
        <v>-0.146</v>
      </c>
      <c r="FU352">
        <v>-0.03</v>
      </c>
      <c r="FV352">
        <v>-14.721</v>
      </c>
      <c r="FW352">
        <v>-2.533</v>
      </c>
      <c r="FX352">
        <v>420</v>
      </c>
      <c r="FY352">
        <v>19</v>
      </c>
      <c r="FZ352">
        <v>0.29</v>
      </c>
      <c r="GA352">
        <v>0.05</v>
      </c>
      <c r="GB352">
        <v>-32.9790825</v>
      </c>
      <c r="GC352">
        <v>-1.730693808630309</v>
      </c>
      <c r="GD352">
        <v>0.1731685766637526</v>
      </c>
      <c r="GE352">
        <v>0</v>
      </c>
      <c r="GF352">
        <v>1.542355</v>
      </c>
      <c r="GG352">
        <v>-0.03630191369606006</v>
      </c>
      <c r="GH352">
        <v>0.003659684412623578</v>
      </c>
      <c r="GI352">
        <v>1</v>
      </c>
      <c r="GJ352">
        <v>1</v>
      </c>
      <c r="GK352">
        <v>2</v>
      </c>
      <c r="GL352" t="s">
        <v>443</v>
      </c>
      <c r="GM352">
        <v>3.09989</v>
      </c>
      <c r="GN352">
        <v>2.75793</v>
      </c>
      <c r="GO352">
        <v>0.123797</v>
      </c>
      <c r="GP352">
        <v>0.126268</v>
      </c>
      <c r="GQ352">
        <v>0.123122</v>
      </c>
      <c r="GR352">
        <v>0.109133</v>
      </c>
      <c r="GS352">
        <v>21961</v>
      </c>
      <c r="GT352">
        <v>21173.2</v>
      </c>
      <c r="GU352">
        <v>25647</v>
      </c>
      <c r="GV352">
        <v>24617.2</v>
      </c>
      <c r="GW352">
        <v>36151</v>
      </c>
      <c r="GX352">
        <v>32351.2</v>
      </c>
      <c r="GY352">
        <v>44856.8</v>
      </c>
      <c r="GZ352">
        <v>39266.6</v>
      </c>
      <c r="HA352">
        <v>1.74355</v>
      </c>
      <c r="HB352">
        <v>1.63235</v>
      </c>
      <c r="HC352">
        <v>-0.0683144</v>
      </c>
      <c r="HD352">
        <v>0</v>
      </c>
      <c r="HE352">
        <v>33.7574</v>
      </c>
      <c r="HF352">
        <v>999.9</v>
      </c>
      <c r="HG352">
        <v>43.1</v>
      </c>
      <c r="HH352">
        <v>50.7</v>
      </c>
      <c r="HI352">
        <v>54.4622</v>
      </c>
      <c r="HJ352">
        <v>62.7384</v>
      </c>
      <c r="HK352">
        <v>21.9832</v>
      </c>
      <c r="HL352">
        <v>1</v>
      </c>
      <c r="HM352">
        <v>1.51133</v>
      </c>
      <c r="HN352">
        <v>9.28105</v>
      </c>
      <c r="HO352">
        <v>20.0495</v>
      </c>
      <c r="HP352">
        <v>5.20771</v>
      </c>
      <c r="HQ352">
        <v>11.992</v>
      </c>
      <c r="HR352">
        <v>4.9605</v>
      </c>
      <c r="HS352">
        <v>3.27465</v>
      </c>
      <c r="HT352">
        <v>9999</v>
      </c>
      <c r="HU352">
        <v>9999</v>
      </c>
      <c r="HV352">
        <v>9999</v>
      </c>
      <c r="HW352">
        <v>91.7</v>
      </c>
      <c r="HX352">
        <v>1.8639</v>
      </c>
      <c r="HY352">
        <v>1.86033</v>
      </c>
      <c r="HZ352">
        <v>1.85871</v>
      </c>
      <c r="IA352">
        <v>1.86004</v>
      </c>
      <c r="IB352">
        <v>1.85989</v>
      </c>
      <c r="IC352">
        <v>1.85854</v>
      </c>
      <c r="ID352">
        <v>1.85772</v>
      </c>
      <c r="IE352">
        <v>1.85242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-16.386</v>
      </c>
      <c r="IT352">
        <v>-2.6345</v>
      </c>
      <c r="IU352">
        <v>-9.349659308704338</v>
      </c>
      <c r="IV352">
        <v>-0.01431925071125703</v>
      </c>
      <c r="IW352">
        <v>4.89615414261653E-06</v>
      </c>
      <c r="IX352">
        <v>-8.989459798755491E-10</v>
      </c>
      <c r="IY352">
        <v>-1.354300476734672</v>
      </c>
      <c r="IZ352">
        <v>-0.1043539695207113</v>
      </c>
      <c r="JA352">
        <v>0.003109194328973147</v>
      </c>
      <c r="JB352">
        <v>-3.859871886814269E-05</v>
      </c>
      <c r="JC352">
        <v>3</v>
      </c>
      <c r="JD352">
        <v>1925</v>
      </c>
      <c r="JE352">
        <v>1</v>
      </c>
      <c r="JF352">
        <v>31</v>
      </c>
      <c r="JG352">
        <v>36.8</v>
      </c>
      <c r="JH352">
        <v>36.7</v>
      </c>
      <c r="JI352">
        <v>1.60645</v>
      </c>
      <c r="JJ352">
        <v>2.77466</v>
      </c>
      <c r="JK352">
        <v>1.49658</v>
      </c>
      <c r="JL352">
        <v>2.31445</v>
      </c>
      <c r="JM352">
        <v>1.54785</v>
      </c>
      <c r="JN352">
        <v>2.52319</v>
      </c>
      <c r="JO352">
        <v>53.9136</v>
      </c>
      <c r="JP352">
        <v>13.8956</v>
      </c>
      <c r="JQ352">
        <v>18</v>
      </c>
      <c r="JR352">
        <v>507.069</v>
      </c>
      <c r="JS352">
        <v>444.094</v>
      </c>
      <c r="JT352">
        <v>25.7985</v>
      </c>
      <c r="JU352">
        <v>44.2547</v>
      </c>
      <c r="JV352">
        <v>29.9987</v>
      </c>
      <c r="JW352">
        <v>44.1634</v>
      </c>
      <c r="JX352">
        <v>44.0313</v>
      </c>
      <c r="JY352">
        <v>32.3352</v>
      </c>
      <c r="JZ352">
        <v>52.1515</v>
      </c>
      <c r="KA352">
        <v>0</v>
      </c>
      <c r="KB352">
        <v>20.4111</v>
      </c>
      <c r="KC352">
        <v>640.727</v>
      </c>
      <c r="KD352">
        <v>21.3591</v>
      </c>
      <c r="KE352">
        <v>98.0189</v>
      </c>
      <c r="KF352">
        <v>94.398</v>
      </c>
    </row>
    <row r="353" spans="1:292">
      <c r="A353">
        <v>329</v>
      </c>
      <c r="B353">
        <v>1687541561.6</v>
      </c>
      <c r="C353">
        <v>15433.09999990463</v>
      </c>
      <c r="D353" t="s">
        <v>1100</v>
      </c>
      <c r="E353" t="s">
        <v>1101</v>
      </c>
      <c r="F353">
        <v>5</v>
      </c>
      <c r="G353" t="s">
        <v>635</v>
      </c>
      <c r="H353">
        <v>1687541553.814285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639.0213771550275</v>
      </c>
      <c r="AJ353">
        <v>613.9618424242425</v>
      </c>
      <c r="AK353">
        <v>3.389821645401521</v>
      </c>
      <c r="AL353">
        <v>66.82662954179216</v>
      </c>
      <c r="AM353">
        <f>(AO353 - AN353 + DX353*1E3/(8.314*(DZ353+273.15)) * AQ353/DW353 * AP353) * DW353/(100*DK353) * 1000/(1000 - AO353)</f>
        <v>0</v>
      </c>
      <c r="AN353">
        <v>21.37076508694802</v>
      </c>
      <c r="AO353">
        <v>22.89759939393939</v>
      </c>
      <c r="AP353">
        <v>-0.0001466846024294198</v>
      </c>
      <c r="AQ353">
        <v>101.7824364047216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2.44</v>
      </c>
      <c r="DL353">
        <v>0.5</v>
      </c>
      <c r="DM353" t="s">
        <v>430</v>
      </c>
      <c r="DN353">
        <v>2</v>
      </c>
      <c r="DO353" t="b">
        <v>1</v>
      </c>
      <c r="DP353">
        <v>1687541553.814285</v>
      </c>
      <c r="DQ353">
        <v>575.7184999999999</v>
      </c>
      <c r="DR353">
        <v>608.9210714285713</v>
      </c>
      <c r="DS353">
        <v>22.91284642857143</v>
      </c>
      <c r="DT353">
        <v>21.37583571428572</v>
      </c>
      <c r="DU353">
        <v>592.0152142857143</v>
      </c>
      <c r="DV353">
        <v>25.54743214285715</v>
      </c>
      <c r="DW353">
        <v>500.0006428571429</v>
      </c>
      <c r="DX353">
        <v>101.7630357142857</v>
      </c>
      <c r="DY353">
        <v>0.09995125714285714</v>
      </c>
      <c r="DZ353">
        <v>31.45956785714285</v>
      </c>
      <c r="EA353">
        <v>32.65790357142857</v>
      </c>
      <c r="EB353">
        <v>999.9000000000002</v>
      </c>
      <c r="EC353">
        <v>0</v>
      </c>
      <c r="ED353">
        <v>0</v>
      </c>
      <c r="EE353">
        <v>10004.51107142857</v>
      </c>
      <c r="EF353">
        <v>0</v>
      </c>
      <c r="EG353">
        <v>201.2450714285714</v>
      </c>
      <c r="EH353">
        <v>-33.20250357142857</v>
      </c>
      <c r="EI353">
        <v>589.2191071428572</v>
      </c>
      <c r="EJ353">
        <v>622.2213928571429</v>
      </c>
      <c r="EK353">
        <v>1.537011071428572</v>
      </c>
      <c r="EL353">
        <v>608.9210714285713</v>
      </c>
      <c r="EM353">
        <v>21.37583571428572</v>
      </c>
      <c r="EN353">
        <v>2.331677142857143</v>
      </c>
      <c r="EO353">
        <v>2.175266428571429</v>
      </c>
      <c r="EP353">
        <v>19.89693571428571</v>
      </c>
      <c r="EQ353">
        <v>18.78131071428572</v>
      </c>
      <c r="ER353">
        <v>2000.018571428571</v>
      </c>
      <c r="ES353">
        <v>0.9799988928571428</v>
      </c>
      <c r="ET353">
        <v>0.02000090357142858</v>
      </c>
      <c r="EU353">
        <v>0</v>
      </c>
      <c r="EV353">
        <v>273.1016071428572</v>
      </c>
      <c r="EW353">
        <v>5.00078</v>
      </c>
      <c r="EX353">
        <v>8193.494285714285</v>
      </c>
      <c r="EY353">
        <v>16379.78928571428</v>
      </c>
      <c r="EZ353">
        <v>52.89053571428571</v>
      </c>
      <c r="FA353">
        <v>54.29210714285715</v>
      </c>
      <c r="FB353">
        <v>53.46864285714286</v>
      </c>
      <c r="FC353">
        <v>53.531</v>
      </c>
      <c r="FD353">
        <v>52.70507142857142</v>
      </c>
      <c r="FE353">
        <v>1955.118571428572</v>
      </c>
      <c r="FF353">
        <v>39.9</v>
      </c>
      <c r="FG353">
        <v>0</v>
      </c>
      <c r="FH353">
        <v>1687541562.3</v>
      </c>
      <c r="FI353">
        <v>0</v>
      </c>
      <c r="FJ353">
        <v>273.09004</v>
      </c>
      <c r="FK353">
        <v>0.8516153859101997</v>
      </c>
      <c r="FL353">
        <v>166.2653848554727</v>
      </c>
      <c r="FM353">
        <v>8195.9892</v>
      </c>
      <c r="FN353">
        <v>15</v>
      </c>
      <c r="FO353">
        <v>1687539356.5</v>
      </c>
      <c r="FP353" t="s">
        <v>1025</v>
      </c>
      <c r="FQ353">
        <v>1687539351.5</v>
      </c>
      <c r="FR353">
        <v>1687539356.5</v>
      </c>
      <c r="FS353">
        <v>6</v>
      </c>
      <c r="FT353">
        <v>-0.146</v>
      </c>
      <c r="FU353">
        <v>-0.03</v>
      </c>
      <c r="FV353">
        <v>-14.721</v>
      </c>
      <c r="FW353">
        <v>-2.533</v>
      </c>
      <c r="FX353">
        <v>420</v>
      </c>
      <c r="FY353">
        <v>19</v>
      </c>
      <c r="FZ353">
        <v>0.29</v>
      </c>
      <c r="GA353">
        <v>0.05</v>
      </c>
      <c r="GB353">
        <v>-33.09718536585366</v>
      </c>
      <c r="GC353">
        <v>-1.817782578397258</v>
      </c>
      <c r="GD353">
        <v>0.1872840044489305</v>
      </c>
      <c r="GE353">
        <v>0</v>
      </c>
      <c r="GF353">
        <v>1.539134634146341</v>
      </c>
      <c r="GG353">
        <v>-0.04387484320557174</v>
      </c>
      <c r="GH353">
        <v>0.004578976932044962</v>
      </c>
      <c r="GI353">
        <v>1</v>
      </c>
      <c r="GJ353">
        <v>1</v>
      </c>
      <c r="GK353">
        <v>2</v>
      </c>
      <c r="GL353" t="s">
        <v>443</v>
      </c>
      <c r="GM353">
        <v>3.10013</v>
      </c>
      <c r="GN353">
        <v>2.75823</v>
      </c>
      <c r="GO353">
        <v>0.126228</v>
      </c>
      <c r="GP353">
        <v>0.128703</v>
      </c>
      <c r="GQ353">
        <v>0.123087</v>
      </c>
      <c r="GR353">
        <v>0.109119</v>
      </c>
      <c r="GS353">
        <v>21900.6</v>
      </c>
      <c r="GT353">
        <v>21115</v>
      </c>
      <c r="GU353">
        <v>25647.6</v>
      </c>
      <c r="GV353">
        <v>24618.1</v>
      </c>
      <c r="GW353">
        <v>36153.6</v>
      </c>
      <c r="GX353">
        <v>32352.9</v>
      </c>
      <c r="GY353">
        <v>44858</v>
      </c>
      <c r="GZ353">
        <v>39267.8</v>
      </c>
      <c r="HA353">
        <v>1.74415</v>
      </c>
      <c r="HB353">
        <v>1.63227</v>
      </c>
      <c r="HC353">
        <v>-0.0687316</v>
      </c>
      <c r="HD353">
        <v>0</v>
      </c>
      <c r="HE353">
        <v>33.7427</v>
      </c>
      <c r="HF353">
        <v>999.9</v>
      </c>
      <c r="HG353">
        <v>43.1</v>
      </c>
      <c r="HH353">
        <v>50.7</v>
      </c>
      <c r="HI353">
        <v>54.4578</v>
      </c>
      <c r="HJ353">
        <v>62.5684</v>
      </c>
      <c r="HK353">
        <v>21.6827</v>
      </c>
      <c r="HL353">
        <v>1</v>
      </c>
      <c r="HM353">
        <v>1.50972</v>
      </c>
      <c r="HN353">
        <v>9.28105</v>
      </c>
      <c r="HO353">
        <v>20.0497</v>
      </c>
      <c r="HP353">
        <v>5.20786</v>
      </c>
      <c r="HQ353">
        <v>11.992</v>
      </c>
      <c r="HR353">
        <v>4.96075</v>
      </c>
      <c r="HS353">
        <v>3.27458</v>
      </c>
      <c r="HT353">
        <v>9999</v>
      </c>
      <c r="HU353">
        <v>9999</v>
      </c>
      <c r="HV353">
        <v>9999</v>
      </c>
      <c r="HW353">
        <v>91.7</v>
      </c>
      <c r="HX353">
        <v>1.8639</v>
      </c>
      <c r="HY353">
        <v>1.86032</v>
      </c>
      <c r="HZ353">
        <v>1.85871</v>
      </c>
      <c r="IA353">
        <v>1.86005</v>
      </c>
      <c r="IB353">
        <v>1.85989</v>
      </c>
      <c r="IC353">
        <v>1.85853</v>
      </c>
      <c r="ID353">
        <v>1.85769</v>
      </c>
      <c r="IE353">
        <v>1.85242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-16.542</v>
      </c>
      <c r="IT353">
        <v>-2.6343</v>
      </c>
      <c r="IU353">
        <v>-9.349659308704338</v>
      </c>
      <c r="IV353">
        <v>-0.01431925071125703</v>
      </c>
      <c r="IW353">
        <v>4.89615414261653E-06</v>
      </c>
      <c r="IX353">
        <v>-8.989459798755491E-10</v>
      </c>
      <c r="IY353">
        <v>-1.354300476734672</v>
      </c>
      <c r="IZ353">
        <v>-0.1043539695207113</v>
      </c>
      <c r="JA353">
        <v>0.003109194328973147</v>
      </c>
      <c r="JB353">
        <v>-3.859871886814269E-05</v>
      </c>
      <c r="JC353">
        <v>3</v>
      </c>
      <c r="JD353">
        <v>1925</v>
      </c>
      <c r="JE353">
        <v>1</v>
      </c>
      <c r="JF353">
        <v>31</v>
      </c>
      <c r="JG353">
        <v>36.8</v>
      </c>
      <c r="JH353">
        <v>36.8</v>
      </c>
      <c r="JI353">
        <v>1.6394</v>
      </c>
      <c r="JJ353">
        <v>2.73071</v>
      </c>
      <c r="JK353">
        <v>1.49658</v>
      </c>
      <c r="JL353">
        <v>2.31445</v>
      </c>
      <c r="JM353">
        <v>1.54785</v>
      </c>
      <c r="JN353">
        <v>2.43896</v>
      </c>
      <c r="JO353">
        <v>53.8779</v>
      </c>
      <c r="JP353">
        <v>13.8956</v>
      </c>
      <c r="JQ353">
        <v>18</v>
      </c>
      <c r="JR353">
        <v>507.385</v>
      </c>
      <c r="JS353">
        <v>443.965</v>
      </c>
      <c r="JT353">
        <v>25.7824</v>
      </c>
      <c r="JU353">
        <v>44.241</v>
      </c>
      <c r="JV353">
        <v>29.9986</v>
      </c>
      <c r="JW353">
        <v>44.1502</v>
      </c>
      <c r="JX353">
        <v>44.0176</v>
      </c>
      <c r="JY353">
        <v>33.0521</v>
      </c>
      <c r="JZ353">
        <v>52.1515</v>
      </c>
      <c r="KA353">
        <v>0</v>
      </c>
      <c r="KB353">
        <v>20.4058</v>
      </c>
      <c r="KC353">
        <v>660.7619999999999</v>
      </c>
      <c r="KD353">
        <v>21.3324</v>
      </c>
      <c r="KE353">
        <v>98.0215</v>
      </c>
      <c r="KF353">
        <v>94.401</v>
      </c>
    </row>
    <row r="354" spans="1:292">
      <c r="A354">
        <v>330</v>
      </c>
      <c r="B354">
        <v>1687541566.6</v>
      </c>
      <c r="C354">
        <v>15438.09999990463</v>
      </c>
      <c r="D354" t="s">
        <v>1102</v>
      </c>
      <c r="E354" t="s">
        <v>1103</v>
      </c>
      <c r="F354">
        <v>5</v>
      </c>
      <c r="G354" t="s">
        <v>635</v>
      </c>
      <c r="H354">
        <v>1687541559.1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656.2746479046602</v>
      </c>
      <c r="AJ354">
        <v>631.0611393939394</v>
      </c>
      <c r="AK354">
        <v>3.423473366335229</v>
      </c>
      <c r="AL354">
        <v>66.82662954179216</v>
      </c>
      <c r="AM354">
        <f>(AO354 - AN354 + DX354*1E3/(8.314*(DZ354+273.15)) * AQ354/DW354 * AP354) * DW354/(100*DK354) * 1000/(1000 - AO354)</f>
        <v>0</v>
      </c>
      <c r="AN354">
        <v>21.36665476401705</v>
      </c>
      <c r="AO354">
        <v>22.88771878787878</v>
      </c>
      <c r="AP354">
        <v>-9.125828636879912E-05</v>
      </c>
      <c r="AQ354">
        <v>101.7824364047216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2.44</v>
      </c>
      <c r="DL354">
        <v>0.5</v>
      </c>
      <c r="DM354" t="s">
        <v>430</v>
      </c>
      <c r="DN354">
        <v>2</v>
      </c>
      <c r="DO354" t="b">
        <v>1</v>
      </c>
      <c r="DP354">
        <v>1687541559.1</v>
      </c>
      <c r="DQ354">
        <v>593.2953333333332</v>
      </c>
      <c r="DR354">
        <v>626.6676296296296</v>
      </c>
      <c r="DS354">
        <v>22.90274814814815</v>
      </c>
      <c r="DT354">
        <v>21.3707962962963</v>
      </c>
      <c r="DU354">
        <v>609.759037037037</v>
      </c>
      <c r="DV354">
        <v>25.53711481481481</v>
      </c>
      <c r="DW354">
        <v>500.0367777777778</v>
      </c>
      <c r="DX354">
        <v>101.7628518518519</v>
      </c>
      <c r="DY354">
        <v>0.1001030185185185</v>
      </c>
      <c r="DZ354">
        <v>31.44522592592593</v>
      </c>
      <c r="EA354">
        <v>32.64479259259259</v>
      </c>
      <c r="EB354">
        <v>999.9000000000001</v>
      </c>
      <c r="EC354">
        <v>0</v>
      </c>
      <c r="ED354">
        <v>0</v>
      </c>
      <c r="EE354">
        <v>9999.003333333332</v>
      </c>
      <c r="EF354">
        <v>0</v>
      </c>
      <c r="EG354">
        <v>202.5395555555555</v>
      </c>
      <c r="EH354">
        <v>-33.37234074074074</v>
      </c>
      <c r="EI354">
        <v>607.2018148148148</v>
      </c>
      <c r="EJ354">
        <v>640.3524814814815</v>
      </c>
      <c r="EK354">
        <v>1.531946296296296</v>
      </c>
      <c r="EL354">
        <v>626.6676296296296</v>
      </c>
      <c r="EM354">
        <v>21.3707962962963</v>
      </c>
      <c r="EN354">
        <v>2.330647407407408</v>
      </c>
      <c r="EO354">
        <v>2.174751481481481</v>
      </c>
      <c r="EP354">
        <v>19.8898037037037</v>
      </c>
      <c r="EQ354">
        <v>18.77752222222222</v>
      </c>
      <c r="ER354">
        <v>2000.008888888889</v>
      </c>
      <c r="ES354">
        <v>0.9799985555555556</v>
      </c>
      <c r="ET354">
        <v>0.02000124074074074</v>
      </c>
      <c r="EU354">
        <v>0</v>
      </c>
      <c r="EV354">
        <v>273.1716666666667</v>
      </c>
      <c r="EW354">
        <v>5.00078</v>
      </c>
      <c r="EX354">
        <v>8202.938148148147</v>
      </c>
      <c r="EY354">
        <v>16379.7</v>
      </c>
      <c r="EZ354">
        <v>52.87714814814814</v>
      </c>
      <c r="FA354">
        <v>54.27755555555555</v>
      </c>
      <c r="FB354">
        <v>53.43737037037038</v>
      </c>
      <c r="FC354">
        <v>53.52296296296296</v>
      </c>
      <c r="FD354">
        <v>52.69644444444444</v>
      </c>
      <c r="FE354">
        <v>1955.108888888889</v>
      </c>
      <c r="FF354">
        <v>39.9</v>
      </c>
      <c r="FG354">
        <v>0</v>
      </c>
      <c r="FH354">
        <v>1687541567.1</v>
      </c>
      <c r="FI354">
        <v>0</v>
      </c>
      <c r="FJ354">
        <v>273.1753200000001</v>
      </c>
      <c r="FK354">
        <v>1.418615385081803</v>
      </c>
      <c r="FL354">
        <v>65.64307708632744</v>
      </c>
      <c r="FM354">
        <v>8203.134000000002</v>
      </c>
      <c r="FN354">
        <v>15</v>
      </c>
      <c r="FO354">
        <v>1687539356.5</v>
      </c>
      <c r="FP354" t="s">
        <v>1025</v>
      </c>
      <c r="FQ354">
        <v>1687539351.5</v>
      </c>
      <c r="FR354">
        <v>1687539356.5</v>
      </c>
      <c r="FS354">
        <v>6</v>
      </c>
      <c r="FT354">
        <v>-0.146</v>
      </c>
      <c r="FU354">
        <v>-0.03</v>
      </c>
      <c r="FV354">
        <v>-14.721</v>
      </c>
      <c r="FW354">
        <v>-2.533</v>
      </c>
      <c r="FX354">
        <v>420</v>
      </c>
      <c r="FY354">
        <v>19</v>
      </c>
      <c r="FZ354">
        <v>0.29</v>
      </c>
      <c r="GA354">
        <v>0.05</v>
      </c>
      <c r="GB354">
        <v>-33.2663731707317</v>
      </c>
      <c r="GC354">
        <v>-1.954852264808297</v>
      </c>
      <c r="GD354">
        <v>0.202784457267954</v>
      </c>
      <c r="GE354">
        <v>0</v>
      </c>
      <c r="GF354">
        <v>1.535003414634146</v>
      </c>
      <c r="GG354">
        <v>-0.0578736585365828</v>
      </c>
      <c r="GH354">
        <v>0.00586020752556704</v>
      </c>
      <c r="GI354">
        <v>1</v>
      </c>
      <c r="GJ354">
        <v>1</v>
      </c>
      <c r="GK354">
        <v>2</v>
      </c>
      <c r="GL354" t="s">
        <v>443</v>
      </c>
      <c r="GM354">
        <v>3.09988</v>
      </c>
      <c r="GN354">
        <v>2.75803</v>
      </c>
      <c r="GO354">
        <v>0.128645</v>
      </c>
      <c r="GP354">
        <v>0.131054</v>
      </c>
      <c r="GQ354">
        <v>0.123051</v>
      </c>
      <c r="GR354">
        <v>0.109099</v>
      </c>
      <c r="GS354">
        <v>21840.7</v>
      </c>
      <c r="GT354">
        <v>21058.5</v>
      </c>
      <c r="GU354">
        <v>25648.4</v>
      </c>
      <c r="GV354">
        <v>24618.7</v>
      </c>
      <c r="GW354">
        <v>36156.2</v>
      </c>
      <c r="GX354">
        <v>32354.3</v>
      </c>
      <c r="GY354">
        <v>44859.1</v>
      </c>
      <c r="GZ354">
        <v>39268.4</v>
      </c>
      <c r="HA354">
        <v>1.74395</v>
      </c>
      <c r="HB354">
        <v>1.63312</v>
      </c>
      <c r="HC354">
        <v>-0.0677183</v>
      </c>
      <c r="HD354">
        <v>0</v>
      </c>
      <c r="HE354">
        <v>33.73</v>
      </c>
      <c r="HF354">
        <v>999.9</v>
      </c>
      <c r="HG354">
        <v>43.1</v>
      </c>
      <c r="HH354">
        <v>50.7</v>
      </c>
      <c r="HI354">
        <v>54.4545</v>
      </c>
      <c r="HJ354">
        <v>62.5184</v>
      </c>
      <c r="HK354">
        <v>21.851</v>
      </c>
      <c r="HL354">
        <v>1</v>
      </c>
      <c r="HM354">
        <v>1.5083</v>
      </c>
      <c r="HN354">
        <v>9.28105</v>
      </c>
      <c r="HO354">
        <v>20.0497</v>
      </c>
      <c r="HP354">
        <v>5.20711</v>
      </c>
      <c r="HQ354">
        <v>11.992</v>
      </c>
      <c r="HR354">
        <v>4.9608</v>
      </c>
      <c r="HS354">
        <v>3.2745</v>
      </c>
      <c r="HT354">
        <v>9999</v>
      </c>
      <c r="HU354">
        <v>9999</v>
      </c>
      <c r="HV354">
        <v>9999</v>
      </c>
      <c r="HW354">
        <v>91.7</v>
      </c>
      <c r="HX354">
        <v>1.8639</v>
      </c>
      <c r="HY354">
        <v>1.86033</v>
      </c>
      <c r="HZ354">
        <v>1.85871</v>
      </c>
      <c r="IA354">
        <v>1.86005</v>
      </c>
      <c r="IB354">
        <v>1.85989</v>
      </c>
      <c r="IC354">
        <v>1.85853</v>
      </c>
      <c r="ID354">
        <v>1.8577</v>
      </c>
      <c r="IE354">
        <v>1.85242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-16.698</v>
      </c>
      <c r="IT354">
        <v>-2.634</v>
      </c>
      <c r="IU354">
        <v>-9.349659308704338</v>
      </c>
      <c r="IV354">
        <v>-0.01431925071125703</v>
      </c>
      <c r="IW354">
        <v>4.89615414261653E-06</v>
      </c>
      <c r="IX354">
        <v>-8.989459798755491E-10</v>
      </c>
      <c r="IY354">
        <v>-1.354300476734672</v>
      </c>
      <c r="IZ354">
        <v>-0.1043539695207113</v>
      </c>
      <c r="JA354">
        <v>0.003109194328973147</v>
      </c>
      <c r="JB354">
        <v>-3.859871886814269E-05</v>
      </c>
      <c r="JC354">
        <v>3</v>
      </c>
      <c r="JD354">
        <v>1925</v>
      </c>
      <c r="JE354">
        <v>1</v>
      </c>
      <c r="JF354">
        <v>31</v>
      </c>
      <c r="JG354">
        <v>36.9</v>
      </c>
      <c r="JH354">
        <v>36.8</v>
      </c>
      <c r="JI354">
        <v>1.67603</v>
      </c>
      <c r="JJ354">
        <v>2.73682</v>
      </c>
      <c r="JK354">
        <v>1.49658</v>
      </c>
      <c r="JL354">
        <v>2.31445</v>
      </c>
      <c r="JM354">
        <v>1.54785</v>
      </c>
      <c r="JN354">
        <v>2.52441</v>
      </c>
      <c r="JO354">
        <v>53.8779</v>
      </c>
      <c r="JP354">
        <v>13.8956</v>
      </c>
      <c r="JQ354">
        <v>18</v>
      </c>
      <c r="JR354">
        <v>507.163</v>
      </c>
      <c r="JS354">
        <v>444.448</v>
      </c>
      <c r="JT354">
        <v>25.7651</v>
      </c>
      <c r="JU354">
        <v>44.2277</v>
      </c>
      <c r="JV354">
        <v>29.9987</v>
      </c>
      <c r="JW354">
        <v>44.1359</v>
      </c>
      <c r="JX354">
        <v>44.0035</v>
      </c>
      <c r="JY354">
        <v>33.7198</v>
      </c>
      <c r="JZ354">
        <v>52.1515</v>
      </c>
      <c r="KA354">
        <v>0</v>
      </c>
      <c r="KB354">
        <v>20.4008</v>
      </c>
      <c r="KC354">
        <v>674.147</v>
      </c>
      <c r="KD354">
        <v>21.3149</v>
      </c>
      <c r="KE354">
        <v>98.024</v>
      </c>
      <c r="KF354">
        <v>94.4027</v>
      </c>
    </row>
    <row r="355" spans="1:292">
      <c r="A355">
        <v>331</v>
      </c>
      <c r="B355">
        <v>1687541571.6</v>
      </c>
      <c r="C355">
        <v>15443.09999990463</v>
      </c>
      <c r="D355" t="s">
        <v>1104</v>
      </c>
      <c r="E355" t="s">
        <v>1105</v>
      </c>
      <c r="F355">
        <v>5</v>
      </c>
      <c r="G355" t="s">
        <v>635</v>
      </c>
      <c r="H355">
        <v>1687541563.814285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673.3246324369162</v>
      </c>
      <c r="AJ355">
        <v>648.0820787878785</v>
      </c>
      <c r="AK355">
        <v>3.406846880544141</v>
      </c>
      <c r="AL355">
        <v>66.82662954179216</v>
      </c>
      <c r="AM355">
        <f>(AO355 - AN355 + DX355*1E3/(8.314*(DZ355+273.15)) * AQ355/DW355 * AP355) * DW355/(100*DK355) * 1000/(1000 - AO355)</f>
        <v>0</v>
      </c>
      <c r="AN355">
        <v>21.36315939148786</v>
      </c>
      <c r="AO355">
        <v>22.87711151515152</v>
      </c>
      <c r="AP355">
        <v>-8.413998532520652E-05</v>
      </c>
      <c r="AQ355">
        <v>101.7824364047216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2.44</v>
      </c>
      <c r="DL355">
        <v>0.5</v>
      </c>
      <c r="DM355" t="s">
        <v>430</v>
      </c>
      <c r="DN355">
        <v>2</v>
      </c>
      <c r="DO355" t="b">
        <v>1</v>
      </c>
      <c r="DP355">
        <v>1687541563.814285</v>
      </c>
      <c r="DQ355">
        <v>608.9813214285714</v>
      </c>
      <c r="DR355">
        <v>642.4873571428573</v>
      </c>
      <c r="DS355">
        <v>22.89274285714285</v>
      </c>
      <c r="DT355">
        <v>21.36680357142857</v>
      </c>
      <c r="DU355">
        <v>625.5921785714285</v>
      </c>
      <c r="DV355">
        <v>25.52689285714286</v>
      </c>
      <c r="DW355">
        <v>500.0156071428572</v>
      </c>
      <c r="DX355">
        <v>101.7621785714286</v>
      </c>
      <c r="DY355">
        <v>0.1000993607142857</v>
      </c>
      <c r="DZ355">
        <v>31.43054285714285</v>
      </c>
      <c r="EA355">
        <v>32.63556428571429</v>
      </c>
      <c r="EB355">
        <v>999.9000000000002</v>
      </c>
      <c r="EC355">
        <v>0</v>
      </c>
      <c r="ED355">
        <v>0</v>
      </c>
      <c r="EE355">
        <v>9990.602857142858</v>
      </c>
      <c r="EF355">
        <v>0</v>
      </c>
      <c r="EG355">
        <v>202.7344285714286</v>
      </c>
      <c r="EH355">
        <v>-33.50603214285714</v>
      </c>
      <c r="EI355">
        <v>623.2490714285714</v>
      </c>
      <c r="EJ355">
        <v>656.5148928571427</v>
      </c>
      <c r="EK355">
        <v>1.525925714285715</v>
      </c>
      <c r="EL355">
        <v>642.4873571428573</v>
      </c>
      <c r="EM355">
        <v>21.36680357142857</v>
      </c>
      <c r="EN355">
        <v>2.329614285714286</v>
      </c>
      <c r="EO355">
        <v>2.174332142857143</v>
      </c>
      <c r="EP355">
        <v>19.88264642857143</v>
      </c>
      <c r="EQ355">
        <v>18.77443928571428</v>
      </c>
      <c r="ER355">
        <v>1999.980357142857</v>
      </c>
      <c r="ES355">
        <v>0.9799981428571429</v>
      </c>
      <c r="ET355">
        <v>0.02000164642857143</v>
      </c>
      <c r="EU355">
        <v>0</v>
      </c>
      <c r="EV355">
        <v>273.3385714285715</v>
      </c>
      <c r="EW355">
        <v>5.00078</v>
      </c>
      <c r="EX355">
        <v>8203.618214285712</v>
      </c>
      <c r="EY355">
        <v>16379.45714285715</v>
      </c>
      <c r="EZ355">
        <v>52.88146428571429</v>
      </c>
      <c r="FA355">
        <v>54.26550000000001</v>
      </c>
      <c r="FB355">
        <v>53.43949999999999</v>
      </c>
      <c r="FC355">
        <v>53.51764285714285</v>
      </c>
      <c r="FD355">
        <v>52.6692857142857</v>
      </c>
      <c r="FE355">
        <v>1955.080357142857</v>
      </c>
      <c r="FF355">
        <v>39.9</v>
      </c>
      <c r="FG355">
        <v>0</v>
      </c>
      <c r="FH355">
        <v>1687541572.5</v>
      </c>
      <c r="FI355">
        <v>0</v>
      </c>
      <c r="FJ355">
        <v>273.3452692307692</v>
      </c>
      <c r="FK355">
        <v>1.944444434108774</v>
      </c>
      <c r="FL355">
        <v>-62.19111095986412</v>
      </c>
      <c r="FM355">
        <v>8203.778076923078</v>
      </c>
      <c r="FN355">
        <v>15</v>
      </c>
      <c r="FO355">
        <v>1687539356.5</v>
      </c>
      <c r="FP355" t="s">
        <v>1025</v>
      </c>
      <c r="FQ355">
        <v>1687539351.5</v>
      </c>
      <c r="FR355">
        <v>1687539356.5</v>
      </c>
      <c r="FS355">
        <v>6</v>
      </c>
      <c r="FT355">
        <v>-0.146</v>
      </c>
      <c r="FU355">
        <v>-0.03</v>
      </c>
      <c r="FV355">
        <v>-14.721</v>
      </c>
      <c r="FW355">
        <v>-2.533</v>
      </c>
      <c r="FX355">
        <v>420</v>
      </c>
      <c r="FY355">
        <v>19</v>
      </c>
      <c r="FZ355">
        <v>0.29</v>
      </c>
      <c r="GA355">
        <v>0.05</v>
      </c>
      <c r="GB355">
        <v>-33.43101</v>
      </c>
      <c r="GC355">
        <v>-1.815687804877958</v>
      </c>
      <c r="GD355">
        <v>0.1938977047311291</v>
      </c>
      <c r="GE355">
        <v>0</v>
      </c>
      <c r="GF355">
        <v>1.5288915</v>
      </c>
      <c r="GG355">
        <v>-0.0734926829268326</v>
      </c>
      <c r="GH355">
        <v>0.007180283960262309</v>
      </c>
      <c r="GI355">
        <v>1</v>
      </c>
      <c r="GJ355">
        <v>1</v>
      </c>
      <c r="GK355">
        <v>2</v>
      </c>
      <c r="GL355" t="s">
        <v>443</v>
      </c>
      <c r="GM355">
        <v>3.0999</v>
      </c>
      <c r="GN355">
        <v>2.75815</v>
      </c>
      <c r="GO355">
        <v>0.13102</v>
      </c>
      <c r="GP355">
        <v>0.133433</v>
      </c>
      <c r="GQ355">
        <v>0.123015</v>
      </c>
      <c r="GR355">
        <v>0.109096</v>
      </c>
      <c r="GS355">
        <v>21781.9</v>
      </c>
      <c r="GT355">
        <v>21001.3</v>
      </c>
      <c r="GU355">
        <v>25649.3</v>
      </c>
      <c r="GV355">
        <v>24619.2</v>
      </c>
      <c r="GW355">
        <v>36159.2</v>
      </c>
      <c r="GX355">
        <v>32355.9</v>
      </c>
      <c r="GY355">
        <v>44860.7</v>
      </c>
      <c r="GZ355">
        <v>39269.9</v>
      </c>
      <c r="HA355">
        <v>1.7442</v>
      </c>
      <c r="HB355">
        <v>1.6333</v>
      </c>
      <c r="HC355">
        <v>-0.0677556</v>
      </c>
      <c r="HD355">
        <v>0</v>
      </c>
      <c r="HE355">
        <v>33.7179</v>
      </c>
      <c r="HF355">
        <v>999.9</v>
      </c>
      <c r="HG355">
        <v>43.1</v>
      </c>
      <c r="HH355">
        <v>50.7</v>
      </c>
      <c r="HI355">
        <v>54.4566</v>
      </c>
      <c r="HJ355">
        <v>62.6484</v>
      </c>
      <c r="HK355">
        <v>21.7107</v>
      </c>
      <c r="HL355">
        <v>1</v>
      </c>
      <c r="HM355">
        <v>1.50687</v>
      </c>
      <c r="HN355">
        <v>9.28105</v>
      </c>
      <c r="HO355">
        <v>20.0499</v>
      </c>
      <c r="HP355">
        <v>5.20711</v>
      </c>
      <c r="HQ355">
        <v>11.992</v>
      </c>
      <c r="HR355">
        <v>4.9609</v>
      </c>
      <c r="HS355">
        <v>3.2745</v>
      </c>
      <c r="HT355">
        <v>9999</v>
      </c>
      <c r="HU355">
        <v>9999</v>
      </c>
      <c r="HV355">
        <v>9999</v>
      </c>
      <c r="HW355">
        <v>91.7</v>
      </c>
      <c r="HX355">
        <v>1.86389</v>
      </c>
      <c r="HY355">
        <v>1.86033</v>
      </c>
      <c r="HZ355">
        <v>1.85869</v>
      </c>
      <c r="IA355">
        <v>1.86005</v>
      </c>
      <c r="IB355">
        <v>1.85988</v>
      </c>
      <c r="IC355">
        <v>1.85852</v>
      </c>
      <c r="ID355">
        <v>1.85773</v>
      </c>
      <c r="IE355">
        <v>1.85242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-16.852</v>
      </c>
      <c r="IT355">
        <v>-2.6338</v>
      </c>
      <c r="IU355">
        <v>-9.349659308704338</v>
      </c>
      <c r="IV355">
        <v>-0.01431925071125703</v>
      </c>
      <c r="IW355">
        <v>4.89615414261653E-06</v>
      </c>
      <c r="IX355">
        <v>-8.989459798755491E-10</v>
      </c>
      <c r="IY355">
        <v>-1.354300476734672</v>
      </c>
      <c r="IZ355">
        <v>-0.1043539695207113</v>
      </c>
      <c r="JA355">
        <v>0.003109194328973147</v>
      </c>
      <c r="JB355">
        <v>-3.859871886814269E-05</v>
      </c>
      <c r="JC355">
        <v>3</v>
      </c>
      <c r="JD355">
        <v>1925</v>
      </c>
      <c r="JE355">
        <v>1</v>
      </c>
      <c r="JF355">
        <v>31</v>
      </c>
      <c r="JG355">
        <v>37</v>
      </c>
      <c r="JH355">
        <v>36.9</v>
      </c>
      <c r="JI355">
        <v>1.70776</v>
      </c>
      <c r="JJ355">
        <v>2.72705</v>
      </c>
      <c r="JK355">
        <v>1.49658</v>
      </c>
      <c r="JL355">
        <v>2.31445</v>
      </c>
      <c r="JM355">
        <v>1.54785</v>
      </c>
      <c r="JN355">
        <v>2.4707</v>
      </c>
      <c r="JO355">
        <v>53.8779</v>
      </c>
      <c r="JP355">
        <v>13.8869</v>
      </c>
      <c r="JQ355">
        <v>18</v>
      </c>
      <c r="JR355">
        <v>507.249</v>
      </c>
      <c r="JS355">
        <v>444.491</v>
      </c>
      <c r="JT355">
        <v>25.7497</v>
      </c>
      <c r="JU355">
        <v>44.2124</v>
      </c>
      <c r="JV355">
        <v>29.9987</v>
      </c>
      <c r="JW355">
        <v>44.123</v>
      </c>
      <c r="JX355">
        <v>43.9908</v>
      </c>
      <c r="JY355">
        <v>34.4307</v>
      </c>
      <c r="JZ355">
        <v>52.1515</v>
      </c>
      <c r="KA355">
        <v>0</v>
      </c>
      <c r="KB355">
        <v>20.396</v>
      </c>
      <c r="KC355">
        <v>694.182</v>
      </c>
      <c r="KD355">
        <v>21.3008</v>
      </c>
      <c r="KE355">
        <v>98.02760000000001</v>
      </c>
      <c r="KF355">
        <v>94.4058</v>
      </c>
    </row>
    <row r="356" spans="1:292">
      <c r="A356">
        <v>332</v>
      </c>
      <c r="B356">
        <v>1687541576.6</v>
      </c>
      <c r="C356">
        <v>15448.09999990463</v>
      </c>
      <c r="D356" t="s">
        <v>1106</v>
      </c>
      <c r="E356" t="s">
        <v>1107</v>
      </c>
      <c r="F356">
        <v>5</v>
      </c>
      <c r="G356" t="s">
        <v>635</v>
      </c>
      <c r="H356">
        <v>1687541569.1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690.6236527077373</v>
      </c>
      <c r="AJ356">
        <v>665.1344424242424</v>
      </c>
      <c r="AK356">
        <v>3.408977387288732</v>
      </c>
      <c r="AL356">
        <v>66.82662954179216</v>
      </c>
      <c r="AM356">
        <f>(AO356 - AN356 + DX356*1E3/(8.314*(DZ356+273.15)) * AQ356/DW356 * AP356) * DW356/(100*DK356) * 1000/(1000 - AO356)</f>
        <v>0</v>
      </c>
      <c r="AN356">
        <v>21.3597064087854</v>
      </c>
      <c r="AO356">
        <v>22.86114545454545</v>
      </c>
      <c r="AP356">
        <v>-0.0001252979298720432</v>
      </c>
      <c r="AQ356">
        <v>101.7824364047216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2.44</v>
      </c>
      <c r="DL356">
        <v>0.5</v>
      </c>
      <c r="DM356" t="s">
        <v>430</v>
      </c>
      <c r="DN356">
        <v>2</v>
      </c>
      <c r="DO356" t="b">
        <v>1</v>
      </c>
      <c r="DP356">
        <v>1687541569.1</v>
      </c>
      <c r="DQ356">
        <v>626.597111111111</v>
      </c>
      <c r="DR356">
        <v>660.2802592592593</v>
      </c>
      <c r="DS356">
        <v>22.88049629629629</v>
      </c>
      <c r="DT356">
        <v>21.36267407407408</v>
      </c>
      <c r="DU356">
        <v>643.3713703703704</v>
      </c>
      <c r="DV356">
        <v>25.51438888888889</v>
      </c>
      <c r="DW356">
        <v>500.021</v>
      </c>
      <c r="DX356">
        <v>101.7611851851852</v>
      </c>
      <c r="DY356">
        <v>0.1000729444444445</v>
      </c>
      <c r="DZ356">
        <v>31.41442592592593</v>
      </c>
      <c r="EA356">
        <v>32.62403703703703</v>
      </c>
      <c r="EB356">
        <v>999.9000000000001</v>
      </c>
      <c r="EC356">
        <v>0</v>
      </c>
      <c r="ED356">
        <v>0</v>
      </c>
      <c r="EE356">
        <v>9990.971111111112</v>
      </c>
      <c r="EF356">
        <v>0</v>
      </c>
      <c r="EG356">
        <v>202.3061481481482</v>
      </c>
      <c r="EH356">
        <v>-33.68322592592593</v>
      </c>
      <c r="EI356">
        <v>641.2694814814814</v>
      </c>
      <c r="EJ356">
        <v>674.6934814814814</v>
      </c>
      <c r="EK356">
        <v>1.517809259259259</v>
      </c>
      <c r="EL356">
        <v>660.2802592592593</v>
      </c>
      <c r="EM356">
        <v>21.36267407407408</v>
      </c>
      <c r="EN356">
        <v>2.328347777777778</v>
      </c>
      <c r="EO356">
        <v>2.173892592592593</v>
      </c>
      <c r="EP356">
        <v>19.87385555555556</v>
      </c>
      <c r="EQ356">
        <v>18.7711962962963</v>
      </c>
      <c r="ER356">
        <v>1999.985925925926</v>
      </c>
      <c r="ES356">
        <v>0.979998111111111</v>
      </c>
      <c r="ET356">
        <v>0.02000168148148149</v>
      </c>
      <c r="EU356">
        <v>0</v>
      </c>
      <c r="EV356">
        <v>273.4920740740741</v>
      </c>
      <c r="EW356">
        <v>5.00078</v>
      </c>
      <c r="EX356">
        <v>8200.910740740743</v>
      </c>
      <c r="EY356">
        <v>16379.4962962963</v>
      </c>
      <c r="EZ356">
        <v>52.86088888888889</v>
      </c>
      <c r="FA356">
        <v>54.25451851851852</v>
      </c>
      <c r="FB356">
        <v>53.40485185185185</v>
      </c>
      <c r="FC356">
        <v>53.49277777777777</v>
      </c>
      <c r="FD356">
        <v>52.68018518518517</v>
      </c>
      <c r="FE356">
        <v>1955.085925925926</v>
      </c>
      <c r="FF356">
        <v>39.9</v>
      </c>
      <c r="FG356">
        <v>0</v>
      </c>
      <c r="FH356">
        <v>1687541577.3</v>
      </c>
      <c r="FI356">
        <v>0</v>
      </c>
      <c r="FJ356">
        <v>273.4546153846154</v>
      </c>
      <c r="FK356">
        <v>1.299350422097484</v>
      </c>
      <c r="FL356">
        <v>-53.46461549991076</v>
      </c>
      <c r="FM356">
        <v>8201.085384615386</v>
      </c>
      <c r="FN356">
        <v>15</v>
      </c>
      <c r="FO356">
        <v>1687539356.5</v>
      </c>
      <c r="FP356" t="s">
        <v>1025</v>
      </c>
      <c r="FQ356">
        <v>1687539351.5</v>
      </c>
      <c r="FR356">
        <v>1687539356.5</v>
      </c>
      <c r="FS356">
        <v>6</v>
      </c>
      <c r="FT356">
        <v>-0.146</v>
      </c>
      <c r="FU356">
        <v>-0.03</v>
      </c>
      <c r="FV356">
        <v>-14.721</v>
      </c>
      <c r="FW356">
        <v>-2.533</v>
      </c>
      <c r="FX356">
        <v>420</v>
      </c>
      <c r="FY356">
        <v>19</v>
      </c>
      <c r="FZ356">
        <v>0.29</v>
      </c>
      <c r="GA356">
        <v>0.05</v>
      </c>
      <c r="GB356">
        <v>-33.5964725</v>
      </c>
      <c r="GC356">
        <v>-1.985334709193194</v>
      </c>
      <c r="GD356">
        <v>0.2105192710745265</v>
      </c>
      <c r="GE356">
        <v>0</v>
      </c>
      <c r="GF356">
        <v>1.52165825</v>
      </c>
      <c r="GG356">
        <v>-0.0924926454033803</v>
      </c>
      <c r="GH356">
        <v>0.009068904533486946</v>
      </c>
      <c r="GI356">
        <v>1</v>
      </c>
      <c r="GJ356">
        <v>1</v>
      </c>
      <c r="GK356">
        <v>2</v>
      </c>
      <c r="GL356" t="s">
        <v>443</v>
      </c>
      <c r="GM356">
        <v>3.09999</v>
      </c>
      <c r="GN356">
        <v>2.75826</v>
      </c>
      <c r="GO356">
        <v>0.133366</v>
      </c>
      <c r="GP356">
        <v>0.135738</v>
      </c>
      <c r="GQ356">
        <v>0.122963</v>
      </c>
      <c r="GR356">
        <v>0.109087</v>
      </c>
      <c r="GS356">
        <v>21723.6</v>
      </c>
      <c r="GT356">
        <v>20946.1</v>
      </c>
      <c r="GU356">
        <v>25650</v>
      </c>
      <c r="GV356">
        <v>24620.1</v>
      </c>
      <c r="GW356">
        <v>36162.5</v>
      </c>
      <c r="GX356">
        <v>32357</v>
      </c>
      <c r="GY356">
        <v>44862</v>
      </c>
      <c r="GZ356">
        <v>39270.5</v>
      </c>
      <c r="HA356">
        <v>1.74443</v>
      </c>
      <c r="HB356">
        <v>1.63328</v>
      </c>
      <c r="HC356">
        <v>-0.06812070000000001</v>
      </c>
      <c r="HD356">
        <v>0</v>
      </c>
      <c r="HE356">
        <v>33.7061</v>
      </c>
      <c r="HF356">
        <v>999.9</v>
      </c>
      <c r="HG356">
        <v>43.1</v>
      </c>
      <c r="HH356">
        <v>50.7</v>
      </c>
      <c r="HI356">
        <v>54.4601</v>
      </c>
      <c r="HJ356">
        <v>62.5984</v>
      </c>
      <c r="HK356">
        <v>21.8229</v>
      </c>
      <c r="HL356">
        <v>1</v>
      </c>
      <c r="HM356">
        <v>1.50546</v>
      </c>
      <c r="HN356">
        <v>9.28105</v>
      </c>
      <c r="HO356">
        <v>20.0502</v>
      </c>
      <c r="HP356">
        <v>5.20711</v>
      </c>
      <c r="HQ356">
        <v>11.992</v>
      </c>
      <c r="HR356">
        <v>4.9607</v>
      </c>
      <c r="HS356">
        <v>3.27448</v>
      </c>
      <c r="HT356">
        <v>9999</v>
      </c>
      <c r="HU356">
        <v>9999</v>
      </c>
      <c r="HV356">
        <v>9999</v>
      </c>
      <c r="HW356">
        <v>91.7</v>
      </c>
      <c r="HX356">
        <v>1.8639</v>
      </c>
      <c r="HY356">
        <v>1.86031</v>
      </c>
      <c r="HZ356">
        <v>1.85871</v>
      </c>
      <c r="IA356">
        <v>1.86002</v>
      </c>
      <c r="IB356">
        <v>1.85989</v>
      </c>
      <c r="IC356">
        <v>1.85854</v>
      </c>
      <c r="ID356">
        <v>1.8577</v>
      </c>
      <c r="IE356">
        <v>1.85242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-17.004</v>
      </c>
      <c r="IT356">
        <v>-2.6334</v>
      </c>
      <c r="IU356">
        <v>-9.349659308704338</v>
      </c>
      <c r="IV356">
        <v>-0.01431925071125703</v>
      </c>
      <c r="IW356">
        <v>4.89615414261653E-06</v>
      </c>
      <c r="IX356">
        <v>-8.989459798755491E-10</v>
      </c>
      <c r="IY356">
        <v>-1.354300476734672</v>
      </c>
      <c r="IZ356">
        <v>-0.1043539695207113</v>
      </c>
      <c r="JA356">
        <v>0.003109194328973147</v>
      </c>
      <c r="JB356">
        <v>-3.859871886814269E-05</v>
      </c>
      <c r="JC356">
        <v>3</v>
      </c>
      <c r="JD356">
        <v>1925</v>
      </c>
      <c r="JE356">
        <v>1</v>
      </c>
      <c r="JF356">
        <v>31</v>
      </c>
      <c r="JG356">
        <v>37.1</v>
      </c>
      <c r="JH356">
        <v>37</v>
      </c>
      <c r="JI356">
        <v>1.74438</v>
      </c>
      <c r="JJ356">
        <v>2.73193</v>
      </c>
      <c r="JK356">
        <v>1.49658</v>
      </c>
      <c r="JL356">
        <v>2.31445</v>
      </c>
      <c r="JM356">
        <v>1.54785</v>
      </c>
      <c r="JN356">
        <v>2.52075</v>
      </c>
      <c r="JO356">
        <v>53.8779</v>
      </c>
      <c r="JP356">
        <v>13.8869</v>
      </c>
      <c r="JQ356">
        <v>18</v>
      </c>
      <c r="JR356">
        <v>507.31</v>
      </c>
      <c r="JS356">
        <v>444.394</v>
      </c>
      <c r="JT356">
        <v>25.7339</v>
      </c>
      <c r="JU356">
        <v>44.1983</v>
      </c>
      <c r="JV356">
        <v>29.9987</v>
      </c>
      <c r="JW356">
        <v>44.1091</v>
      </c>
      <c r="JX356">
        <v>43.977</v>
      </c>
      <c r="JY356">
        <v>35.0809</v>
      </c>
      <c r="JZ356">
        <v>52.1515</v>
      </c>
      <c r="KA356">
        <v>0</v>
      </c>
      <c r="KB356">
        <v>20.3871</v>
      </c>
      <c r="KC356">
        <v>707.5650000000001</v>
      </c>
      <c r="KD356">
        <v>21.2921</v>
      </c>
      <c r="KE356">
        <v>98.03019999999999</v>
      </c>
      <c r="KF356">
        <v>94.408</v>
      </c>
    </row>
    <row r="357" spans="1:292">
      <c r="A357">
        <v>333</v>
      </c>
      <c r="B357">
        <v>1687541581.6</v>
      </c>
      <c r="C357">
        <v>15453.09999990463</v>
      </c>
      <c r="D357" t="s">
        <v>1108</v>
      </c>
      <c r="E357" t="s">
        <v>1109</v>
      </c>
      <c r="F357">
        <v>5</v>
      </c>
      <c r="G357" t="s">
        <v>635</v>
      </c>
      <c r="H357">
        <v>1687541573.814285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707.7250147456133</v>
      </c>
      <c r="AJ357">
        <v>682.1594787878786</v>
      </c>
      <c r="AK357">
        <v>3.419717749424166</v>
      </c>
      <c r="AL357">
        <v>66.82662954179216</v>
      </c>
      <c r="AM357">
        <f>(AO357 - AN357 + DX357*1E3/(8.314*(DZ357+273.15)) * AQ357/DW357 * AP357) * DW357/(100*DK357) * 1000/(1000 - AO357)</f>
        <v>0</v>
      </c>
      <c r="AN357">
        <v>21.35359687522732</v>
      </c>
      <c r="AO357">
        <v>22.84508606060605</v>
      </c>
      <c r="AP357">
        <v>-0.0001096915840398406</v>
      </c>
      <c r="AQ357">
        <v>101.7824364047216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2.44</v>
      </c>
      <c r="DL357">
        <v>0.5</v>
      </c>
      <c r="DM357" t="s">
        <v>430</v>
      </c>
      <c r="DN357">
        <v>2</v>
      </c>
      <c r="DO357" t="b">
        <v>1</v>
      </c>
      <c r="DP357">
        <v>1687541573.814285</v>
      </c>
      <c r="DQ357">
        <v>642.2930714285715</v>
      </c>
      <c r="DR357">
        <v>676.1148214285715</v>
      </c>
      <c r="DS357">
        <v>22.86766071428571</v>
      </c>
      <c r="DT357">
        <v>21.35882142857143</v>
      </c>
      <c r="DU357">
        <v>659.2111785714286</v>
      </c>
      <c r="DV357">
        <v>25.501275</v>
      </c>
      <c r="DW357">
        <v>500.0141785714285</v>
      </c>
      <c r="DX357">
        <v>101.7605714285715</v>
      </c>
      <c r="DY357">
        <v>0.1000278571428571</v>
      </c>
      <c r="DZ357">
        <v>31.39974999999999</v>
      </c>
      <c r="EA357">
        <v>32.61388571428571</v>
      </c>
      <c r="EB357">
        <v>999.9000000000002</v>
      </c>
      <c r="EC357">
        <v>0</v>
      </c>
      <c r="ED357">
        <v>0</v>
      </c>
      <c r="EE357">
        <v>9995.379642857142</v>
      </c>
      <c r="EF357">
        <v>0</v>
      </c>
      <c r="EG357">
        <v>201.34525</v>
      </c>
      <c r="EH357">
        <v>-33.82176428571429</v>
      </c>
      <c r="EI357">
        <v>657.3243214285714</v>
      </c>
      <c r="EJ357">
        <v>690.8708571428572</v>
      </c>
      <c r="EK357">
        <v>1.508825357142857</v>
      </c>
      <c r="EL357">
        <v>676.1148214285715</v>
      </c>
      <c r="EM357">
        <v>21.35882142857143</v>
      </c>
      <c r="EN357">
        <v>2.327026071428571</v>
      </c>
      <c r="EO357">
        <v>2.173486428571429</v>
      </c>
      <c r="EP357">
        <v>19.86469285714286</v>
      </c>
      <c r="EQ357">
        <v>18.76821071428571</v>
      </c>
      <c r="ER357">
        <v>2000.000714285714</v>
      </c>
      <c r="ES357">
        <v>0.9799982500000001</v>
      </c>
      <c r="ET357">
        <v>0.02000153928571429</v>
      </c>
      <c r="EU357">
        <v>0</v>
      </c>
      <c r="EV357">
        <v>273.64025</v>
      </c>
      <c r="EW357">
        <v>5.00078</v>
      </c>
      <c r="EX357">
        <v>8199.346785714286</v>
      </c>
      <c r="EY357">
        <v>16379.625</v>
      </c>
      <c r="EZ357">
        <v>52.84128571428571</v>
      </c>
      <c r="FA357">
        <v>54.24099999999999</v>
      </c>
      <c r="FB357">
        <v>53.39264285714285</v>
      </c>
      <c r="FC357">
        <v>53.47289285714285</v>
      </c>
      <c r="FD357">
        <v>52.66485714285714</v>
      </c>
      <c r="FE357">
        <v>1955.100714285714</v>
      </c>
      <c r="FF357">
        <v>39.9</v>
      </c>
      <c r="FG357">
        <v>0</v>
      </c>
      <c r="FH357">
        <v>1687541582.1</v>
      </c>
      <c r="FI357">
        <v>0</v>
      </c>
      <c r="FJ357">
        <v>273.6455384615385</v>
      </c>
      <c r="FK357">
        <v>1.535863243157287</v>
      </c>
      <c r="FL357">
        <v>38.60546997763725</v>
      </c>
      <c r="FM357">
        <v>8199.559615384615</v>
      </c>
      <c r="FN357">
        <v>15</v>
      </c>
      <c r="FO357">
        <v>1687539356.5</v>
      </c>
      <c r="FP357" t="s">
        <v>1025</v>
      </c>
      <c r="FQ357">
        <v>1687539351.5</v>
      </c>
      <c r="FR357">
        <v>1687539356.5</v>
      </c>
      <c r="FS357">
        <v>6</v>
      </c>
      <c r="FT357">
        <v>-0.146</v>
      </c>
      <c r="FU357">
        <v>-0.03</v>
      </c>
      <c r="FV357">
        <v>-14.721</v>
      </c>
      <c r="FW357">
        <v>-2.533</v>
      </c>
      <c r="FX357">
        <v>420</v>
      </c>
      <c r="FY357">
        <v>19</v>
      </c>
      <c r="FZ357">
        <v>0.29</v>
      </c>
      <c r="GA357">
        <v>0.05</v>
      </c>
      <c r="GB357">
        <v>-33.74019756097561</v>
      </c>
      <c r="GC357">
        <v>-1.815114982578316</v>
      </c>
      <c r="GD357">
        <v>0.1967010316386508</v>
      </c>
      <c r="GE357">
        <v>0</v>
      </c>
      <c r="GF357">
        <v>1.51442243902439</v>
      </c>
      <c r="GG357">
        <v>-0.1109826480836194</v>
      </c>
      <c r="GH357">
        <v>0.01107551370398944</v>
      </c>
      <c r="GI357">
        <v>1</v>
      </c>
      <c r="GJ357">
        <v>1</v>
      </c>
      <c r="GK357">
        <v>2</v>
      </c>
      <c r="GL357" t="s">
        <v>443</v>
      </c>
      <c r="GM357">
        <v>3.09993</v>
      </c>
      <c r="GN357">
        <v>2.75776</v>
      </c>
      <c r="GO357">
        <v>0.135686</v>
      </c>
      <c r="GP357">
        <v>0.138016</v>
      </c>
      <c r="GQ357">
        <v>0.12291</v>
      </c>
      <c r="GR357">
        <v>0.109067</v>
      </c>
      <c r="GS357">
        <v>21666.1</v>
      </c>
      <c r="GT357">
        <v>20891.5</v>
      </c>
      <c r="GU357">
        <v>25650.8</v>
      </c>
      <c r="GV357">
        <v>24620.9</v>
      </c>
      <c r="GW357">
        <v>36165.7</v>
      </c>
      <c r="GX357">
        <v>32358.8</v>
      </c>
      <c r="GY357">
        <v>44863.1</v>
      </c>
      <c r="GZ357">
        <v>39271.6</v>
      </c>
      <c r="HA357">
        <v>1.7442</v>
      </c>
      <c r="HB357">
        <v>1.63387</v>
      </c>
      <c r="HC357">
        <v>-0.06750970000000001</v>
      </c>
      <c r="HD357">
        <v>0</v>
      </c>
      <c r="HE357">
        <v>33.694</v>
      </c>
      <c r="HF357">
        <v>999.9</v>
      </c>
      <c r="HG357">
        <v>43.1</v>
      </c>
      <c r="HH357">
        <v>50.7</v>
      </c>
      <c r="HI357">
        <v>54.4637</v>
      </c>
      <c r="HJ357">
        <v>62.6684</v>
      </c>
      <c r="HK357">
        <v>21.9231</v>
      </c>
      <c r="HL357">
        <v>1</v>
      </c>
      <c r="HM357">
        <v>1.50401</v>
      </c>
      <c r="HN357">
        <v>9.28105</v>
      </c>
      <c r="HO357">
        <v>20.0495</v>
      </c>
      <c r="HP357">
        <v>5.20231</v>
      </c>
      <c r="HQ357">
        <v>11.992</v>
      </c>
      <c r="HR357">
        <v>4.9599</v>
      </c>
      <c r="HS357">
        <v>3.27378</v>
      </c>
      <c r="HT357">
        <v>9999</v>
      </c>
      <c r="HU357">
        <v>9999</v>
      </c>
      <c r="HV357">
        <v>9999</v>
      </c>
      <c r="HW357">
        <v>91.7</v>
      </c>
      <c r="HX357">
        <v>1.86387</v>
      </c>
      <c r="HY357">
        <v>1.86032</v>
      </c>
      <c r="HZ357">
        <v>1.85869</v>
      </c>
      <c r="IA357">
        <v>1.86</v>
      </c>
      <c r="IB357">
        <v>1.85989</v>
      </c>
      <c r="IC357">
        <v>1.85852</v>
      </c>
      <c r="ID357">
        <v>1.85768</v>
      </c>
      <c r="IE357">
        <v>1.85242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-17.153</v>
      </c>
      <c r="IT357">
        <v>-2.6331</v>
      </c>
      <c r="IU357">
        <v>-9.349659308704338</v>
      </c>
      <c r="IV357">
        <v>-0.01431925071125703</v>
      </c>
      <c r="IW357">
        <v>4.89615414261653E-06</v>
      </c>
      <c r="IX357">
        <v>-8.989459798755491E-10</v>
      </c>
      <c r="IY357">
        <v>-1.354300476734672</v>
      </c>
      <c r="IZ357">
        <v>-0.1043539695207113</v>
      </c>
      <c r="JA357">
        <v>0.003109194328973147</v>
      </c>
      <c r="JB357">
        <v>-3.859871886814269E-05</v>
      </c>
      <c r="JC357">
        <v>3</v>
      </c>
      <c r="JD357">
        <v>1925</v>
      </c>
      <c r="JE357">
        <v>1</v>
      </c>
      <c r="JF357">
        <v>31</v>
      </c>
      <c r="JG357">
        <v>37.2</v>
      </c>
      <c r="JH357">
        <v>37.1</v>
      </c>
      <c r="JI357">
        <v>1.77612</v>
      </c>
      <c r="JJ357">
        <v>2.72949</v>
      </c>
      <c r="JK357">
        <v>1.49658</v>
      </c>
      <c r="JL357">
        <v>2.31445</v>
      </c>
      <c r="JM357">
        <v>1.54785</v>
      </c>
      <c r="JN357">
        <v>2.44995</v>
      </c>
      <c r="JO357">
        <v>53.8779</v>
      </c>
      <c r="JP357">
        <v>13.8869</v>
      </c>
      <c r="JQ357">
        <v>18</v>
      </c>
      <c r="JR357">
        <v>507.078</v>
      </c>
      <c r="JS357">
        <v>444.719</v>
      </c>
      <c r="JT357">
        <v>25.7181</v>
      </c>
      <c r="JU357">
        <v>44.1842</v>
      </c>
      <c r="JV357">
        <v>29.9987</v>
      </c>
      <c r="JW357">
        <v>44.0958</v>
      </c>
      <c r="JX357">
        <v>43.9643</v>
      </c>
      <c r="JY357">
        <v>35.7923</v>
      </c>
      <c r="JZ357">
        <v>52.1515</v>
      </c>
      <c r="KA357">
        <v>0</v>
      </c>
      <c r="KB357">
        <v>20.3799</v>
      </c>
      <c r="KC357">
        <v>727.601</v>
      </c>
      <c r="KD357">
        <v>21.198</v>
      </c>
      <c r="KE357">
        <v>98.03279999999999</v>
      </c>
      <c r="KF357">
        <v>94.41079999999999</v>
      </c>
    </row>
    <row r="358" spans="1:292">
      <c r="A358">
        <v>334</v>
      </c>
      <c r="B358">
        <v>1687541586.6</v>
      </c>
      <c r="C358">
        <v>15458.09999990463</v>
      </c>
      <c r="D358" t="s">
        <v>1110</v>
      </c>
      <c r="E358" t="s">
        <v>1111</v>
      </c>
      <c r="F358">
        <v>5</v>
      </c>
      <c r="G358" t="s">
        <v>635</v>
      </c>
      <c r="H358">
        <v>1687541579.1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724.7917799388217</v>
      </c>
      <c r="AJ358">
        <v>699.1853878787879</v>
      </c>
      <c r="AK358">
        <v>3.398560269393037</v>
      </c>
      <c r="AL358">
        <v>66.82662954179216</v>
      </c>
      <c r="AM358">
        <f>(AO358 - AN358 + DX358*1E3/(8.314*(DZ358+273.15)) * AQ358/DW358 * AP358) * DW358/(100*DK358) * 1000/(1000 - AO358)</f>
        <v>0</v>
      </c>
      <c r="AN358">
        <v>21.35088726756168</v>
      </c>
      <c r="AO358">
        <v>22.82863212121212</v>
      </c>
      <c r="AP358">
        <v>-0.0001036174504457377</v>
      </c>
      <c r="AQ358">
        <v>101.7824364047216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2.44</v>
      </c>
      <c r="DL358">
        <v>0.5</v>
      </c>
      <c r="DM358" t="s">
        <v>430</v>
      </c>
      <c r="DN358">
        <v>2</v>
      </c>
      <c r="DO358" t="b">
        <v>1</v>
      </c>
      <c r="DP358">
        <v>1687541579.1</v>
      </c>
      <c r="DQ358">
        <v>659.9070740740741</v>
      </c>
      <c r="DR358">
        <v>693.8394814814817</v>
      </c>
      <c r="DS358">
        <v>22.85135925925926</v>
      </c>
      <c r="DT358">
        <v>21.35451481481482</v>
      </c>
      <c r="DU358">
        <v>676.9849259259259</v>
      </c>
      <c r="DV358">
        <v>25.48462962962963</v>
      </c>
      <c r="DW358">
        <v>499.9933703703704</v>
      </c>
      <c r="DX358">
        <v>101.7600370370371</v>
      </c>
      <c r="DY358">
        <v>0.09994917777777779</v>
      </c>
      <c r="DZ358">
        <v>31.38179259259259</v>
      </c>
      <c r="EA358">
        <v>32.60252962962963</v>
      </c>
      <c r="EB358">
        <v>999.9000000000001</v>
      </c>
      <c r="EC358">
        <v>0</v>
      </c>
      <c r="ED358">
        <v>0</v>
      </c>
      <c r="EE358">
        <v>10001.41111111111</v>
      </c>
      <c r="EF358">
        <v>0</v>
      </c>
      <c r="EG358">
        <v>201.0087407407407</v>
      </c>
      <c r="EH358">
        <v>-33.93237037037036</v>
      </c>
      <c r="EI358">
        <v>675.3393333333335</v>
      </c>
      <c r="EJ358">
        <v>708.979259259259</v>
      </c>
      <c r="EK358">
        <v>1.496836296296296</v>
      </c>
      <c r="EL358">
        <v>693.8394814814817</v>
      </c>
      <c r="EM358">
        <v>21.35451481481482</v>
      </c>
      <c r="EN358">
        <v>2.325355185185185</v>
      </c>
      <c r="EO358">
        <v>2.173036296296297</v>
      </c>
      <c r="EP358">
        <v>19.85311111111111</v>
      </c>
      <c r="EQ358">
        <v>18.7648962962963</v>
      </c>
      <c r="ER358">
        <v>2000.034074074073</v>
      </c>
      <c r="ES358">
        <v>0.9799985555555556</v>
      </c>
      <c r="ET358">
        <v>0.02000124074074074</v>
      </c>
      <c r="EU358">
        <v>0</v>
      </c>
      <c r="EV358">
        <v>273.7221111111111</v>
      </c>
      <c r="EW358">
        <v>5.00078</v>
      </c>
      <c r="EX358">
        <v>8204.087037037038</v>
      </c>
      <c r="EY358">
        <v>16379.90370370371</v>
      </c>
      <c r="EZ358">
        <v>52.8192962962963</v>
      </c>
      <c r="FA358">
        <v>54.22899999999999</v>
      </c>
      <c r="FB358">
        <v>53.36322222222221</v>
      </c>
      <c r="FC358">
        <v>53.4557037037037</v>
      </c>
      <c r="FD358">
        <v>52.66181481481481</v>
      </c>
      <c r="FE358">
        <v>1955.134074074075</v>
      </c>
      <c r="FF358">
        <v>39.9</v>
      </c>
      <c r="FG358">
        <v>0</v>
      </c>
      <c r="FH358">
        <v>1687541586.9</v>
      </c>
      <c r="FI358">
        <v>0</v>
      </c>
      <c r="FJ358">
        <v>273.733423076923</v>
      </c>
      <c r="FK358">
        <v>2.160786322929162</v>
      </c>
      <c r="FL358">
        <v>63.5965811286743</v>
      </c>
      <c r="FM358">
        <v>8203.740000000002</v>
      </c>
      <c r="FN358">
        <v>15</v>
      </c>
      <c r="FO358">
        <v>1687539356.5</v>
      </c>
      <c r="FP358" t="s">
        <v>1025</v>
      </c>
      <c r="FQ358">
        <v>1687539351.5</v>
      </c>
      <c r="FR358">
        <v>1687539356.5</v>
      </c>
      <c r="FS358">
        <v>6</v>
      </c>
      <c r="FT358">
        <v>-0.146</v>
      </c>
      <c r="FU358">
        <v>-0.03</v>
      </c>
      <c r="FV358">
        <v>-14.721</v>
      </c>
      <c r="FW358">
        <v>-2.533</v>
      </c>
      <c r="FX358">
        <v>420</v>
      </c>
      <c r="FY358">
        <v>19</v>
      </c>
      <c r="FZ358">
        <v>0.29</v>
      </c>
      <c r="GA358">
        <v>0.05</v>
      </c>
      <c r="GB358">
        <v>-33.83986829268293</v>
      </c>
      <c r="GC358">
        <v>-1.456501045296241</v>
      </c>
      <c r="GD358">
        <v>0.1791828639986069</v>
      </c>
      <c r="GE358">
        <v>0</v>
      </c>
      <c r="GF358">
        <v>1.504420975609756</v>
      </c>
      <c r="GG358">
        <v>-0.1348691289198591</v>
      </c>
      <c r="GH358">
        <v>0.01334709940259754</v>
      </c>
      <c r="GI358">
        <v>1</v>
      </c>
      <c r="GJ358">
        <v>1</v>
      </c>
      <c r="GK358">
        <v>2</v>
      </c>
      <c r="GL358" t="s">
        <v>443</v>
      </c>
      <c r="GM358">
        <v>3.10002</v>
      </c>
      <c r="GN358">
        <v>2.75829</v>
      </c>
      <c r="GO358">
        <v>0.137972</v>
      </c>
      <c r="GP358">
        <v>0.140232</v>
      </c>
      <c r="GQ358">
        <v>0.122857</v>
      </c>
      <c r="GR358">
        <v>0.109043</v>
      </c>
      <c r="GS358">
        <v>21609.3</v>
      </c>
      <c r="GT358">
        <v>20838.2</v>
      </c>
      <c r="GU358">
        <v>25651.4</v>
      </c>
      <c r="GV358">
        <v>24621.4</v>
      </c>
      <c r="GW358">
        <v>36169</v>
      </c>
      <c r="GX358">
        <v>32360.4</v>
      </c>
      <c r="GY358">
        <v>44864.3</v>
      </c>
      <c r="GZ358">
        <v>39272.3</v>
      </c>
      <c r="HA358">
        <v>1.74505</v>
      </c>
      <c r="HB358">
        <v>1.63358</v>
      </c>
      <c r="HC358">
        <v>-0.0672489</v>
      </c>
      <c r="HD358">
        <v>0</v>
      </c>
      <c r="HE358">
        <v>33.6826</v>
      </c>
      <c r="HF358">
        <v>999.9</v>
      </c>
      <c r="HG358">
        <v>43.1</v>
      </c>
      <c r="HH358">
        <v>50.7</v>
      </c>
      <c r="HI358">
        <v>54.459</v>
      </c>
      <c r="HJ358">
        <v>62.6484</v>
      </c>
      <c r="HK358">
        <v>21.9111</v>
      </c>
      <c r="HL358">
        <v>1</v>
      </c>
      <c r="HM358">
        <v>1.50268</v>
      </c>
      <c r="HN358">
        <v>9.28105</v>
      </c>
      <c r="HO358">
        <v>20.0502</v>
      </c>
      <c r="HP358">
        <v>5.20741</v>
      </c>
      <c r="HQ358">
        <v>11.992</v>
      </c>
      <c r="HR358">
        <v>4.96105</v>
      </c>
      <c r="HS358">
        <v>3.27453</v>
      </c>
      <c r="HT358">
        <v>9999</v>
      </c>
      <c r="HU358">
        <v>9999</v>
      </c>
      <c r="HV358">
        <v>9999</v>
      </c>
      <c r="HW358">
        <v>91.7</v>
      </c>
      <c r="HX358">
        <v>1.86392</v>
      </c>
      <c r="HY358">
        <v>1.86034</v>
      </c>
      <c r="HZ358">
        <v>1.85871</v>
      </c>
      <c r="IA358">
        <v>1.86001</v>
      </c>
      <c r="IB358">
        <v>1.85989</v>
      </c>
      <c r="IC358">
        <v>1.85855</v>
      </c>
      <c r="ID358">
        <v>1.85771</v>
      </c>
      <c r="IE358">
        <v>1.85242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-17.301</v>
      </c>
      <c r="IT358">
        <v>-2.6327</v>
      </c>
      <c r="IU358">
        <v>-9.349659308704338</v>
      </c>
      <c r="IV358">
        <v>-0.01431925071125703</v>
      </c>
      <c r="IW358">
        <v>4.89615414261653E-06</v>
      </c>
      <c r="IX358">
        <v>-8.989459798755491E-10</v>
      </c>
      <c r="IY358">
        <v>-1.354300476734672</v>
      </c>
      <c r="IZ358">
        <v>-0.1043539695207113</v>
      </c>
      <c r="JA358">
        <v>0.003109194328973147</v>
      </c>
      <c r="JB358">
        <v>-3.859871886814269E-05</v>
      </c>
      <c r="JC358">
        <v>3</v>
      </c>
      <c r="JD358">
        <v>1925</v>
      </c>
      <c r="JE358">
        <v>1</v>
      </c>
      <c r="JF358">
        <v>31</v>
      </c>
      <c r="JG358">
        <v>37.3</v>
      </c>
      <c r="JH358">
        <v>37.2</v>
      </c>
      <c r="JI358">
        <v>1.80908</v>
      </c>
      <c r="JJ358">
        <v>2.77222</v>
      </c>
      <c r="JK358">
        <v>1.49658</v>
      </c>
      <c r="JL358">
        <v>2.31445</v>
      </c>
      <c r="JM358">
        <v>1.54785</v>
      </c>
      <c r="JN358">
        <v>2.50488</v>
      </c>
      <c r="JO358">
        <v>53.8779</v>
      </c>
      <c r="JP358">
        <v>13.8869</v>
      </c>
      <c r="JQ358">
        <v>18</v>
      </c>
      <c r="JR358">
        <v>507.554</v>
      </c>
      <c r="JS358">
        <v>444.44</v>
      </c>
      <c r="JT358">
        <v>25.7038</v>
      </c>
      <c r="JU358">
        <v>44.1713</v>
      </c>
      <c r="JV358">
        <v>29.9988</v>
      </c>
      <c r="JW358">
        <v>44.0818</v>
      </c>
      <c r="JX358">
        <v>43.9505</v>
      </c>
      <c r="JY358">
        <v>36.4021</v>
      </c>
      <c r="JZ358">
        <v>52.1515</v>
      </c>
      <c r="KA358">
        <v>0</v>
      </c>
      <c r="KB358">
        <v>20.3724</v>
      </c>
      <c r="KC358">
        <v>740.976</v>
      </c>
      <c r="KD358">
        <v>21.1618</v>
      </c>
      <c r="KE358">
        <v>98.0355</v>
      </c>
      <c r="KF358">
        <v>94.41249999999999</v>
      </c>
    </row>
    <row r="359" spans="1:292">
      <c r="A359">
        <v>335</v>
      </c>
      <c r="B359">
        <v>1687541591.6</v>
      </c>
      <c r="C359">
        <v>15463.09999990463</v>
      </c>
      <c r="D359" t="s">
        <v>1112</v>
      </c>
      <c r="E359" t="s">
        <v>1113</v>
      </c>
      <c r="F359">
        <v>5</v>
      </c>
      <c r="G359" t="s">
        <v>635</v>
      </c>
      <c r="H359">
        <v>1687541583.814285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741.2883134275025</v>
      </c>
      <c r="AJ359">
        <v>715.9651151515149</v>
      </c>
      <c r="AK359">
        <v>3.356080607862804</v>
      </c>
      <c r="AL359">
        <v>66.82662954179216</v>
      </c>
      <c r="AM359">
        <f>(AO359 - AN359 + DX359*1E3/(8.314*(DZ359+273.15)) * AQ359/DW359 * AP359) * DW359/(100*DK359) * 1000/(1000 - AO359)</f>
        <v>0</v>
      </c>
      <c r="AN359">
        <v>21.34414295526706</v>
      </c>
      <c r="AO359">
        <v>22.81125575757575</v>
      </c>
      <c r="AP359">
        <v>-0.0001030440315826128</v>
      </c>
      <c r="AQ359">
        <v>101.7824364047216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2.44</v>
      </c>
      <c r="DL359">
        <v>0.5</v>
      </c>
      <c r="DM359" t="s">
        <v>430</v>
      </c>
      <c r="DN359">
        <v>2</v>
      </c>
      <c r="DO359" t="b">
        <v>1</v>
      </c>
      <c r="DP359">
        <v>1687541583.814285</v>
      </c>
      <c r="DQ359">
        <v>675.5597142857142</v>
      </c>
      <c r="DR359">
        <v>709.3876071428571</v>
      </c>
      <c r="DS359">
        <v>22.83577142857143</v>
      </c>
      <c r="DT359">
        <v>21.34975357142857</v>
      </c>
      <c r="DU359">
        <v>692.7778214285714</v>
      </c>
      <c r="DV359">
        <v>25.46870357142857</v>
      </c>
      <c r="DW359">
        <v>499.9976071428571</v>
      </c>
      <c r="DX359">
        <v>101.7598214285714</v>
      </c>
      <c r="DY359">
        <v>0.09994836071428571</v>
      </c>
      <c r="DZ359">
        <v>31.36700714285715</v>
      </c>
      <c r="EA359">
        <v>32.59966071428571</v>
      </c>
      <c r="EB359">
        <v>999.9000000000002</v>
      </c>
      <c r="EC359">
        <v>0</v>
      </c>
      <c r="ED359">
        <v>0</v>
      </c>
      <c r="EE359">
        <v>10001.64428571428</v>
      </c>
      <c r="EF359">
        <v>0</v>
      </c>
      <c r="EG359">
        <v>200.9149642857143</v>
      </c>
      <c r="EH359">
        <v>-33.827775</v>
      </c>
      <c r="EI359">
        <v>691.3471071428573</v>
      </c>
      <c r="EJ359">
        <v>724.8631428571429</v>
      </c>
      <c r="EK359">
        <v>1.48601</v>
      </c>
      <c r="EL359">
        <v>709.3876071428571</v>
      </c>
      <c r="EM359">
        <v>21.34975357142857</v>
      </c>
      <c r="EN359">
        <v>2.323762857142857</v>
      </c>
      <c r="EO359">
        <v>2.172546785714286</v>
      </c>
      <c r="EP359">
        <v>19.84206785714286</v>
      </c>
      <c r="EQ359">
        <v>18.76129285714286</v>
      </c>
      <c r="ER359">
        <v>2000.042857142857</v>
      </c>
      <c r="ES359">
        <v>0.9799985714285714</v>
      </c>
      <c r="ET359">
        <v>0.020001225</v>
      </c>
      <c r="EU359">
        <v>0</v>
      </c>
      <c r="EV359">
        <v>273.8443571428572</v>
      </c>
      <c r="EW359">
        <v>5.00078</v>
      </c>
      <c r="EX359">
        <v>8205.486428571428</v>
      </c>
      <c r="EY359">
        <v>16379.98214285714</v>
      </c>
      <c r="EZ359">
        <v>52.82128571428571</v>
      </c>
      <c r="FA359">
        <v>54.223</v>
      </c>
      <c r="FB359">
        <v>53.35246428571429</v>
      </c>
      <c r="FC359">
        <v>53.44842857142857</v>
      </c>
      <c r="FD359">
        <v>52.62257142857142</v>
      </c>
      <c r="FE359">
        <v>1955.142857142857</v>
      </c>
      <c r="FF359">
        <v>39.9</v>
      </c>
      <c r="FG359">
        <v>0</v>
      </c>
      <c r="FH359">
        <v>1687541592.3</v>
      </c>
      <c r="FI359">
        <v>0</v>
      </c>
      <c r="FJ359">
        <v>273.9078</v>
      </c>
      <c r="FK359">
        <v>0.7923076818607622</v>
      </c>
      <c r="FL359">
        <v>-5.382307735526738</v>
      </c>
      <c r="FM359">
        <v>8205.4684</v>
      </c>
      <c r="FN359">
        <v>15</v>
      </c>
      <c r="FO359">
        <v>1687539356.5</v>
      </c>
      <c r="FP359" t="s">
        <v>1025</v>
      </c>
      <c r="FQ359">
        <v>1687539351.5</v>
      </c>
      <c r="FR359">
        <v>1687539356.5</v>
      </c>
      <c r="FS359">
        <v>6</v>
      </c>
      <c r="FT359">
        <v>-0.146</v>
      </c>
      <c r="FU359">
        <v>-0.03</v>
      </c>
      <c r="FV359">
        <v>-14.721</v>
      </c>
      <c r="FW359">
        <v>-2.533</v>
      </c>
      <c r="FX359">
        <v>420</v>
      </c>
      <c r="FY359">
        <v>19</v>
      </c>
      <c r="FZ359">
        <v>0.29</v>
      </c>
      <c r="GA359">
        <v>0.05</v>
      </c>
      <c r="GB359">
        <v>-33.8441</v>
      </c>
      <c r="GC359">
        <v>1.232048780487934</v>
      </c>
      <c r="GD359">
        <v>0.197368824792569</v>
      </c>
      <c r="GE359">
        <v>0</v>
      </c>
      <c r="GF359">
        <v>1.491758</v>
      </c>
      <c r="GG359">
        <v>-0.1387855159474666</v>
      </c>
      <c r="GH359">
        <v>0.01341046050663437</v>
      </c>
      <c r="GI359">
        <v>1</v>
      </c>
      <c r="GJ359">
        <v>1</v>
      </c>
      <c r="GK359">
        <v>2</v>
      </c>
      <c r="GL359" t="s">
        <v>443</v>
      </c>
      <c r="GM359">
        <v>3.09992</v>
      </c>
      <c r="GN359">
        <v>2.75806</v>
      </c>
      <c r="GO359">
        <v>0.140198</v>
      </c>
      <c r="GP359">
        <v>0.142333</v>
      </c>
      <c r="GQ359">
        <v>0.122796</v>
      </c>
      <c r="GR359">
        <v>0.109022</v>
      </c>
      <c r="GS359">
        <v>21553.9</v>
      </c>
      <c r="GT359">
        <v>20788</v>
      </c>
      <c r="GU359">
        <v>25652</v>
      </c>
      <c r="GV359">
        <v>24622.3</v>
      </c>
      <c r="GW359">
        <v>36172.5</v>
      </c>
      <c r="GX359">
        <v>32362.3</v>
      </c>
      <c r="GY359">
        <v>44865.3</v>
      </c>
      <c r="GZ359">
        <v>39273.5</v>
      </c>
      <c r="HA359">
        <v>1.74443</v>
      </c>
      <c r="HB359">
        <v>1.63382</v>
      </c>
      <c r="HC359">
        <v>-0.0662133</v>
      </c>
      <c r="HD359">
        <v>0</v>
      </c>
      <c r="HE359">
        <v>33.6723</v>
      </c>
      <c r="HF359">
        <v>999.9</v>
      </c>
      <c r="HG359">
        <v>43</v>
      </c>
      <c r="HH359">
        <v>50.7</v>
      </c>
      <c r="HI359">
        <v>54.3297</v>
      </c>
      <c r="HJ359">
        <v>62.6584</v>
      </c>
      <c r="HK359">
        <v>21.903</v>
      </c>
      <c r="HL359">
        <v>1</v>
      </c>
      <c r="HM359">
        <v>1.50144</v>
      </c>
      <c r="HN359">
        <v>9.28105</v>
      </c>
      <c r="HO359">
        <v>20.0502</v>
      </c>
      <c r="HP359">
        <v>5.20816</v>
      </c>
      <c r="HQ359">
        <v>11.992</v>
      </c>
      <c r="HR359">
        <v>4.96125</v>
      </c>
      <c r="HS359">
        <v>3.2746</v>
      </c>
      <c r="HT359">
        <v>9999</v>
      </c>
      <c r="HU359">
        <v>9999</v>
      </c>
      <c r="HV359">
        <v>9999</v>
      </c>
      <c r="HW359">
        <v>91.7</v>
      </c>
      <c r="HX359">
        <v>1.86388</v>
      </c>
      <c r="HY359">
        <v>1.86033</v>
      </c>
      <c r="HZ359">
        <v>1.85868</v>
      </c>
      <c r="IA359">
        <v>1.86003</v>
      </c>
      <c r="IB359">
        <v>1.85988</v>
      </c>
      <c r="IC359">
        <v>1.85855</v>
      </c>
      <c r="ID359">
        <v>1.8577</v>
      </c>
      <c r="IE359">
        <v>1.85242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-17.446</v>
      </c>
      <c r="IT359">
        <v>-2.6324</v>
      </c>
      <c r="IU359">
        <v>-9.349659308704338</v>
      </c>
      <c r="IV359">
        <v>-0.01431925071125703</v>
      </c>
      <c r="IW359">
        <v>4.89615414261653E-06</v>
      </c>
      <c r="IX359">
        <v>-8.989459798755491E-10</v>
      </c>
      <c r="IY359">
        <v>-1.354300476734672</v>
      </c>
      <c r="IZ359">
        <v>-0.1043539695207113</v>
      </c>
      <c r="JA359">
        <v>0.003109194328973147</v>
      </c>
      <c r="JB359">
        <v>-3.859871886814269E-05</v>
      </c>
      <c r="JC359">
        <v>3</v>
      </c>
      <c r="JD359">
        <v>1925</v>
      </c>
      <c r="JE359">
        <v>1</v>
      </c>
      <c r="JF359">
        <v>31</v>
      </c>
      <c r="JG359">
        <v>37.3</v>
      </c>
      <c r="JH359">
        <v>37.3</v>
      </c>
      <c r="JI359">
        <v>1.84204</v>
      </c>
      <c r="JJ359">
        <v>2.74048</v>
      </c>
      <c r="JK359">
        <v>1.49658</v>
      </c>
      <c r="JL359">
        <v>2.31445</v>
      </c>
      <c r="JM359">
        <v>1.54785</v>
      </c>
      <c r="JN359">
        <v>2.41943</v>
      </c>
      <c r="JO359">
        <v>53.8423</v>
      </c>
      <c r="JP359">
        <v>13.8694</v>
      </c>
      <c r="JQ359">
        <v>18</v>
      </c>
      <c r="JR359">
        <v>507.067</v>
      </c>
      <c r="JS359">
        <v>444.538</v>
      </c>
      <c r="JT359">
        <v>25.6904</v>
      </c>
      <c r="JU359">
        <v>44.1572</v>
      </c>
      <c r="JV359">
        <v>29.9988</v>
      </c>
      <c r="JW359">
        <v>44.0702</v>
      </c>
      <c r="JX359">
        <v>43.9385</v>
      </c>
      <c r="JY359">
        <v>37.027</v>
      </c>
      <c r="JZ359">
        <v>52.4338</v>
      </c>
      <c r="KA359">
        <v>0</v>
      </c>
      <c r="KB359">
        <v>20.3613</v>
      </c>
      <c r="KC359">
        <v>754.337</v>
      </c>
      <c r="KD359">
        <v>21.1361</v>
      </c>
      <c r="KE359">
        <v>98.0377</v>
      </c>
      <c r="KF359">
        <v>94.4156</v>
      </c>
    </row>
    <row r="360" spans="1:292">
      <c r="A360">
        <v>336</v>
      </c>
      <c r="B360">
        <v>1687541596.6</v>
      </c>
      <c r="C360">
        <v>15468.09999990463</v>
      </c>
      <c r="D360" t="s">
        <v>1114</v>
      </c>
      <c r="E360" t="s">
        <v>1115</v>
      </c>
      <c r="F360">
        <v>5</v>
      </c>
      <c r="G360" t="s">
        <v>635</v>
      </c>
      <c r="H360">
        <v>1687541589.1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757.6627360738815</v>
      </c>
      <c r="AJ360">
        <v>732.4486303030303</v>
      </c>
      <c r="AK360">
        <v>3.295164842694017</v>
      </c>
      <c r="AL360">
        <v>66.82662954179216</v>
      </c>
      <c r="AM360">
        <f>(AO360 - AN360 + DX360*1E3/(8.314*(DZ360+273.15)) * AQ360/DW360 * AP360) * DW360/(100*DK360) * 1000/(1000 - AO360)</f>
        <v>0</v>
      </c>
      <c r="AN360">
        <v>21.2854168350616</v>
      </c>
      <c r="AO360">
        <v>22.77596545454545</v>
      </c>
      <c r="AP360">
        <v>-0.006941787134803331</v>
      </c>
      <c r="AQ360">
        <v>101.7824364047216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2.44</v>
      </c>
      <c r="DL360">
        <v>0.5</v>
      </c>
      <c r="DM360" t="s">
        <v>430</v>
      </c>
      <c r="DN360">
        <v>2</v>
      </c>
      <c r="DO360" t="b">
        <v>1</v>
      </c>
      <c r="DP360">
        <v>1687541589.1</v>
      </c>
      <c r="DQ360">
        <v>692.9891851851852</v>
      </c>
      <c r="DR360">
        <v>726.6313333333333</v>
      </c>
      <c r="DS360">
        <v>22.8152</v>
      </c>
      <c r="DT360">
        <v>21.32722592592593</v>
      </c>
      <c r="DU360">
        <v>710.3618148148148</v>
      </c>
      <c r="DV360">
        <v>25.44768888888889</v>
      </c>
      <c r="DW360">
        <v>499.9871481481482</v>
      </c>
      <c r="DX360">
        <v>101.7587777777778</v>
      </c>
      <c r="DY360">
        <v>0.09987874074074073</v>
      </c>
      <c r="DZ360">
        <v>31.35008148148147</v>
      </c>
      <c r="EA360">
        <v>32.59902222222222</v>
      </c>
      <c r="EB360">
        <v>999.9000000000001</v>
      </c>
      <c r="EC360">
        <v>0</v>
      </c>
      <c r="ED360">
        <v>0</v>
      </c>
      <c r="EE360">
        <v>10005.06407407407</v>
      </c>
      <c r="EF360">
        <v>0</v>
      </c>
      <c r="EG360">
        <v>200.3755185185185</v>
      </c>
      <c r="EH360">
        <v>-33.64198148148147</v>
      </c>
      <c r="EI360">
        <v>709.1690000000001</v>
      </c>
      <c r="EJ360">
        <v>742.4655925925925</v>
      </c>
      <c r="EK360">
        <v>1.48796962962963</v>
      </c>
      <c r="EL360">
        <v>726.6313333333333</v>
      </c>
      <c r="EM360">
        <v>21.32722592592593</v>
      </c>
      <c r="EN360">
        <v>2.321646666666667</v>
      </c>
      <c r="EO360">
        <v>2.170232222222222</v>
      </c>
      <c r="EP360">
        <v>19.82738148148148</v>
      </c>
      <c r="EQ360">
        <v>18.74422962962963</v>
      </c>
      <c r="ER360">
        <v>2000.045555555555</v>
      </c>
      <c r="ES360">
        <v>0.9799984444444445</v>
      </c>
      <c r="ET360">
        <v>0.02000135555555556</v>
      </c>
      <c r="EU360">
        <v>0</v>
      </c>
      <c r="EV360">
        <v>273.9260740740741</v>
      </c>
      <c r="EW360">
        <v>5.00078</v>
      </c>
      <c r="EX360">
        <v>8204.768518518518</v>
      </c>
      <c r="EY360">
        <v>16380</v>
      </c>
      <c r="EZ360">
        <v>52.79622222222223</v>
      </c>
      <c r="FA360">
        <v>54.21266666666666</v>
      </c>
      <c r="FB360">
        <v>53.3261111111111</v>
      </c>
      <c r="FC360">
        <v>53.43496296296296</v>
      </c>
      <c r="FD360">
        <v>52.59466666666666</v>
      </c>
      <c r="FE360">
        <v>1955.143333333333</v>
      </c>
      <c r="FF360">
        <v>39.9</v>
      </c>
      <c r="FG360">
        <v>0</v>
      </c>
      <c r="FH360">
        <v>1687541597.1</v>
      </c>
      <c r="FI360">
        <v>0</v>
      </c>
      <c r="FJ360">
        <v>273.94532</v>
      </c>
      <c r="FK360">
        <v>0.6205384404307207</v>
      </c>
      <c r="FL360">
        <v>-61.15000011593366</v>
      </c>
      <c r="FM360">
        <v>8204.377199999999</v>
      </c>
      <c r="FN360">
        <v>15</v>
      </c>
      <c r="FO360">
        <v>1687539356.5</v>
      </c>
      <c r="FP360" t="s">
        <v>1025</v>
      </c>
      <c r="FQ360">
        <v>1687539351.5</v>
      </c>
      <c r="FR360">
        <v>1687539356.5</v>
      </c>
      <c r="FS360">
        <v>6</v>
      </c>
      <c r="FT360">
        <v>-0.146</v>
      </c>
      <c r="FU360">
        <v>-0.03</v>
      </c>
      <c r="FV360">
        <v>-14.721</v>
      </c>
      <c r="FW360">
        <v>-2.533</v>
      </c>
      <c r="FX360">
        <v>420</v>
      </c>
      <c r="FY360">
        <v>19</v>
      </c>
      <c r="FZ360">
        <v>0.29</v>
      </c>
      <c r="GA360">
        <v>0.05</v>
      </c>
      <c r="GB360">
        <v>-33.7332475</v>
      </c>
      <c r="GC360">
        <v>2.428900187617292</v>
      </c>
      <c r="GD360">
        <v>0.275573172666988</v>
      </c>
      <c r="GE360">
        <v>0</v>
      </c>
      <c r="GF360">
        <v>1.4899785</v>
      </c>
      <c r="GG360">
        <v>0.008048780487801391</v>
      </c>
      <c r="GH360">
        <v>0.01510955170579193</v>
      </c>
      <c r="GI360">
        <v>1</v>
      </c>
      <c r="GJ360">
        <v>1</v>
      </c>
      <c r="GK360">
        <v>2</v>
      </c>
      <c r="GL360" t="s">
        <v>443</v>
      </c>
      <c r="GM360">
        <v>3.09973</v>
      </c>
      <c r="GN360">
        <v>2.75817</v>
      </c>
      <c r="GO360">
        <v>0.142363</v>
      </c>
      <c r="GP360">
        <v>0.144507</v>
      </c>
      <c r="GQ360">
        <v>0.122666</v>
      </c>
      <c r="GR360">
        <v>0.108685</v>
      </c>
      <c r="GS360">
        <v>21500.1</v>
      </c>
      <c r="GT360">
        <v>20735.6</v>
      </c>
      <c r="GU360">
        <v>25652.7</v>
      </c>
      <c r="GV360">
        <v>24622.7</v>
      </c>
      <c r="GW360">
        <v>36178.9</v>
      </c>
      <c r="GX360">
        <v>32375</v>
      </c>
      <c r="GY360">
        <v>44866.5</v>
      </c>
      <c r="GZ360">
        <v>39273.9</v>
      </c>
      <c r="HA360">
        <v>1.74468</v>
      </c>
      <c r="HB360">
        <v>1.63415</v>
      </c>
      <c r="HC360">
        <v>-0.0658184</v>
      </c>
      <c r="HD360">
        <v>0</v>
      </c>
      <c r="HE360">
        <v>33.6632</v>
      </c>
      <c r="HF360">
        <v>999.9</v>
      </c>
      <c r="HG360">
        <v>43</v>
      </c>
      <c r="HH360">
        <v>50.7</v>
      </c>
      <c r="HI360">
        <v>54.3347</v>
      </c>
      <c r="HJ360">
        <v>62.6384</v>
      </c>
      <c r="HK360">
        <v>22.0353</v>
      </c>
      <c r="HL360">
        <v>1</v>
      </c>
      <c r="HM360">
        <v>1.50006</v>
      </c>
      <c r="HN360">
        <v>9.28105</v>
      </c>
      <c r="HO360">
        <v>20.0501</v>
      </c>
      <c r="HP360">
        <v>5.20711</v>
      </c>
      <c r="HQ360">
        <v>11.992</v>
      </c>
      <c r="HR360">
        <v>4.96095</v>
      </c>
      <c r="HS360">
        <v>3.2745</v>
      </c>
      <c r="HT360">
        <v>9999</v>
      </c>
      <c r="HU360">
        <v>9999</v>
      </c>
      <c r="HV360">
        <v>9999</v>
      </c>
      <c r="HW360">
        <v>91.7</v>
      </c>
      <c r="HX360">
        <v>1.86388</v>
      </c>
      <c r="HY360">
        <v>1.86032</v>
      </c>
      <c r="HZ360">
        <v>1.85868</v>
      </c>
      <c r="IA360">
        <v>1.86002</v>
      </c>
      <c r="IB360">
        <v>1.85988</v>
      </c>
      <c r="IC360">
        <v>1.85854</v>
      </c>
      <c r="ID360">
        <v>1.85768</v>
      </c>
      <c r="IE360">
        <v>1.85242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-17.586</v>
      </c>
      <c r="IT360">
        <v>-2.6315</v>
      </c>
      <c r="IU360">
        <v>-9.349659308704338</v>
      </c>
      <c r="IV360">
        <v>-0.01431925071125703</v>
      </c>
      <c r="IW360">
        <v>4.89615414261653E-06</v>
      </c>
      <c r="IX360">
        <v>-8.989459798755491E-10</v>
      </c>
      <c r="IY360">
        <v>-1.354300476734672</v>
      </c>
      <c r="IZ360">
        <v>-0.1043539695207113</v>
      </c>
      <c r="JA360">
        <v>0.003109194328973147</v>
      </c>
      <c r="JB360">
        <v>-3.859871886814269E-05</v>
      </c>
      <c r="JC360">
        <v>3</v>
      </c>
      <c r="JD360">
        <v>1925</v>
      </c>
      <c r="JE360">
        <v>1</v>
      </c>
      <c r="JF360">
        <v>31</v>
      </c>
      <c r="JG360">
        <v>37.4</v>
      </c>
      <c r="JH360">
        <v>37.3</v>
      </c>
      <c r="JI360">
        <v>1.875</v>
      </c>
      <c r="JJ360">
        <v>2.7832</v>
      </c>
      <c r="JK360">
        <v>1.49658</v>
      </c>
      <c r="JL360">
        <v>2.31445</v>
      </c>
      <c r="JM360">
        <v>1.54785</v>
      </c>
      <c r="JN360">
        <v>2.47314</v>
      </c>
      <c r="JO360">
        <v>53.8423</v>
      </c>
      <c r="JP360">
        <v>13.8869</v>
      </c>
      <c r="JQ360">
        <v>18</v>
      </c>
      <c r="JR360">
        <v>507.146</v>
      </c>
      <c r="JS360">
        <v>444.675</v>
      </c>
      <c r="JT360">
        <v>25.6763</v>
      </c>
      <c r="JU360">
        <v>44.1439</v>
      </c>
      <c r="JV360">
        <v>29.9988</v>
      </c>
      <c r="JW360">
        <v>44.0562</v>
      </c>
      <c r="JX360">
        <v>43.9252</v>
      </c>
      <c r="JY360">
        <v>37.7343</v>
      </c>
      <c r="JZ360">
        <v>52.4338</v>
      </c>
      <c r="KA360">
        <v>0</v>
      </c>
      <c r="KB360">
        <v>20.35</v>
      </c>
      <c r="KC360">
        <v>774.374</v>
      </c>
      <c r="KD360">
        <v>21.138</v>
      </c>
      <c r="KE360">
        <v>98.0403</v>
      </c>
      <c r="KF360">
        <v>94.41679999999999</v>
      </c>
    </row>
    <row r="361" spans="1:292">
      <c r="A361">
        <v>337</v>
      </c>
      <c r="B361">
        <v>1687541601.6</v>
      </c>
      <c r="C361">
        <v>15473.09999990463</v>
      </c>
      <c r="D361" t="s">
        <v>1116</v>
      </c>
      <c r="E361" t="s">
        <v>1117</v>
      </c>
      <c r="F361">
        <v>5</v>
      </c>
      <c r="G361" t="s">
        <v>635</v>
      </c>
      <c r="H361">
        <v>1687541593.814285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774.509345324797</v>
      </c>
      <c r="AJ361">
        <v>749.0694060606061</v>
      </c>
      <c r="AK361">
        <v>3.321386959341339</v>
      </c>
      <c r="AL361">
        <v>66.82662954179216</v>
      </c>
      <c r="AM361">
        <f>(AO361 - AN361 + DX361*1E3/(8.314*(DZ361+273.15)) * AQ361/DW361 * AP361) * DW361/(100*DK361) * 1000/(1000 - AO361)</f>
        <v>0</v>
      </c>
      <c r="AN361">
        <v>21.23614727106448</v>
      </c>
      <c r="AO361">
        <v>22.72310242424242</v>
      </c>
      <c r="AP361">
        <v>-0.01049862931313523</v>
      </c>
      <c r="AQ361">
        <v>101.7824364047216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2.44</v>
      </c>
      <c r="DL361">
        <v>0.5</v>
      </c>
      <c r="DM361" t="s">
        <v>430</v>
      </c>
      <c r="DN361">
        <v>2</v>
      </c>
      <c r="DO361" t="b">
        <v>1</v>
      </c>
      <c r="DP361">
        <v>1687541593.814285</v>
      </c>
      <c r="DQ361">
        <v>708.3763571428572</v>
      </c>
      <c r="DR361">
        <v>741.9800714285714</v>
      </c>
      <c r="DS361">
        <v>22.78624285714286</v>
      </c>
      <c r="DT361">
        <v>21.29130357142857</v>
      </c>
      <c r="DU361">
        <v>725.8837142857141</v>
      </c>
      <c r="DV361">
        <v>25.41810357142857</v>
      </c>
      <c r="DW361">
        <v>500.017</v>
      </c>
      <c r="DX361">
        <v>101.7581785714285</v>
      </c>
      <c r="DY361">
        <v>0.1000051535714286</v>
      </c>
      <c r="DZ361">
        <v>31.33905</v>
      </c>
      <c r="EA361">
        <v>32.59789642857143</v>
      </c>
      <c r="EB361">
        <v>999.9000000000002</v>
      </c>
      <c r="EC361">
        <v>0</v>
      </c>
      <c r="ED361">
        <v>0</v>
      </c>
      <c r="EE361">
        <v>10002.205</v>
      </c>
      <c r="EF361">
        <v>0</v>
      </c>
      <c r="EG361">
        <v>199.7480714285714</v>
      </c>
      <c r="EH361">
        <v>-33.60351071428571</v>
      </c>
      <c r="EI361">
        <v>724.8937142857143</v>
      </c>
      <c r="EJ361">
        <v>758.1207142857144</v>
      </c>
      <c r="EK361">
        <v>1.494931785714286</v>
      </c>
      <c r="EL361">
        <v>741.9800714285714</v>
      </c>
      <c r="EM361">
        <v>21.29130357142857</v>
      </c>
      <c r="EN361">
        <v>2.318686428571429</v>
      </c>
      <c r="EO361">
        <v>2.166564285714286</v>
      </c>
      <c r="EP361">
        <v>19.80679285714286</v>
      </c>
      <c r="EQ361">
        <v>18.71716071428571</v>
      </c>
      <c r="ER361">
        <v>2000.014285714286</v>
      </c>
      <c r="ES361">
        <v>0.9799979285714284</v>
      </c>
      <c r="ET361">
        <v>0.02000186785714286</v>
      </c>
      <c r="EU361">
        <v>0</v>
      </c>
      <c r="EV361">
        <v>274.0273928571428</v>
      </c>
      <c r="EW361">
        <v>5.00078</v>
      </c>
      <c r="EX361">
        <v>8200.669642857143</v>
      </c>
      <c r="EY361">
        <v>16379.74285714286</v>
      </c>
      <c r="EZ361">
        <v>52.79457142857143</v>
      </c>
      <c r="FA361">
        <v>54.19832142857143</v>
      </c>
      <c r="FB361">
        <v>53.28546428571428</v>
      </c>
      <c r="FC361">
        <v>53.43957142857143</v>
      </c>
      <c r="FD361">
        <v>52.58449999999998</v>
      </c>
      <c r="FE361">
        <v>1955.108928571429</v>
      </c>
      <c r="FF361">
        <v>39.9</v>
      </c>
      <c r="FG361">
        <v>0</v>
      </c>
      <c r="FH361">
        <v>1687541601.9</v>
      </c>
      <c r="FI361">
        <v>0</v>
      </c>
      <c r="FJ361">
        <v>274.02744</v>
      </c>
      <c r="FK361">
        <v>0.9296153567465667</v>
      </c>
      <c r="FL361">
        <v>-35.1384614657765</v>
      </c>
      <c r="FM361">
        <v>8200.4128</v>
      </c>
      <c r="FN361">
        <v>15</v>
      </c>
      <c r="FO361">
        <v>1687539356.5</v>
      </c>
      <c r="FP361" t="s">
        <v>1025</v>
      </c>
      <c r="FQ361">
        <v>1687539351.5</v>
      </c>
      <c r="FR361">
        <v>1687539356.5</v>
      </c>
      <c r="FS361">
        <v>6</v>
      </c>
      <c r="FT361">
        <v>-0.146</v>
      </c>
      <c r="FU361">
        <v>-0.03</v>
      </c>
      <c r="FV361">
        <v>-14.721</v>
      </c>
      <c r="FW361">
        <v>-2.533</v>
      </c>
      <c r="FX361">
        <v>420</v>
      </c>
      <c r="FY361">
        <v>19</v>
      </c>
      <c r="FZ361">
        <v>0.29</v>
      </c>
      <c r="GA361">
        <v>0.05</v>
      </c>
      <c r="GB361">
        <v>-33.68649024390244</v>
      </c>
      <c r="GC361">
        <v>1.055383275261313</v>
      </c>
      <c r="GD361">
        <v>0.2476017325335158</v>
      </c>
      <c r="GE361">
        <v>0</v>
      </c>
      <c r="GF361">
        <v>1.492763902439024</v>
      </c>
      <c r="GG361">
        <v>0.1023878048780476</v>
      </c>
      <c r="GH361">
        <v>0.01776238460123498</v>
      </c>
      <c r="GI361">
        <v>1</v>
      </c>
      <c r="GJ361">
        <v>1</v>
      </c>
      <c r="GK361">
        <v>2</v>
      </c>
      <c r="GL361" t="s">
        <v>443</v>
      </c>
      <c r="GM361">
        <v>3.10007</v>
      </c>
      <c r="GN361">
        <v>2.75798</v>
      </c>
      <c r="GO361">
        <v>0.144526</v>
      </c>
      <c r="GP361">
        <v>0.146679</v>
      </c>
      <c r="GQ361">
        <v>0.122492</v>
      </c>
      <c r="GR361">
        <v>0.108646</v>
      </c>
      <c r="GS361">
        <v>21446.5</v>
      </c>
      <c r="GT361">
        <v>20683.4</v>
      </c>
      <c r="GU361">
        <v>25653.5</v>
      </c>
      <c r="GV361">
        <v>24623.2</v>
      </c>
      <c r="GW361">
        <v>36186.9</v>
      </c>
      <c r="GX361">
        <v>32377.2</v>
      </c>
      <c r="GY361">
        <v>44867.5</v>
      </c>
      <c r="GZ361">
        <v>39274.7</v>
      </c>
      <c r="HA361">
        <v>1.74492</v>
      </c>
      <c r="HB361">
        <v>1.63412</v>
      </c>
      <c r="HC361">
        <v>-0.0654608</v>
      </c>
      <c r="HD361">
        <v>0</v>
      </c>
      <c r="HE361">
        <v>33.6541</v>
      </c>
      <c r="HF361">
        <v>999.9</v>
      </c>
      <c r="HG361">
        <v>43</v>
      </c>
      <c r="HH361">
        <v>50.7</v>
      </c>
      <c r="HI361">
        <v>54.3387</v>
      </c>
      <c r="HJ361">
        <v>62.6484</v>
      </c>
      <c r="HK361">
        <v>21.7708</v>
      </c>
      <c r="HL361">
        <v>1</v>
      </c>
      <c r="HM361">
        <v>1.49893</v>
      </c>
      <c r="HN361">
        <v>9.28105</v>
      </c>
      <c r="HO361">
        <v>20.0504</v>
      </c>
      <c r="HP361">
        <v>5.20756</v>
      </c>
      <c r="HQ361">
        <v>11.992</v>
      </c>
      <c r="HR361">
        <v>4.9614</v>
      </c>
      <c r="HS361">
        <v>3.27458</v>
      </c>
      <c r="HT361">
        <v>9999</v>
      </c>
      <c r="HU361">
        <v>9999</v>
      </c>
      <c r="HV361">
        <v>9999</v>
      </c>
      <c r="HW361">
        <v>91.7</v>
      </c>
      <c r="HX361">
        <v>1.8639</v>
      </c>
      <c r="HY361">
        <v>1.86031</v>
      </c>
      <c r="HZ361">
        <v>1.85869</v>
      </c>
      <c r="IA361">
        <v>1.86003</v>
      </c>
      <c r="IB361">
        <v>1.85989</v>
      </c>
      <c r="IC361">
        <v>1.85854</v>
      </c>
      <c r="ID361">
        <v>1.85769</v>
      </c>
      <c r="IE361">
        <v>1.85242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-17.726</v>
      </c>
      <c r="IT361">
        <v>-2.6304</v>
      </c>
      <c r="IU361">
        <v>-9.349659308704338</v>
      </c>
      <c r="IV361">
        <v>-0.01431925071125703</v>
      </c>
      <c r="IW361">
        <v>4.89615414261653E-06</v>
      </c>
      <c r="IX361">
        <v>-8.989459798755491E-10</v>
      </c>
      <c r="IY361">
        <v>-1.354300476734672</v>
      </c>
      <c r="IZ361">
        <v>-0.1043539695207113</v>
      </c>
      <c r="JA361">
        <v>0.003109194328973147</v>
      </c>
      <c r="JB361">
        <v>-3.859871886814269E-05</v>
      </c>
      <c r="JC361">
        <v>3</v>
      </c>
      <c r="JD361">
        <v>1925</v>
      </c>
      <c r="JE361">
        <v>1</v>
      </c>
      <c r="JF361">
        <v>31</v>
      </c>
      <c r="JG361">
        <v>37.5</v>
      </c>
      <c r="JH361">
        <v>37.4</v>
      </c>
      <c r="JI361">
        <v>1.90796</v>
      </c>
      <c r="JJ361">
        <v>2.75024</v>
      </c>
      <c r="JK361">
        <v>1.49658</v>
      </c>
      <c r="JL361">
        <v>2.31445</v>
      </c>
      <c r="JM361">
        <v>1.54785</v>
      </c>
      <c r="JN361">
        <v>2.46094</v>
      </c>
      <c r="JO361">
        <v>53.8423</v>
      </c>
      <c r="JP361">
        <v>13.8781</v>
      </c>
      <c r="JQ361">
        <v>18</v>
      </c>
      <c r="JR361">
        <v>507.224</v>
      </c>
      <c r="JS361">
        <v>444.579</v>
      </c>
      <c r="JT361">
        <v>25.6634</v>
      </c>
      <c r="JU361">
        <v>44.1298</v>
      </c>
      <c r="JV361">
        <v>29.9989</v>
      </c>
      <c r="JW361">
        <v>44.0423</v>
      </c>
      <c r="JX361">
        <v>43.9114</v>
      </c>
      <c r="JY361">
        <v>38.3634</v>
      </c>
      <c r="JZ361">
        <v>52.4338</v>
      </c>
      <c r="KA361">
        <v>0</v>
      </c>
      <c r="KB361">
        <v>20.3382</v>
      </c>
      <c r="KC361">
        <v>787.754</v>
      </c>
      <c r="KD361">
        <v>21.1594</v>
      </c>
      <c r="KE361">
        <v>98.0428</v>
      </c>
      <c r="KF361">
        <v>94.4188</v>
      </c>
    </row>
    <row r="362" spans="1:292">
      <c r="A362">
        <v>338</v>
      </c>
      <c r="B362">
        <v>1687541606.6</v>
      </c>
      <c r="C362">
        <v>15478.09999990463</v>
      </c>
      <c r="D362" t="s">
        <v>1118</v>
      </c>
      <c r="E362" t="s">
        <v>1119</v>
      </c>
      <c r="F362">
        <v>5</v>
      </c>
      <c r="G362" t="s">
        <v>635</v>
      </c>
      <c r="H362">
        <v>1687541599.1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791.5384415028233</v>
      </c>
      <c r="AJ362">
        <v>765.896490909091</v>
      </c>
      <c r="AK362">
        <v>3.378616509264548</v>
      </c>
      <c r="AL362">
        <v>66.82662954179216</v>
      </c>
      <c r="AM362">
        <f>(AO362 - AN362 + DX362*1E3/(8.314*(DZ362+273.15)) * AQ362/DW362 * AP362) * DW362/(100*DK362) * 1000/(1000 - AO362)</f>
        <v>0</v>
      </c>
      <c r="AN362">
        <v>21.2309938374147</v>
      </c>
      <c r="AO362">
        <v>22.68146848484848</v>
      </c>
      <c r="AP362">
        <v>-0.008073368323438313</v>
      </c>
      <c r="AQ362">
        <v>101.7824364047216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2.44</v>
      </c>
      <c r="DL362">
        <v>0.5</v>
      </c>
      <c r="DM362" t="s">
        <v>430</v>
      </c>
      <c r="DN362">
        <v>2</v>
      </c>
      <c r="DO362" t="b">
        <v>1</v>
      </c>
      <c r="DP362">
        <v>1687541599.1</v>
      </c>
      <c r="DQ362">
        <v>725.5867037037038</v>
      </c>
      <c r="DR362">
        <v>759.3665925925925</v>
      </c>
      <c r="DS362">
        <v>22.74420370370371</v>
      </c>
      <c r="DT362">
        <v>21.25151851851852</v>
      </c>
      <c r="DU362">
        <v>743.2430000000001</v>
      </c>
      <c r="DV362">
        <v>25.37515555555555</v>
      </c>
      <c r="DW362">
        <v>500.0014444444445</v>
      </c>
      <c r="DX362">
        <v>101.7574814814815</v>
      </c>
      <c r="DY362">
        <v>0.09996819629629629</v>
      </c>
      <c r="DZ362">
        <v>31.32687037037037</v>
      </c>
      <c r="EA362">
        <v>32.59663333333334</v>
      </c>
      <c r="EB362">
        <v>999.9000000000001</v>
      </c>
      <c r="EC362">
        <v>0</v>
      </c>
      <c r="ED362">
        <v>0</v>
      </c>
      <c r="EE362">
        <v>10002.91925925926</v>
      </c>
      <c r="EF362">
        <v>0</v>
      </c>
      <c r="EG362">
        <v>198.9092592592593</v>
      </c>
      <c r="EH362">
        <v>-33.77978148148149</v>
      </c>
      <c r="EI362">
        <v>742.4731481481483</v>
      </c>
      <c r="EJ362">
        <v>775.8541851851851</v>
      </c>
      <c r="EK362">
        <v>1.492678888888889</v>
      </c>
      <c r="EL362">
        <v>759.3665925925925</v>
      </c>
      <c r="EM362">
        <v>21.25151851851852</v>
      </c>
      <c r="EN362">
        <v>2.314392592592593</v>
      </c>
      <c r="EO362">
        <v>2.162500740740741</v>
      </c>
      <c r="EP362">
        <v>19.77690370370371</v>
      </c>
      <c r="EQ362">
        <v>18.68716296296296</v>
      </c>
      <c r="ER362">
        <v>1999.98925925926</v>
      </c>
      <c r="ES362">
        <v>0.9799974444444444</v>
      </c>
      <c r="ET362">
        <v>0.02000234814814815</v>
      </c>
      <c r="EU362">
        <v>0</v>
      </c>
      <c r="EV362">
        <v>274.0822962962962</v>
      </c>
      <c r="EW362">
        <v>5.00078</v>
      </c>
      <c r="EX362">
        <v>8198.663333333334</v>
      </c>
      <c r="EY362">
        <v>16379.53333333333</v>
      </c>
      <c r="EZ362">
        <v>52.77766666666667</v>
      </c>
      <c r="FA362">
        <v>54.18248148148147</v>
      </c>
      <c r="FB362">
        <v>53.24281481481481</v>
      </c>
      <c r="FC362">
        <v>53.42111111111112</v>
      </c>
      <c r="FD362">
        <v>52.56214814814815</v>
      </c>
      <c r="FE362">
        <v>1955.08037037037</v>
      </c>
      <c r="FF362">
        <v>39.9</v>
      </c>
      <c r="FG362">
        <v>0</v>
      </c>
      <c r="FH362">
        <v>1687541607.3</v>
      </c>
      <c r="FI362">
        <v>0</v>
      </c>
      <c r="FJ362">
        <v>274.0699230769231</v>
      </c>
      <c r="FK362">
        <v>0.7122051218088212</v>
      </c>
      <c r="FL362">
        <v>-9.124786352937441</v>
      </c>
      <c r="FM362">
        <v>8198.83769230769</v>
      </c>
      <c r="FN362">
        <v>15</v>
      </c>
      <c r="FO362">
        <v>1687539356.5</v>
      </c>
      <c r="FP362" t="s">
        <v>1025</v>
      </c>
      <c r="FQ362">
        <v>1687539351.5</v>
      </c>
      <c r="FR362">
        <v>1687539356.5</v>
      </c>
      <c r="FS362">
        <v>6</v>
      </c>
      <c r="FT362">
        <v>-0.146</v>
      </c>
      <c r="FU362">
        <v>-0.03</v>
      </c>
      <c r="FV362">
        <v>-14.721</v>
      </c>
      <c r="FW362">
        <v>-2.533</v>
      </c>
      <c r="FX362">
        <v>420</v>
      </c>
      <c r="FY362">
        <v>19</v>
      </c>
      <c r="FZ362">
        <v>0.29</v>
      </c>
      <c r="GA362">
        <v>0.05</v>
      </c>
      <c r="GB362">
        <v>-33.71180243902439</v>
      </c>
      <c r="GC362">
        <v>-1.742945644599348</v>
      </c>
      <c r="GD362">
        <v>0.2781466208260994</v>
      </c>
      <c r="GE362">
        <v>0</v>
      </c>
      <c r="GF362">
        <v>1.488954146341464</v>
      </c>
      <c r="GG362">
        <v>0.002689756097563272</v>
      </c>
      <c r="GH362">
        <v>0.02071602466521519</v>
      </c>
      <c r="GI362">
        <v>1</v>
      </c>
      <c r="GJ362">
        <v>1</v>
      </c>
      <c r="GK362">
        <v>2</v>
      </c>
      <c r="GL362" t="s">
        <v>443</v>
      </c>
      <c r="GM362">
        <v>3.09981</v>
      </c>
      <c r="GN362">
        <v>2.75812</v>
      </c>
      <c r="GO362">
        <v>0.146691</v>
      </c>
      <c r="GP362">
        <v>0.14883</v>
      </c>
      <c r="GQ362">
        <v>0.122353</v>
      </c>
      <c r="GR362">
        <v>0.108638</v>
      </c>
      <c r="GS362">
        <v>21392.7</v>
      </c>
      <c r="GT362">
        <v>20631.6</v>
      </c>
      <c r="GU362">
        <v>25654.2</v>
      </c>
      <c r="GV362">
        <v>24623.7</v>
      </c>
      <c r="GW362">
        <v>36193.7</v>
      </c>
      <c r="GX362">
        <v>32378.4</v>
      </c>
      <c r="GY362">
        <v>44868.7</v>
      </c>
      <c r="GZ362">
        <v>39275.4</v>
      </c>
      <c r="HA362">
        <v>1.74505</v>
      </c>
      <c r="HB362">
        <v>1.6344</v>
      </c>
      <c r="HC362">
        <v>-0.0652075</v>
      </c>
      <c r="HD362">
        <v>0</v>
      </c>
      <c r="HE362">
        <v>33.6442</v>
      </c>
      <c r="HF362">
        <v>999.9</v>
      </c>
      <c r="HG362">
        <v>43</v>
      </c>
      <c r="HH362">
        <v>50.7</v>
      </c>
      <c r="HI362">
        <v>54.3366</v>
      </c>
      <c r="HJ362">
        <v>62.5984</v>
      </c>
      <c r="HK362">
        <v>22.0954</v>
      </c>
      <c r="HL362">
        <v>1</v>
      </c>
      <c r="HM362">
        <v>1.49751</v>
      </c>
      <c r="HN362">
        <v>9.28105</v>
      </c>
      <c r="HO362">
        <v>20.0504</v>
      </c>
      <c r="HP362">
        <v>5.20726</v>
      </c>
      <c r="HQ362">
        <v>11.992</v>
      </c>
      <c r="HR362">
        <v>4.96095</v>
      </c>
      <c r="HS362">
        <v>3.2744</v>
      </c>
      <c r="HT362">
        <v>9999</v>
      </c>
      <c r="HU362">
        <v>9999</v>
      </c>
      <c r="HV362">
        <v>9999</v>
      </c>
      <c r="HW362">
        <v>91.7</v>
      </c>
      <c r="HX362">
        <v>1.86388</v>
      </c>
      <c r="HY362">
        <v>1.86033</v>
      </c>
      <c r="HZ362">
        <v>1.8587</v>
      </c>
      <c r="IA362">
        <v>1.86001</v>
      </c>
      <c r="IB362">
        <v>1.85988</v>
      </c>
      <c r="IC362">
        <v>1.85854</v>
      </c>
      <c r="ID362">
        <v>1.85767</v>
      </c>
      <c r="IE362">
        <v>1.85242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-17.867</v>
      </c>
      <c r="IT362">
        <v>-2.6295</v>
      </c>
      <c r="IU362">
        <v>-9.349659308704338</v>
      </c>
      <c r="IV362">
        <v>-0.01431925071125703</v>
      </c>
      <c r="IW362">
        <v>4.89615414261653E-06</v>
      </c>
      <c r="IX362">
        <v>-8.989459798755491E-10</v>
      </c>
      <c r="IY362">
        <v>-1.354300476734672</v>
      </c>
      <c r="IZ362">
        <v>-0.1043539695207113</v>
      </c>
      <c r="JA362">
        <v>0.003109194328973147</v>
      </c>
      <c r="JB362">
        <v>-3.859871886814269E-05</v>
      </c>
      <c r="JC362">
        <v>3</v>
      </c>
      <c r="JD362">
        <v>1925</v>
      </c>
      <c r="JE362">
        <v>1</v>
      </c>
      <c r="JF362">
        <v>31</v>
      </c>
      <c r="JG362">
        <v>37.6</v>
      </c>
      <c r="JH362">
        <v>37.5</v>
      </c>
      <c r="JI362">
        <v>1.94214</v>
      </c>
      <c r="JJ362">
        <v>2.75757</v>
      </c>
      <c r="JK362">
        <v>1.49658</v>
      </c>
      <c r="JL362">
        <v>2.31445</v>
      </c>
      <c r="JM362">
        <v>1.54785</v>
      </c>
      <c r="JN362">
        <v>2.44263</v>
      </c>
      <c r="JO362">
        <v>53.8423</v>
      </c>
      <c r="JP362">
        <v>13.8781</v>
      </c>
      <c r="JQ362">
        <v>18</v>
      </c>
      <c r="JR362">
        <v>507.23</v>
      </c>
      <c r="JS362">
        <v>444.695</v>
      </c>
      <c r="JT362">
        <v>25.6524</v>
      </c>
      <c r="JU362">
        <v>44.1157</v>
      </c>
      <c r="JV362">
        <v>29.9988</v>
      </c>
      <c r="JW362">
        <v>44.03</v>
      </c>
      <c r="JX362">
        <v>43.8999</v>
      </c>
      <c r="JY362">
        <v>39.0712</v>
      </c>
      <c r="JZ362">
        <v>52.4338</v>
      </c>
      <c r="KA362">
        <v>0</v>
      </c>
      <c r="KB362">
        <v>20.3258</v>
      </c>
      <c r="KC362">
        <v>807.893</v>
      </c>
      <c r="KD362">
        <v>21.1705</v>
      </c>
      <c r="KE362">
        <v>98.0454</v>
      </c>
      <c r="KF362">
        <v>94.42059999999999</v>
      </c>
    </row>
    <row r="363" spans="1:292">
      <c r="A363">
        <v>339</v>
      </c>
      <c r="B363">
        <v>1687541611.6</v>
      </c>
      <c r="C363">
        <v>15483.09999990463</v>
      </c>
      <c r="D363" t="s">
        <v>1120</v>
      </c>
      <c r="E363" t="s">
        <v>1121</v>
      </c>
      <c r="F363">
        <v>5</v>
      </c>
      <c r="G363" t="s">
        <v>635</v>
      </c>
      <c r="H363">
        <v>1687541603.814285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808.7743046204005</v>
      </c>
      <c r="AJ363">
        <v>782.8977030303032</v>
      </c>
      <c r="AK363">
        <v>3.407978604550844</v>
      </c>
      <c r="AL363">
        <v>66.82662954179216</v>
      </c>
      <c r="AM363">
        <f>(AO363 - AN363 + DX363*1E3/(8.314*(DZ363+273.15)) * AQ363/DW363 * AP363) * DW363/(100*DK363) * 1000/(1000 - AO363)</f>
        <v>0</v>
      </c>
      <c r="AN363">
        <v>21.22598165205703</v>
      </c>
      <c r="AO363">
        <v>22.64507757575757</v>
      </c>
      <c r="AP363">
        <v>-0.007291749339002186</v>
      </c>
      <c r="AQ363">
        <v>101.7824364047216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2.44</v>
      </c>
      <c r="DL363">
        <v>0.5</v>
      </c>
      <c r="DM363" t="s">
        <v>430</v>
      </c>
      <c r="DN363">
        <v>2</v>
      </c>
      <c r="DO363" t="b">
        <v>1</v>
      </c>
      <c r="DP363">
        <v>1687541603.814285</v>
      </c>
      <c r="DQ363">
        <v>741.0432142857144</v>
      </c>
      <c r="DR363">
        <v>775.1117142857144</v>
      </c>
      <c r="DS363">
        <v>22.70238214285714</v>
      </c>
      <c r="DT363">
        <v>21.23171785714286</v>
      </c>
      <c r="DU363">
        <v>758.8317142857142</v>
      </c>
      <c r="DV363">
        <v>25.33244285714286</v>
      </c>
      <c r="DW363">
        <v>500.0146428571429</v>
      </c>
      <c r="DX363">
        <v>101.7572857142857</v>
      </c>
      <c r="DY363">
        <v>0.1000486142857143</v>
      </c>
      <c r="DZ363">
        <v>31.31780357142857</v>
      </c>
      <c r="EA363">
        <v>32.592575</v>
      </c>
      <c r="EB363">
        <v>999.9000000000002</v>
      </c>
      <c r="EC363">
        <v>0</v>
      </c>
      <c r="ED363">
        <v>0</v>
      </c>
      <c r="EE363">
        <v>9999.798928571428</v>
      </c>
      <c r="EF363">
        <v>0</v>
      </c>
      <c r="EG363">
        <v>198.7420357142857</v>
      </c>
      <c r="EH363">
        <v>-34.06836071428571</v>
      </c>
      <c r="EI363">
        <v>758.2569285714286</v>
      </c>
      <c r="EJ363">
        <v>791.9254642857143</v>
      </c>
      <c r="EK363">
        <v>1.470666071428571</v>
      </c>
      <c r="EL363">
        <v>775.1117142857144</v>
      </c>
      <c r="EM363">
        <v>21.23171785714286</v>
      </c>
      <c r="EN363">
        <v>2.310132499999999</v>
      </c>
      <c r="EO363">
        <v>2.160481071428571</v>
      </c>
      <c r="EP363">
        <v>19.74720714285714</v>
      </c>
      <c r="EQ363">
        <v>18.67223928571429</v>
      </c>
      <c r="ER363">
        <v>1999.985</v>
      </c>
      <c r="ES363">
        <v>0.9799972857142857</v>
      </c>
      <c r="ET363">
        <v>0.02000250357142858</v>
      </c>
      <c r="EU363">
        <v>0</v>
      </c>
      <c r="EV363">
        <v>274.1669642857142</v>
      </c>
      <c r="EW363">
        <v>5.00078</v>
      </c>
      <c r="EX363">
        <v>8199.375357142859</v>
      </c>
      <c r="EY363">
        <v>16379.50357142858</v>
      </c>
      <c r="EZ363">
        <v>52.78099999999998</v>
      </c>
      <c r="FA363">
        <v>54.16928571428571</v>
      </c>
      <c r="FB363">
        <v>53.22300000000001</v>
      </c>
      <c r="FC363">
        <v>53.41946428571428</v>
      </c>
      <c r="FD363">
        <v>52.58449999999999</v>
      </c>
      <c r="FE363">
        <v>1955.075</v>
      </c>
      <c r="FF363">
        <v>39.9</v>
      </c>
      <c r="FG363">
        <v>0</v>
      </c>
      <c r="FH363">
        <v>1687541612.1</v>
      </c>
      <c r="FI363">
        <v>0</v>
      </c>
      <c r="FJ363">
        <v>274.1540384615384</v>
      </c>
      <c r="FK363">
        <v>0.6613675273063575</v>
      </c>
      <c r="FL363">
        <v>22.08649567987531</v>
      </c>
      <c r="FM363">
        <v>8199.571923076923</v>
      </c>
      <c r="FN363">
        <v>15</v>
      </c>
      <c r="FO363">
        <v>1687539356.5</v>
      </c>
      <c r="FP363" t="s">
        <v>1025</v>
      </c>
      <c r="FQ363">
        <v>1687539351.5</v>
      </c>
      <c r="FR363">
        <v>1687539356.5</v>
      </c>
      <c r="FS363">
        <v>6</v>
      </c>
      <c r="FT363">
        <v>-0.146</v>
      </c>
      <c r="FU363">
        <v>-0.03</v>
      </c>
      <c r="FV363">
        <v>-14.721</v>
      </c>
      <c r="FW363">
        <v>-2.533</v>
      </c>
      <c r="FX363">
        <v>420</v>
      </c>
      <c r="FY363">
        <v>19</v>
      </c>
      <c r="FZ363">
        <v>0.29</v>
      </c>
      <c r="GA363">
        <v>0.05</v>
      </c>
      <c r="GB363">
        <v>-33.91064</v>
      </c>
      <c r="GC363">
        <v>-3.706748217635964</v>
      </c>
      <c r="GD363">
        <v>0.362120769081256</v>
      </c>
      <c r="GE363">
        <v>0</v>
      </c>
      <c r="GF363">
        <v>1.47823025</v>
      </c>
      <c r="GG363">
        <v>-0.2809084052532848</v>
      </c>
      <c r="GH363">
        <v>0.03265997783890093</v>
      </c>
      <c r="GI363">
        <v>1</v>
      </c>
      <c r="GJ363">
        <v>1</v>
      </c>
      <c r="GK363">
        <v>2</v>
      </c>
      <c r="GL363" t="s">
        <v>443</v>
      </c>
      <c r="GM363">
        <v>3.09992</v>
      </c>
      <c r="GN363">
        <v>2.75801</v>
      </c>
      <c r="GO363">
        <v>0.148853</v>
      </c>
      <c r="GP363">
        <v>0.150976</v>
      </c>
      <c r="GQ363">
        <v>0.122231</v>
      </c>
      <c r="GR363">
        <v>0.108619</v>
      </c>
      <c r="GS363">
        <v>21339</v>
      </c>
      <c r="GT363">
        <v>20579.9</v>
      </c>
      <c r="GU363">
        <v>25654.8</v>
      </c>
      <c r="GV363">
        <v>24624.2</v>
      </c>
      <c r="GW363">
        <v>36199.5</v>
      </c>
      <c r="GX363">
        <v>32379.9</v>
      </c>
      <c r="GY363">
        <v>44869.6</v>
      </c>
      <c r="GZ363">
        <v>39276.2</v>
      </c>
      <c r="HA363">
        <v>1.74505</v>
      </c>
      <c r="HB363">
        <v>1.63463</v>
      </c>
      <c r="HC363">
        <v>-0.0645593</v>
      </c>
      <c r="HD363">
        <v>0</v>
      </c>
      <c r="HE363">
        <v>33.6352</v>
      </c>
      <c r="HF363">
        <v>999.9</v>
      </c>
      <c r="HG363">
        <v>43</v>
      </c>
      <c r="HH363">
        <v>50.7</v>
      </c>
      <c r="HI363">
        <v>54.3384</v>
      </c>
      <c r="HJ363">
        <v>62.6384</v>
      </c>
      <c r="HK363">
        <v>21.7348</v>
      </c>
      <c r="HL363">
        <v>1</v>
      </c>
      <c r="HM363">
        <v>1.49635</v>
      </c>
      <c r="HN363">
        <v>9.28105</v>
      </c>
      <c r="HO363">
        <v>20.0505</v>
      </c>
      <c r="HP363">
        <v>5.20801</v>
      </c>
      <c r="HQ363">
        <v>11.992</v>
      </c>
      <c r="HR363">
        <v>4.9615</v>
      </c>
      <c r="HS363">
        <v>3.27458</v>
      </c>
      <c r="HT363">
        <v>9999</v>
      </c>
      <c r="HU363">
        <v>9999</v>
      </c>
      <c r="HV363">
        <v>9999</v>
      </c>
      <c r="HW363">
        <v>91.7</v>
      </c>
      <c r="HX363">
        <v>1.86386</v>
      </c>
      <c r="HY363">
        <v>1.86032</v>
      </c>
      <c r="HZ363">
        <v>1.8587</v>
      </c>
      <c r="IA363">
        <v>1.85999</v>
      </c>
      <c r="IB363">
        <v>1.85989</v>
      </c>
      <c r="IC363">
        <v>1.85853</v>
      </c>
      <c r="ID363">
        <v>1.85769</v>
      </c>
      <c r="IE363">
        <v>1.85242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-18.007</v>
      </c>
      <c r="IT363">
        <v>-2.6287</v>
      </c>
      <c r="IU363">
        <v>-9.349659308704338</v>
      </c>
      <c r="IV363">
        <v>-0.01431925071125703</v>
      </c>
      <c r="IW363">
        <v>4.89615414261653E-06</v>
      </c>
      <c r="IX363">
        <v>-8.989459798755491E-10</v>
      </c>
      <c r="IY363">
        <v>-1.354300476734672</v>
      </c>
      <c r="IZ363">
        <v>-0.1043539695207113</v>
      </c>
      <c r="JA363">
        <v>0.003109194328973147</v>
      </c>
      <c r="JB363">
        <v>-3.859871886814269E-05</v>
      </c>
      <c r="JC363">
        <v>3</v>
      </c>
      <c r="JD363">
        <v>1925</v>
      </c>
      <c r="JE363">
        <v>1</v>
      </c>
      <c r="JF363">
        <v>31</v>
      </c>
      <c r="JG363">
        <v>37.7</v>
      </c>
      <c r="JH363">
        <v>37.6</v>
      </c>
      <c r="JI363">
        <v>1.9751</v>
      </c>
      <c r="JJ363">
        <v>2.73926</v>
      </c>
      <c r="JK363">
        <v>1.49658</v>
      </c>
      <c r="JL363">
        <v>2.31445</v>
      </c>
      <c r="JM363">
        <v>1.54785</v>
      </c>
      <c r="JN363">
        <v>2.48047</v>
      </c>
      <c r="JO363">
        <v>53.8423</v>
      </c>
      <c r="JP363">
        <v>13.8781</v>
      </c>
      <c r="JQ363">
        <v>18</v>
      </c>
      <c r="JR363">
        <v>507.147</v>
      </c>
      <c r="JS363">
        <v>444.769</v>
      </c>
      <c r="JT363">
        <v>25.6406</v>
      </c>
      <c r="JU363">
        <v>44.1028</v>
      </c>
      <c r="JV363">
        <v>29.9989</v>
      </c>
      <c r="JW363">
        <v>44.0167</v>
      </c>
      <c r="JX363">
        <v>43.8868</v>
      </c>
      <c r="JY363">
        <v>39.6976</v>
      </c>
      <c r="JZ363">
        <v>52.4338</v>
      </c>
      <c r="KA363">
        <v>0</v>
      </c>
      <c r="KB363">
        <v>20.303</v>
      </c>
      <c r="KC363">
        <v>821.297</v>
      </c>
      <c r="KD363">
        <v>21.1705</v>
      </c>
      <c r="KE363">
        <v>98.0475</v>
      </c>
      <c r="KF363">
        <v>94.4225</v>
      </c>
    </row>
    <row r="364" spans="1:292">
      <c r="A364">
        <v>340</v>
      </c>
      <c r="B364">
        <v>1687541616.6</v>
      </c>
      <c r="C364">
        <v>15488.09999990463</v>
      </c>
      <c r="D364" t="s">
        <v>1122</v>
      </c>
      <c r="E364" t="s">
        <v>1123</v>
      </c>
      <c r="F364">
        <v>5</v>
      </c>
      <c r="G364" t="s">
        <v>635</v>
      </c>
      <c r="H364">
        <v>1687541609.1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825.968233834966</v>
      </c>
      <c r="AJ364">
        <v>799.9803515151515</v>
      </c>
      <c r="AK364">
        <v>3.425865315860205</v>
      </c>
      <c r="AL364">
        <v>66.82662954179216</v>
      </c>
      <c r="AM364">
        <f>(AO364 - AN364 + DX364*1E3/(8.314*(DZ364+273.15)) * AQ364/DW364 * AP364) * DW364/(100*DK364) * 1000/(1000 - AO364)</f>
        <v>0</v>
      </c>
      <c r="AN364">
        <v>21.2217848764286</v>
      </c>
      <c r="AO364">
        <v>22.60798121212121</v>
      </c>
      <c r="AP364">
        <v>-0.007569181199114273</v>
      </c>
      <c r="AQ364">
        <v>101.7824364047216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2.44</v>
      </c>
      <c r="DL364">
        <v>0.5</v>
      </c>
      <c r="DM364" t="s">
        <v>430</v>
      </c>
      <c r="DN364">
        <v>2</v>
      </c>
      <c r="DO364" t="b">
        <v>1</v>
      </c>
      <c r="DP364">
        <v>1687541609.1</v>
      </c>
      <c r="DQ364">
        <v>758.5250740740742</v>
      </c>
      <c r="DR364">
        <v>792.8377037037038</v>
      </c>
      <c r="DS364">
        <v>22.65947407407407</v>
      </c>
      <c r="DT364">
        <v>21.22623333333333</v>
      </c>
      <c r="DU364">
        <v>776.4615185185183</v>
      </c>
      <c r="DV364">
        <v>25.28861111111111</v>
      </c>
      <c r="DW364">
        <v>500.0011481481482</v>
      </c>
      <c r="DX364">
        <v>101.7568888888889</v>
      </c>
      <c r="DY364">
        <v>0.09997737037037038</v>
      </c>
      <c r="DZ364">
        <v>31.30297407407407</v>
      </c>
      <c r="EA364">
        <v>32.58694814814814</v>
      </c>
      <c r="EB364">
        <v>999.9000000000001</v>
      </c>
      <c r="EC364">
        <v>0</v>
      </c>
      <c r="ED364">
        <v>0</v>
      </c>
      <c r="EE364">
        <v>10003.59074074074</v>
      </c>
      <c r="EF364">
        <v>0</v>
      </c>
      <c r="EG364">
        <v>198.6142592592592</v>
      </c>
      <c r="EH364">
        <v>-34.31254074074074</v>
      </c>
      <c r="EI364">
        <v>776.1108888888889</v>
      </c>
      <c r="EJ364">
        <v>810.0314814814816</v>
      </c>
      <c r="EK364">
        <v>1.433255185185186</v>
      </c>
      <c r="EL364">
        <v>792.8377037037038</v>
      </c>
      <c r="EM364">
        <v>21.22623333333333</v>
      </c>
      <c r="EN364">
        <v>2.305757777777778</v>
      </c>
      <c r="EO364">
        <v>2.159913333333333</v>
      </c>
      <c r="EP364">
        <v>19.71666666666667</v>
      </c>
      <c r="EQ364">
        <v>18.66803703703703</v>
      </c>
      <c r="ER364">
        <v>1999.99</v>
      </c>
      <c r="ES364">
        <v>0.9799972222222222</v>
      </c>
      <c r="ET364">
        <v>0.02000256666666667</v>
      </c>
      <c r="EU364">
        <v>0</v>
      </c>
      <c r="EV364">
        <v>274.206962962963</v>
      </c>
      <c r="EW364">
        <v>5.00078</v>
      </c>
      <c r="EX364">
        <v>8201.077407407407</v>
      </c>
      <c r="EY364">
        <v>16379.54444444445</v>
      </c>
      <c r="EZ364">
        <v>52.76351851851851</v>
      </c>
      <c r="FA364">
        <v>54.15714814814815</v>
      </c>
      <c r="FB364">
        <v>53.23359259259259</v>
      </c>
      <c r="FC364">
        <v>53.39559259259259</v>
      </c>
      <c r="FD364">
        <v>52.55529629629629</v>
      </c>
      <c r="FE364">
        <v>1955.08</v>
      </c>
      <c r="FF364">
        <v>39.90296296296296</v>
      </c>
      <c r="FG364">
        <v>0</v>
      </c>
      <c r="FH364">
        <v>1687541616.9</v>
      </c>
      <c r="FI364">
        <v>0</v>
      </c>
      <c r="FJ364">
        <v>274.2106538461538</v>
      </c>
      <c r="FK364">
        <v>1.161675216574859</v>
      </c>
      <c r="FL364">
        <v>27.06222223624151</v>
      </c>
      <c r="FM364">
        <v>8201.155000000001</v>
      </c>
      <c r="FN364">
        <v>15</v>
      </c>
      <c r="FO364">
        <v>1687539356.5</v>
      </c>
      <c r="FP364" t="s">
        <v>1025</v>
      </c>
      <c r="FQ364">
        <v>1687539351.5</v>
      </c>
      <c r="FR364">
        <v>1687539356.5</v>
      </c>
      <c r="FS364">
        <v>6</v>
      </c>
      <c r="FT364">
        <v>-0.146</v>
      </c>
      <c r="FU364">
        <v>-0.03</v>
      </c>
      <c r="FV364">
        <v>-14.721</v>
      </c>
      <c r="FW364">
        <v>-2.533</v>
      </c>
      <c r="FX364">
        <v>420</v>
      </c>
      <c r="FY364">
        <v>19</v>
      </c>
      <c r="FZ364">
        <v>0.29</v>
      </c>
      <c r="GA364">
        <v>0.05</v>
      </c>
      <c r="GB364">
        <v>-34.13254</v>
      </c>
      <c r="GC364">
        <v>-3.025175234521559</v>
      </c>
      <c r="GD364">
        <v>0.2988634469117963</v>
      </c>
      <c r="GE364">
        <v>0</v>
      </c>
      <c r="GF364">
        <v>1.46035675</v>
      </c>
      <c r="GG364">
        <v>-0.4247699437148267</v>
      </c>
      <c r="GH364">
        <v>0.04094549849418738</v>
      </c>
      <c r="GI364">
        <v>1</v>
      </c>
      <c r="GJ364">
        <v>1</v>
      </c>
      <c r="GK364">
        <v>2</v>
      </c>
      <c r="GL364" t="s">
        <v>443</v>
      </c>
      <c r="GM364">
        <v>3.09987</v>
      </c>
      <c r="GN364">
        <v>2.75804</v>
      </c>
      <c r="GO364">
        <v>0.150999</v>
      </c>
      <c r="GP364">
        <v>0.153073</v>
      </c>
      <c r="GQ364">
        <v>0.122107</v>
      </c>
      <c r="GR364">
        <v>0.10861</v>
      </c>
      <c r="GS364">
        <v>21285.4</v>
      </c>
      <c r="GT364">
        <v>20529.4</v>
      </c>
      <c r="GU364">
        <v>25655.2</v>
      </c>
      <c r="GV364">
        <v>24624.6</v>
      </c>
      <c r="GW364">
        <v>36205.5</v>
      </c>
      <c r="GX364">
        <v>32380.9</v>
      </c>
      <c r="GY364">
        <v>44870.6</v>
      </c>
      <c r="GZ364">
        <v>39276.8</v>
      </c>
      <c r="HA364">
        <v>1.74518</v>
      </c>
      <c r="HB364">
        <v>1.63495</v>
      </c>
      <c r="HC364">
        <v>-0.0652522</v>
      </c>
      <c r="HD364">
        <v>0</v>
      </c>
      <c r="HE364">
        <v>33.6269</v>
      </c>
      <c r="HF364">
        <v>999.9</v>
      </c>
      <c r="HG364">
        <v>43</v>
      </c>
      <c r="HH364">
        <v>50.7</v>
      </c>
      <c r="HI364">
        <v>54.3354</v>
      </c>
      <c r="HJ364">
        <v>62.8284</v>
      </c>
      <c r="HK364">
        <v>22.1514</v>
      </c>
      <c r="HL364">
        <v>1</v>
      </c>
      <c r="HM364">
        <v>1.49512</v>
      </c>
      <c r="HN364">
        <v>9.28105</v>
      </c>
      <c r="HO364">
        <v>20.0504</v>
      </c>
      <c r="HP364">
        <v>5.20726</v>
      </c>
      <c r="HQ364">
        <v>11.992</v>
      </c>
      <c r="HR364">
        <v>4.961</v>
      </c>
      <c r="HS364">
        <v>3.2745</v>
      </c>
      <c r="HT364">
        <v>9999</v>
      </c>
      <c r="HU364">
        <v>9999</v>
      </c>
      <c r="HV364">
        <v>9999</v>
      </c>
      <c r="HW364">
        <v>91.7</v>
      </c>
      <c r="HX364">
        <v>1.86387</v>
      </c>
      <c r="HY364">
        <v>1.86029</v>
      </c>
      <c r="HZ364">
        <v>1.85869</v>
      </c>
      <c r="IA364">
        <v>1.85997</v>
      </c>
      <c r="IB364">
        <v>1.85988</v>
      </c>
      <c r="IC364">
        <v>1.85854</v>
      </c>
      <c r="ID364">
        <v>1.85764</v>
      </c>
      <c r="IE364">
        <v>1.85242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-18.146</v>
      </c>
      <c r="IT364">
        <v>-2.6279</v>
      </c>
      <c r="IU364">
        <v>-9.349659308704338</v>
      </c>
      <c r="IV364">
        <v>-0.01431925071125703</v>
      </c>
      <c r="IW364">
        <v>4.89615414261653E-06</v>
      </c>
      <c r="IX364">
        <v>-8.989459798755491E-10</v>
      </c>
      <c r="IY364">
        <v>-1.354300476734672</v>
      </c>
      <c r="IZ364">
        <v>-0.1043539695207113</v>
      </c>
      <c r="JA364">
        <v>0.003109194328973147</v>
      </c>
      <c r="JB364">
        <v>-3.859871886814269E-05</v>
      </c>
      <c r="JC364">
        <v>3</v>
      </c>
      <c r="JD364">
        <v>1925</v>
      </c>
      <c r="JE364">
        <v>1</v>
      </c>
      <c r="JF364">
        <v>31</v>
      </c>
      <c r="JG364">
        <v>37.8</v>
      </c>
      <c r="JH364">
        <v>37.7</v>
      </c>
      <c r="JI364">
        <v>2.00928</v>
      </c>
      <c r="JJ364">
        <v>2.79053</v>
      </c>
      <c r="JK364">
        <v>1.49658</v>
      </c>
      <c r="JL364">
        <v>2.31445</v>
      </c>
      <c r="JM364">
        <v>1.54785</v>
      </c>
      <c r="JN364">
        <v>2.40723</v>
      </c>
      <c r="JO364">
        <v>53.8423</v>
      </c>
      <c r="JP364">
        <v>13.8694</v>
      </c>
      <c r="JQ364">
        <v>18</v>
      </c>
      <c r="JR364">
        <v>507.15</v>
      </c>
      <c r="JS364">
        <v>444.913</v>
      </c>
      <c r="JT364">
        <v>25.6279</v>
      </c>
      <c r="JU364">
        <v>44.09</v>
      </c>
      <c r="JV364">
        <v>29.9989</v>
      </c>
      <c r="JW364">
        <v>44.004</v>
      </c>
      <c r="JX364">
        <v>43.8746</v>
      </c>
      <c r="JY364">
        <v>40.4078</v>
      </c>
      <c r="JZ364">
        <v>52.4338</v>
      </c>
      <c r="KA364">
        <v>0</v>
      </c>
      <c r="KB364">
        <v>20.2653</v>
      </c>
      <c r="KC364">
        <v>841.341</v>
      </c>
      <c r="KD364">
        <v>21.1705</v>
      </c>
      <c r="KE364">
        <v>98.04940000000001</v>
      </c>
      <c r="KF364">
        <v>94.42400000000001</v>
      </c>
    </row>
    <row r="365" spans="1:292">
      <c r="A365">
        <v>341</v>
      </c>
      <c r="B365">
        <v>1687541621.1</v>
      </c>
      <c r="C365">
        <v>15492.59999990463</v>
      </c>
      <c r="D365" t="s">
        <v>1124</v>
      </c>
      <c r="E365" t="s">
        <v>1125</v>
      </c>
      <c r="F365">
        <v>5</v>
      </c>
      <c r="G365" t="s">
        <v>635</v>
      </c>
      <c r="H365">
        <v>1687541613.544444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841.2599419105024</v>
      </c>
      <c r="AJ365">
        <v>815.3193030303031</v>
      </c>
      <c r="AK365">
        <v>3.409599774865608</v>
      </c>
      <c r="AL365">
        <v>66.82662954179216</v>
      </c>
      <c r="AM365">
        <f>(AO365 - AN365 + DX365*1E3/(8.314*(DZ365+273.15)) * AQ365/DW365 * AP365) * DW365/(100*DK365) * 1000/(1000 - AO365)</f>
        <v>0</v>
      </c>
      <c r="AN365">
        <v>21.21792388891717</v>
      </c>
      <c r="AO365">
        <v>22.5781303030303</v>
      </c>
      <c r="AP365">
        <v>-0.006564638562354659</v>
      </c>
      <c r="AQ365">
        <v>101.7824364047216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2.44</v>
      </c>
      <c r="DL365">
        <v>0.5</v>
      </c>
      <c r="DM365" t="s">
        <v>430</v>
      </c>
      <c r="DN365">
        <v>2</v>
      </c>
      <c r="DO365" t="b">
        <v>1</v>
      </c>
      <c r="DP365">
        <v>1687541613.544444</v>
      </c>
      <c r="DQ365">
        <v>773.336</v>
      </c>
      <c r="DR365">
        <v>807.7531481481482</v>
      </c>
      <c r="DS365">
        <v>22.62736296296296</v>
      </c>
      <c r="DT365">
        <v>21.22224814814815</v>
      </c>
      <c r="DU365">
        <v>791.3964444444443</v>
      </c>
      <c r="DV365">
        <v>25.25581481481482</v>
      </c>
      <c r="DW365">
        <v>499.9814814814815</v>
      </c>
      <c r="DX365">
        <v>101.7561851851852</v>
      </c>
      <c r="DY365">
        <v>0.09991307777777776</v>
      </c>
      <c r="DZ365">
        <v>31.29015555555556</v>
      </c>
      <c r="EA365">
        <v>32.58151851851851</v>
      </c>
      <c r="EB365">
        <v>999.9000000000001</v>
      </c>
      <c r="EC365">
        <v>0</v>
      </c>
      <c r="ED365">
        <v>0</v>
      </c>
      <c r="EE365">
        <v>10005.37222222222</v>
      </c>
      <c r="EF365">
        <v>0</v>
      </c>
      <c r="EG365">
        <v>198.6298148148148</v>
      </c>
      <c r="EH365">
        <v>-34.41700370370371</v>
      </c>
      <c r="EI365">
        <v>791.2392592592593</v>
      </c>
      <c r="EJ365">
        <v>825.2669629629629</v>
      </c>
      <c r="EK365">
        <v>1.405138518518519</v>
      </c>
      <c r="EL365">
        <v>807.7531481481482</v>
      </c>
      <c r="EM365">
        <v>21.22224814814815</v>
      </c>
      <c r="EN365">
        <v>2.302474074074074</v>
      </c>
      <c r="EO365">
        <v>2.159492222222223</v>
      </c>
      <c r="EP365">
        <v>19.69370740740741</v>
      </c>
      <c r="EQ365">
        <v>18.66492592592593</v>
      </c>
      <c r="ER365">
        <v>2000.00962962963</v>
      </c>
      <c r="ES365">
        <v>0.9799973333333333</v>
      </c>
      <c r="ET365">
        <v>0.02000245925925926</v>
      </c>
      <c r="EU365">
        <v>0</v>
      </c>
      <c r="EV365">
        <v>274.3014074074074</v>
      </c>
      <c r="EW365">
        <v>5.00078</v>
      </c>
      <c r="EX365">
        <v>8203.376296296296</v>
      </c>
      <c r="EY365">
        <v>16379.70740740741</v>
      </c>
      <c r="EZ365">
        <v>52.7404074074074</v>
      </c>
      <c r="FA365">
        <v>54.1364074074074</v>
      </c>
      <c r="FB365">
        <v>53.24051851851851</v>
      </c>
      <c r="FC365">
        <v>53.39085185185184</v>
      </c>
      <c r="FD365">
        <v>52.56688888888888</v>
      </c>
      <c r="FE365">
        <v>1955.09962962963</v>
      </c>
      <c r="FF365">
        <v>39.90592592592593</v>
      </c>
      <c r="FG365">
        <v>0</v>
      </c>
      <c r="FH365">
        <v>1687541621.7</v>
      </c>
      <c r="FI365">
        <v>0</v>
      </c>
      <c r="FJ365">
        <v>274.3101153846154</v>
      </c>
      <c r="FK365">
        <v>0.532547007291526</v>
      </c>
      <c r="FL365">
        <v>29.13470092680202</v>
      </c>
      <c r="FM365">
        <v>8203.778846153846</v>
      </c>
      <c r="FN365">
        <v>15</v>
      </c>
      <c r="FO365">
        <v>1687539356.5</v>
      </c>
      <c r="FP365" t="s">
        <v>1025</v>
      </c>
      <c r="FQ365">
        <v>1687539351.5</v>
      </c>
      <c r="FR365">
        <v>1687539356.5</v>
      </c>
      <c r="FS365">
        <v>6</v>
      </c>
      <c r="FT365">
        <v>-0.146</v>
      </c>
      <c r="FU365">
        <v>-0.03</v>
      </c>
      <c r="FV365">
        <v>-14.721</v>
      </c>
      <c r="FW365">
        <v>-2.533</v>
      </c>
      <c r="FX365">
        <v>420</v>
      </c>
      <c r="FY365">
        <v>19</v>
      </c>
      <c r="FZ365">
        <v>0.29</v>
      </c>
      <c r="GA365">
        <v>0.05</v>
      </c>
      <c r="GB365">
        <v>-34.31593658536585</v>
      </c>
      <c r="GC365">
        <v>-1.494422299651535</v>
      </c>
      <c r="GD365">
        <v>0.1709078324656196</v>
      </c>
      <c r="GE365">
        <v>0</v>
      </c>
      <c r="GF365">
        <v>1.42446487804878</v>
      </c>
      <c r="GG365">
        <v>-0.388479721254355</v>
      </c>
      <c r="GH365">
        <v>0.03836438383365942</v>
      </c>
      <c r="GI365">
        <v>1</v>
      </c>
      <c r="GJ365">
        <v>1</v>
      </c>
      <c r="GK365">
        <v>2</v>
      </c>
      <c r="GL365" t="s">
        <v>443</v>
      </c>
      <c r="GM365">
        <v>3.09979</v>
      </c>
      <c r="GN365">
        <v>2.75812</v>
      </c>
      <c r="GO365">
        <v>0.152911</v>
      </c>
      <c r="GP365">
        <v>0.154964</v>
      </c>
      <c r="GQ365">
        <v>0.122008</v>
      </c>
      <c r="GR365">
        <v>0.108591</v>
      </c>
      <c r="GS365">
        <v>21237.9</v>
      </c>
      <c r="GT365">
        <v>20483.8</v>
      </c>
      <c r="GU365">
        <v>25655.7</v>
      </c>
      <c r="GV365">
        <v>24625</v>
      </c>
      <c r="GW365">
        <v>36210.4</v>
      </c>
      <c r="GX365">
        <v>32382.2</v>
      </c>
      <c r="GY365">
        <v>44871.5</v>
      </c>
      <c r="GZ365">
        <v>39277.3</v>
      </c>
      <c r="HA365">
        <v>1.74527</v>
      </c>
      <c r="HB365">
        <v>1.63515</v>
      </c>
      <c r="HC365">
        <v>-0.0641905</v>
      </c>
      <c r="HD365">
        <v>0</v>
      </c>
      <c r="HE365">
        <v>33.6178</v>
      </c>
      <c r="HF365">
        <v>999.9</v>
      </c>
      <c r="HG365">
        <v>43</v>
      </c>
      <c r="HH365">
        <v>50.7</v>
      </c>
      <c r="HI365">
        <v>54.339</v>
      </c>
      <c r="HJ365">
        <v>62.7184</v>
      </c>
      <c r="HK365">
        <v>22.1314</v>
      </c>
      <c r="HL365">
        <v>1</v>
      </c>
      <c r="HM365">
        <v>1.49417</v>
      </c>
      <c r="HN365">
        <v>9.28105</v>
      </c>
      <c r="HO365">
        <v>20.0501</v>
      </c>
      <c r="HP365">
        <v>5.20486</v>
      </c>
      <c r="HQ365">
        <v>11.992</v>
      </c>
      <c r="HR365">
        <v>4.9604</v>
      </c>
      <c r="HS365">
        <v>3.27408</v>
      </c>
      <c r="HT365">
        <v>9999</v>
      </c>
      <c r="HU365">
        <v>9999</v>
      </c>
      <c r="HV365">
        <v>9999</v>
      </c>
      <c r="HW365">
        <v>91.7</v>
      </c>
      <c r="HX365">
        <v>1.86388</v>
      </c>
      <c r="HY365">
        <v>1.8603</v>
      </c>
      <c r="HZ365">
        <v>1.85869</v>
      </c>
      <c r="IA365">
        <v>1.85997</v>
      </c>
      <c r="IB365">
        <v>1.85988</v>
      </c>
      <c r="IC365">
        <v>1.85852</v>
      </c>
      <c r="ID365">
        <v>1.85763</v>
      </c>
      <c r="IE365">
        <v>1.85242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-18.269</v>
      </c>
      <c r="IT365">
        <v>-2.6273</v>
      </c>
      <c r="IU365">
        <v>-9.349659308704338</v>
      </c>
      <c r="IV365">
        <v>-0.01431925071125703</v>
      </c>
      <c r="IW365">
        <v>4.89615414261653E-06</v>
      </c>
      <c r="IX365">
        <v>-8.989459798755491E-10</v>
      </c>
      <c r="IY365">
        <v>-1.354300476734672</v>
      </c>
      <c r="IZ365">
        <v>-0.1043539695207113</v>
      </c>
      <c r="JA365">
        <v>0.003109194328973147</v>
      </c>
      <c r="JB365">
        <v>-3.859871886814269E-05</v>
      </c>
      <c r="JC365">
        <v>3</v>
      </c>
      <c r="JD365">
        <v>1925</v>
      </c>
      <c r="JE365">
        <v>1</v>
      </c>
      <c r="JF365">
        <v>31</v>
      </c>
      <c r="JG365">
        <v>37.8</v>
      </c>
      <c r="JH365">
        <v>37.7</v>
      </c>
      <c r="JI365">
        <v>2.03979</v>
      </c>
      <c r="JJ365">
        <v>2.76245</v>
      </c>
      <c r="JK365">
        <v>1.49658</v>
      </c>
      <c r="JL365">
        <v>2.31445</v>
      </c>
      <c r="JM365">
        <v>1.54785</v>
      </c>
      <c r="JN365">
        <v>2.41943</v>
      </c>
      <c r="JO365">
        <v>53.8423</v>
      </c>
      <c r="JP365">
        <v>13.8781</v>
      </c>
      <c r="JQ365">
        <v>18</v>
      </c>
      <c r="JR365">
        <v>507.144</v>
      </c>
      <c r="JS365">
        <v>444.986</v>
      </c>
      <c r="JT365">
        <v>25.6183</v>
      </c>
      <c r="JU365">
        <v>44.0782</v>
      </c>
      <c r="JV365">
        <v>29.999</v>
      </c>
      <c r="JW365">
        <v>43.9924</v>
      </c>
      <c r="JX365">
        <v>43.8643</v>
      </c>
      <c r="JY365">
        <v>40.9865</v>
      </c>
      <c r="JZ365">
        <v>52.4338</v>
      </c>
      <c r="KA365">
        <v>0</v>
      </c>
      <c r="KB365">
        <v>20.2346</v>
      </c>
      <c r="KC365">
        <v>854.705</v>
      </c>
      <c r="KD365">
        <v>21.1617</v>
      </c>
      <c r="KE365">
        <v>98.0515</v>
      </c>
      <c r="KF365">
        <v>94.42529999999999</v>
      </c>
    </row>
    <row r="366" spans="1:292">
      <c r="A366">
        <v>342</v>
      </c>
      <c r="B366">
        <v>1687541626.1</v>
      </c>
      <c r="C366">
        <v>15497.59999990463</v>
      </c>
      <c r="D366" t="s">
        <v>1126</v>
      </c>
      <c r="E366" t="s">
        <v>1127</v>
      </c>
      <c r="F366">
        <v>5</v>
      </c>
      <c r="G366" t="s">
        <v>635</v>
      </c>
      <c r="H366">
        <v>1687541618.562963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858.3703495594641</v>
      </c>
      <c r="AJ366">
        <v>832.5280303030301</v>
      </c>
      <c r="AK366">
        <v>3.4319419466442</v>
      </c>
      <c r="AL366">
        <v>66.82662954179216</v>
      </c>
      <c r="AM366">
        <f>(AO366 - AN366 + DX366*1E3/(8.314*(DZ366+273.15)) * AQ366/DW366 * AP366) * DW366/(100*DK366) * 1000/(1000 - AO366)</f>
        <v>0</v>
      </c>
      <c r="AN366">
        <v>21.21233085007633</v>
      </c>
      <c r="AO366">
        <v>22.54617636363635</v>
      </c>
      <c r="AP366">
        <v>-0.006443101969682502</v>
      </c>
      <c r="AQ366">
        <v>101.7824364047216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2.44</v>
      </c>
      <c r="DL366">
        <v>0.5</v>
      </c>
      <c r="DM366" t="s">
        <v>430</v>
      </c>
      <c r="DN366">
        <v>2</v>
      </c>
      <c r="DO366" t="b">
        <v>1</v>
      </c>
      <c r="DP366">
        <v>1687541618.562963</v>
      </c>
      <c r="DQ366">
        <v>790.1406666666667</v>
      </c>
      <c r="DR366">
        <v>824.5637777777779</v>
      </c>
      <c r="DS366">
        <v>22.59265185185185</v>
      </c>
      <c r="DT366">
        <v>21.21758888888889</v>
      </c>
      <c r="DU366">
        <v>808.3402962962964</v>
      </c>
      <c r="DV366">
        <v>25.22033703703704</v>
      </c>
      <c r="DW366">
        <v>499.9911111111111</v>
      </c>
      <c r="DX366">
        <v>101.7557407407407</v>
      </c>
      <c r="DY366">
        <v>0.09992625925925926</v>
      </c>
      <c r="DZ366">
        <v>31.27644074074074</v>
      </c>
      <c r="EA366">
        <v>32.57677407407407</v>
      </c>
      <c r="EB366">
        <v>999.9000000000001</v>
      </c>
      <c r="EC366">
        <v>0</v>
      </c>
      <c r="ED366">
        <v>0</v>
      </c>
      <c r="EE366">
        <v>10006.01518518519</v>
      </c>
      <c r="EF366">
        <v>0</v>
      </c>
      <c r="EG366">
        <v>198.8174074074074</v>
      </c>
      <c r="EH366">
        <v>-34.42297407407408</v>
      </c>
      <c r="EI366">
        <v>808.4042962962964</v>
      </c>
      <c r="EJ366">
        <v>842.4380370370372</v>
      </c>
      <c r="EK366">
        <v>1.375076666666667</v>
      </c>
      <c r="EL366">
        <v>824.5637777777779</v>
      </c>
      <c r="EM366">
        <v>21.21758888888889</v>
      </c>
      <c r="EN366">
        <v>2.298931481481481</v>
      </c>
      <c r="EO366">
        <v>2.15900962962963</v>
      </c>
      <c r="EP366">
        <v>19.66890370370371</v>
      </c>
      <c r="EQ366">
        <v>18.66135555555556</v>
      </c>
      <c r="ER366">
        <v>2000.017777777778</v>
      </c>
      <c r="ES366">
        <v>0.9799973333333333</v>
      </c>
      <c r="ET366">
        <v>0.02000246296296297</v>
      </c>
      <c r="EU366">
        <v>0</v>
      </c>
      <c r="EV366">
        <v>274.3661481481482</v>
      </c>
      <c r="EW366">
        <v>5.00078</v>
      </c>
      <c r="EX366">
        <v>8206.524074074074</v>
      </c>
      <c r="EY366">
        <v>16379.77037037037</v>
      </c>
      <c r="EZ366">
        <v>52.72659259259259</v>
      </c>
      <c r="FA366">
        <v>54.12488888888888</v>
      </c>
      <c r="FB366">
        <v>53.24744444444445</v>
      </c>
      <c r="FC366">
        <v>53.37692592592592</v>
      </c>
      <c r="FD366">
        <v>52.5877037037037</v>
      </c>
      <c r="FE366">
        <v>1955.107777777777</v>
      </c>
      <c r="FF366">
        <v>39.90851851851852</v>
      </c>
      <c r="FG366">
        <v>0</v>
      </c>
      <c r="FH366">
        <v>1687541626.5</v>
      </c>
      <c r="FI366">
        <v>0</v>
      </c>
      <c r="FJ366">
        <v>274.3419230769231</v>
      </c>
      <c r="FK366">
        <v>0.5777777702314764</v>
      </c>
      <c r="FL366">
        <v>46.85641026633853</v>
      </c>
      <c r="FM366">
        <v>8206.898846153847</v>
      </c>
      <c r="FN366">
        <v>15</v>
      </c>
      <c r="FO366">
        <v>1687539356.5</v>
      </c>
      <c r="FP366" t="s">
        <v>1025</v>
      </c>
      <c r="FQ366">
        <v>1687539351.5</v>
      </c>
      <c r="FR366">
        <v>1687539356.5</v>
      </c>
      <c r="FS366">
        <v>6</v>
      </c>
      <c r="FT366">
        <v>-0.146</v>
      </c>
      <c r="FU366">
        <v>-0.03</v>
      </c>
      <c r="FV366">
        <v>-14.721</v>
      </c>
      <c r="FW366">
        <v>-2.533</v>
      </c>
      <c r="FX366">
        <v>420</v>
      </c>
      <c r="FY366">
        <v>19</v>
      </c>
      <c r="FZ366">
        <v>0.29</v>
      </c>
      <c r="GA366">
        <v>0.05</v>
      </c>
      <c r="GB366">
        <v>-34.37994634146342</v>
      </c>
      <c r="GC366">
        <v>-0.5113254355400936</v>
      </c>
      <c r="GD366">
        <v>0.1078287623911645</v>
      </c>
      <c r="GE366">
        <v>0</v>
      </c>
      <c r="GF366">
        <v>1.399249268292683</v>
      </c>
      <c r="GG366">
        <v>-0.3629609059233478</v>
      </c>
      <c r="GH366">
        <v>0.03581669357281596</v>
      </c>
      <c r="GI366">
        <v>1</v>
      </c>
      <c r="GJ366">
        <v>1</v>
      </c>
      <c r="GK366">
        <v>2</v>
      </c>
      <c r="GL366" t="s">
        <v>443</v>
      </c>
      <c r="GM366">
        <v>3.10002</v>
      </c>
      <c r="GN366">
        <v>2.75798</v>
      </c>
      <c r="GO366">
        <v>0.155023</v>
      </c>
      <c r="GP366">
        <v>0.157034</v>
      </c>
      <c r="GQ366">
        <v>0.121901</v>
      </c>
      <c r="GR366">
        <v>0.108589</v>
      </c>
      <c r="GS366">
        <v>21185.2</v>
      </c>
      <c r="GT366">
        <v>20433.9</v>
      </c>
      <c r="GU366">
        <v>25656.3</v>
      </c>
      <c r="GV366">
        <v>24625.5</v>
      </c>
      <c r="GW366">
        <v>36215.5</v>
      </c>
      <c r="GX366">
        <v>32383.2</v>
      </c>
      <c r="GY366">
        <v>44872.3</v>
      </c>
      <c r="GZ366">
        <v>39278.3</v>
      </c>
      <c r="HA366">
        <v>1.74573</v>
      </c>
      <c r="HB366">
        <v>1.6354</v>
      </c>
      <c r="HC366">
        <v>-0.0641309</v>
      </c>
      <c r="HD366">
        <v>0</v>
      </c>
      <c r="HE366">
        <v>33.6079</v>
      </c>
      <c r="HF366">
        <v>999.9</v>
      </c>
      <c r="HG366">
        <v>43</v>
      </c>
      <c r="HH366">
        <v>50.7</v>
      </c>
      <c r="HI366">
        <v>54.3357</v>
      </c>
      <c r="HJ366">
        <v>62.5184</v>
      </c>
      <c r="HK366">
        <v>21.6987</v>
      </c>
      <c r="HL366">
        <v>1</v>
      </c>
      <c r="HM366">
        <v>1.49309</v>
      </c>
      <c r="HN366">
        <v>9.28105</v>
      </c>
      <c r="HO366">
        <v>20.0507</v>
      </c>
      <c r="HP366">
        <v>5.20816</v>
      </c>
      <c r="HQ366">
        <v>11.992</v>
      </c>
      <c r="HR366">
        <v>4.96135</v>
      </c>
      <c r="HS366">
        <v>3.27463</v>
      </c>
      <c r="HT366">
        <v>9999</v>
      </c>
      <c r="HU366">
        <v>9999</v>
      </c>
      <c r="HV366">
        <v>9999</v>
      </c>
      <c r="HW366">
        <v>91.7</v>
      </c>
      <c r="HX366">
        <v>1.8639</v>
      </c>
      <c r="HY366">
        <v>1.86029</v>
      </c>
      <c r="HZ366">
        <v>1.85867</v>
      </c>
      <c r="IA366">
        <v>1.85997</v>
      </c>
      <c r="IB366">
        <v>1.85986</v>
      </c>
      <c r="IC366">
        <v>1.85854</v>
      </c>
      <c r="ID366">
        <v>1.85766</v>
      </c>
      <c r="IE366">
        <v>1.85242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-18.406</v>
      </c>
      <c r="IT366">
        <v>-2.6266</v>
      </c>
      <c r="IU366">
        <v>-9.349659308704338</v>
      </c>
      <c r="IV366">
        <v>-0.01431925071125703</v>
      </c>
      <c r="IW366">
        <v>4.89615414261653E-06</v>
      </c>
      <c r="IX366">
        <v>-8.989459798755491E-10</v>
      </c>
      <c r="IY366">
        <v>-1.354300476734672</v>
      </c>
      <c r="IZ366">
        <v>-0.1043539695207113</v>
      </c>
      <c r="JA366">
        <v>0.003109194328973147</v>
      </c>
      <c r="JB366">
        <v>-3.859871886814269E-05</v>
      </c>
      <c r="JC366">
        <v>3</v>
      </c>
      <c r="JD366">
        <v>1925</v>
      </c>
      <c r="JE366">
        <v>1</v>
      </c>
      <c r="JF366">
        <v>31</v>
      </c>
      <c r="JG366">
        <v>37.9</v>
      </c>
      <c r="JH366">
        <v>37.8</v>
      </c>
      <c r="JI366">
        <v>2.07031</v>
      </c>
      <c r="JJ366">
        <v>2.76367</v>
      </c>
      <c r="JK366">
        <v>1.49658</v>
      </c>
      <c r="JL366">
        <v>2.31323</v>
      </c>
      <c r="JM366">
        <v>1.54785</v>
      </c>
      <c r="JN366">
        <v>2.4939</v>
      </c>
      <c r="JO366">
        <v>53.8423</v>
      </c>
      <c r="JP366">
        <v>13.8694</v>
      </c>
      <c r="JQ366">
        <v>18</v>
      </c>
      <c r="JR366">
        <v>507.369</v>
      </c>
      <c r="JS366">
        <v>445.086</v>
      </c>
      <c r="JT366">
        <v>25.6093</v>
      </c>
      <c r="JU366">
        <v>44.0654</v>
      </c>
      <c r="JV366">
        <v>29.9991</v>
      </c>
      <c r="JW366">
        <v>43.9808</v>
      </c>
      <c r="JX366">
        <v>43.8528</v>
      </c>
      <c r="JY366">
        <v>41.6814</v>
      </c>
      <c r="JZ366">
        <v>52.4338</v>
      </c>
      <c r="KA366">
        <v>0</v>
      </c>
      <c r="KB366">
        <v>20.209</v>
      </c>
      <c r="KC366">
        <v>874.771</v>
      </c>
      <c r="KD366">
        <v>21.1657</v>
      </c>
      <c r="KE366">
        <v>98.05329999999999</v>
      </c>
      <c r="KF366">
        <v>94.42740000000001</v>
      </c>
    </row>
    <row r="367" spans="1:292">
      <c r="A367">
        <v>343</v>
      </c>
      <c r="B367">
        <v>1687541631.1</v>
      </c>
      <c r="C367">
        <v>15502.59999990463</v>
      </c>
      <c r="D367" t="s">
        <v>1128</v>
      </c>
      <c r="E367" t="s">
        <v>1129</v>
      </c>
      <c r="F367">
        <v>5</v>
      </c>
      <c r="G367" t="s">
        <v>635</v>
      </c>
      <c r="H367">
        <v>1687541623.581481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875.5867474868443</v>
      </c>
      <c r="AJ367">
        <v>849.7014848484851</v>
      </c>
      <c r="AK367">
        <v>3.444781385344736</v>
      </c>
      <c r="AL367">
        <v>66.82662954179216</v>
      </c>
      <c r="AM367">
        <f>(AO367 - AN367 + DX367*1E3/(8.314*(DZ367+273.15)) * AQ367/DW367 * AP367) * DW367/(100*DK367) * 1000/(1000 - AO367)</f>
        <v>0</v>
      </c>
      <c r="AN367">
        <v>21.20974604747959</v>
      </c>
      <c r="AO367">
        <v>22.5134696969697</v>
      </c>
      <c r="AP367">
        <v>-0.006689507927224834</v>
      </c>
      <c r="AQ367">
        <v>101.7824364047216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2.44</v>
      </c>
      <c r="DL367">
        <v>0.5</v>
      </c>
      <c r="DM367" t="s">
        <v>430</v>
      </c>
      <c r="DN367">
        <v>2</v>
      </c>
      <c r="DO367" t="b">
        <v>1</v>
      </c>
      <c r="DP367">
        <v>1687541623.581481</v>
      </c>
      <c r="DQ367">
        <v>806.9749259259258</v>
      </c>
      <c r="DR367">
        <v>841.3874814814814</v>
      </c>
      <c r="DS367">
        <v>22.55945555555556</v>
      </c>
      <c r="DT367">
        <v>21.21347037037037</v>
      </c>
      <c r="DU367">
        <v>825.3122592592591</v>
      </c>
      <c r="DV367">
        <v>25.18641481481481</v>
      </c>
      <c r="DW367">
        <v>499.9841481481482</v>
      </c>
      <c r="DX367">
        <v>101.7555555555555</v>
      </c>
      <c r="DY367">
        <v>0.09988602962962963</v>
      </c>
      <c r="DZ367">
        <v>31.26435185185185</v>
      </c>
      <c r="EA367">
        <v>32.57344814814815</v>
      </c>
      <c r="EB367">
        <v>999.9000000000001</v>
      </c>
      <c r="EC367">
        <v>0</v>
      </c>
      <c r="ED367">
        <v>0</v>
      </c>
      <c r="EE367">
        <v>10005.57333333333</v>
      </c>
      <c r="EF367">
        <v>0</v>
      </c>
      <c r="EG367">
        <v>199.1733333333334</v>
      </c>
      <c r="EH367">
        <v>-34.41245925925926</v>
      </c>
      <c r="EI367">
        <v>825.5996296296297</v>
      </c>
      <c r="EJ367">
        <v>859.6228518518517</v>
      </c>
      <c r="EK367">
        <v>1.34598962962963</v>
      </c>
      <c r="EL367">
        <v>841.3874814814814</v>
      </c>
      <c r="EM367">
        <v>21.21347037037037</v>
      </c>
      <c r="EN367">
        <v>2.295548148148148</v>
      </c>
      <c r="EO367">
        <v>2.158586666666667</v>
      </c>
      <c r="EP367">
        <v>19.64518888888889</v>
      </c>
      <c r="EQ367">
        <v>18.65822592592593</v>
      </c>
      <c r="ER367">
        <v>2000.020740740741</v>
      </c>
      <c r="ES367">
        <v>0.9799973333333333</v>
      </c>
      <c r="ET367">
        <v>0.02000245925925926</v>
      </c>
      <c r="EU367">
        <v>0</v>
      </c>
      <c r="EV367">
        <v>274.4063703703704</v>
      </c>
      <c r="EW367">
        <v>5.00078</v>
      </c>
      <c r="EX367">
        <v>8210.144074074073</v>
      </c>
      <c r="EY367">
        <v>16379.8</v>
      </c>
      <c r="EZ367">
        <v>52.70585185185185</v>
      </c>
      <c r="FA367">
        <v>54.10866666666666</v>
      </c>
      <c r="FB367">
        <v>53.23351851851852</v>
      </c>
      <c r="FC367">
        <v>53.36762962962961</v>
      </c>
      <c r="FD367">
        <v>52.62014814814815</v>
      </c>
      <c r="FE367">
        <v>1955.110740740741</v>
      </c>
      <c r="FF367">
        <v>39.90925925925926</v>
      </c>
      <c r="FG367">
        <v>0</v>
      </c>
      <c r="FH367">
        <v>1687541631.3</v>
      </c>
      <c r="FI367">
        <v>0</v>
      </c>
      <c r="FJ367">
        <v>274.3619230769231</v>
      </c>
      <c r="FK367">
        <v>-0.09723076666868134</v>
      </c>
      <c r="FL367">
        <v>49.78461556010786</v>
      </c>
      <c r="FM367">
        <v>8210.217692307693</v>
      </c>
      <c r="FN367">
        <v>15</v>
      </c>
      <c r="FO367">
        <v>1687539356.5</v>
      </c>
      <c r="FP367" t="s">
        <v>1025</v>
      </c>
      <c r="FQ367">
        <v>1687539351.5</v>
      </c>
      <c r="FR367">
        <v>1687539356.5</v>
      </c>
      <c r="FS367">
        <v>6</v>
      </c>
      <c r="FT367">
        <v>-0.146</v>
      </c>
      <c r="FU367">
        <v>-0.03</v>
      </c>
      <c r="FV367">
        <v>-14.721</v>
      </c>
      <c r="FW367">
        <v>-2.533</v>
      </c>
      <c r="FX367">
        <v>420</v>
      </c>
      <c r="FY367">
        <v>19</v>
      </c>
      <c r="FZ367">
        <v>0.29</v>
      </c>
      <c r="GA367">
        <v>0.05</v>
      </c>
      <c r="GB367">
        <v>-34.42523902439024</v>
      </c>
      <c r="GC367">
        <v>0.1250613240418389</v>
      </c>
      <c r="GD367">
        <v>0.05780056493119443</v>
      </c>
      <c r="GE367">
        <v>0</v>
      </c>
      <c r="GF367">
        <v>1.363409756097561</v>
      </c>
      <c r="GG367">
        <v>-0.3492468292682913</v>
      </c>
      <c r="GH367">
        <v>0.03445906525124112</v>
      </c>
      <c r="GI367">
        <v>1</v>
      </c>
      <c r="GJ367">
        <v>1</v>
      </c>
      <c r="GK367">
        <v>2</v>
      </c>
      <c r="GL367" t="s">
        <v>443</v>
      </c>
      <c r="GM367">
        <v>3.0998</v>
      </c>
      <c r="GN367">
        <v>2.75804</v>
      </c>
      <c r="GO367">
        <v>0.157116</v>
      </c>
      <c r="GP367">
        <v>0.159094</v>
      </c>
      <c r="GQ367">
        <v>0.121789</v>
      </c>
      <c r="GR367">
        <v>0.108573</v>
      </c>
      <c r="GS367">
        <v>21133.3</v>
      </c>
      <c r="GT367">
        <v>20384.4</v>
      </c>
      <c r="GU367">
        <v>25657</v>
      </c>
      <c r="GV367">
        <v>24626.1</v>
      </c>
      <c r="GW367">
        <v>36221.1</v>
      </c>
      <c r="GX367">
        <v>32384.3</v>
      </c>
      <c r="GY367">
        <v>44873.4</v>
      </c>
      <c r="GZ367">
        <v>39278.7</v>
      </c>
      <c r="HA367">
        <v>1.7455</v>
      </c>
      <c r="HB367">
        <v>1.63568</v>
      </c>
      <c r="HC367">
        <v>-0.06359819999999999</v>
      </c>
      <c r="HD367">
        <v>0</v>
      </c>
      <c r="HE367">
        <v>33.5989</v>
      </c>
      <c r="HF367">
        <v>999.9</v>
      </c>
      <c r="HG367">
        <v>43</v>
      </c>
      <c r="HH367">
        <v>50.7</v>
      </c>
      <c r="HI367">
        <v>54.3368</v>
      </c>
      <c r="HJ367">
        <v>62.5584</v>
      </c>
      <c r="HK367">
        <v>22.1995</v>
      </c>
      <c r="HL367">
        <v>1</v>
      </c>
      <c r="HM367">
        <v>1.4918</v>
      </c>
      <c r="HN367">
        <v>9.28105</v>
      </c>
      <c r="HO367">
        <v>20.0507</v>
      </c>
      <c r="HP367">
        <v>5.20756</v>
      </c>
      <c r="HQ367">
        <v>11.992</v>
      </c>
      <c r="HR367">
        <v>4.96035</v>
      </c>
      <c r="HS367">
        <v>3.2745</v>
      </c>
      <c r="HT367">
        <v>9999</v>
      </c>
      <c r="HU367">
        <v>9999</v>
      </c>
      <c r="HV367">
        <v>9999</v>
      </c>
      <c r="HW367">
        <v>91.7</v>
      </c>
      <c r="HX367">
        <v>1.86387</v>
      </c>
      <c r="HY367">
        <v>1.86031</v>
      </c>
      <c r="HZ367">
        <v>1.85868</v>
      </c>
      <c r="IA367">
        <v>1.85998</v>
      </c>
      <c r="IB367">
        <v>1.85987</v>
      </c>
      <c r="IC367">
        <v>1.85854</v>
      </c>
      <c r="ID367">
        <v>1.85766</v>
      </c>
      <c r="IE367">
        <v>1.85242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-18.541</v>
      </c>
      <c r="IT367">
        <v>-2.6259</v>
      </c>
      <c r="IU367">
        <v>-9.349659308704338</v>
      </c>
      <c r="IV367">
        <v>-0.01431925071125703</v>
      </c>
      <c r="IW367">
        <v>4.89615414261653E-06</v>
      </c>
      <c r="IX367">
        <v>-8.989459798755491E-10</v>
      </c>
      <c r="IY367">
        <v>-1.354300476734672</v>
      </c>
      <c r="IZ367">
        <v>-0.1043539695207113</v>
      </c>
      <c r="JA367">
        <v>0.003109194328973147</v>
      </c>
      <c r="JB367">
        <v>-3.859871886814269E-05</v>
      </c>
      <c r="JC367">
        <v>3</v>
      </c>
      <c r="JD367">
        <v>1925</v>
      </c>
      <c r="JE367">
        <v>1</v>
      </c>
      <c r="JF367">
        <v>31</v>
      </c>
      <c r="JG367">
        <v>38</v>
      </c>
      <c r="JH367">
        <v>37.9</v>
      </c>
      <c r="JI367">
        <v>2.10205</v>
      </c>
      <c r="JJ367">
        <v>2.72705</v>
      </c>
      <c r="JK367">
        <v>1.49658</v>
      </c>
      <c r="JL367">
        <v>2.31445</v>
      </c>
      <c r="JM367">
        <v>1.54785</v>
      </c>
      <c r="JN367">
        <v>2.40112</v>
      </c>
      <c r="JO367">
        <v>53.8067</v>
      </c>
      <c r="JP367">
        <v>13.8694</v>
      </c>
      <c r="JQ367">
        <v>18</v>
      </c>
      <c r="JR367">
        <v>507.133</v>
      </c>
      <c r="JS367">
        <v>445.189</v>
      </c>
      <c r="JT367">
        <v>25.5982</v>
      </c>
      <c r="JU367">
        <v>44.0538</v>
      </c>
      <c r="JV367">
        <v>29.999</v>
      </c>
      <c r="JW367">
        <v>43.9669</v>
      </c>
      <c r="JX367">
        <v>43.839</v>
      </c>
      <c r="JY367">
        <v>42.3086</v>
      </c>
      <c r="JZ367">
        <v>52.4338</v>
      </c>
      <c r="KA367">
        <v>0</v>
      </c>
      <c r="KB367">
        <v>20.1824</v>
      </c>
      <c r="KC367">
        <v>888.1319999999999</v>
      </c>
      <c r="KD367">
        <v>21.1657</v>
      </c>
      <c r="KE367">
        <v>98.05589999999999</v>
      </c>
      <c r="KF367">
        <v>94.4289</v>
      </c>
    </row>
    <row r="368" spans="1:292">
      <c r="A368">
        <v>344</v>
      </c>
      <c r="B368">
        <v>1687541636.1</v>
      </c>
      <c r="C368">
        <v>15507.59999990463</v>
      </c>
      <c r="D368" t="s">
        <v>1130</v>
      </c>
      <c r="E368" t="s">
        <v>1131</v>
      </c>
      <c r="F368">
        <v>5</v>
      </c>
      <c r="G368" t="s">
        <v>635</v>
      </c>
      <c r="H368">
        <v>1687541628.6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892.7973447905885</v>
      </c>
      <c r="AJ368">
        <v>866.8353575757573</v>
      </c>
      <c r="AK368">
        <v>3.436789043754819</v>
      </c>
      <c r="AL368">
        <v>66.82662954179216</v>
      </c>
      <c r="AM368">
        <f>(AO368 - AN368 + DX368*1E3/(8.314*(DZ368+273.15)) * AQ368/DW368 * AP368) * DW368/(100*DK368) * 1000/(1000 - AO368)</f>
        <v>0</v>
      </c>
      <c r="AN368">
        <v>21.20730285602936</v>
      </c>
      <c r="AO368">
        <v>22.48188242424241</v>
      </c>
      <c r="AP368">
        <v>-0.006205308391346858</v>
      </c>
      <c r="AQ368">
        <v>101.7824364047216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2.44</v>
      </c>
      <c r="DL368">
        <v>0.5</v>
      </c>
      <c r="DM368" t="s">
        <v>430</v>
      </c>
      <c r="DN368">
        <v>2</v>
      </c>
      <c r="DO368" t="b">
        <v>1</v>
      </c>
      <c r="DP368">
        <v>1687541628.6</v>
      </c>
      <c r="DQ368">
        <v>823.8283333333334</v>
      </c>
      <c r="DR368">
        <v>858.2648518518517</v>
      </c>
      <c r="DS368">
        <v>22.52680740740741</v>
      </c>
      <c r="DT368">
        <v>21.20999259259259</v>
      </c>
      <c r="DU368">
        <v>842.3020370370369</v>
      </c>
      <c r="DV368">
        <v>25.15305555555556</v>
      </c>
      <c r="DW368">
        <v>500.0202222222222</v>
      </c>
      <c r="DX368">
        <v>101.7551481481482</v>
      </c>
      <c r="DY368">
        <v>0.1000176888888889</v>
      </c>
      <c r="DZ368">
        <v>31.25208888888889</v>
      </c>
      <c r="EA368">
        <v>32.57389259259259</v>
      </c>
      <c r="EB368">
        <v>999.9000000000001</v>
      </c>
      <c r="EC368">
        <v>0</v>
      </c>
      <c r="ED368">
        <v>0</v>
      </c>
      <c r="EE368">
        <v>10002.42666666667</v>
      </c>
      <c r="EF368">
        <v>0</v>
      </c>
      <c r="EG368">
        <v>199.7939259259259</v>
      </c>
      <c r="EH368">
        <v>-34.43647037037037</v>
      </c>
      <c r="EI368">
        <v>842.8138518518518</v>
      </c>
      <c r="EJ368">
        <v>876.8629629629629</v>
      </c>
      <c r="EK368">
        <v>1.316815185185185</v>
      </c>
      <c r="EL368">
        <v>858.2648518518517</v>
      </c>
      <c r="EM368">
        <v>21.20999259259259</v>
      </c>
      <c r="EN368">
        <v>2.292217407407408</v>
      </c>
      <c r="EO368">
        <v>2.158224814814815</v>
      </c>
      <c r="EP368">
        <v>19.62180740740741</v>
      </c>
      <c r="EQ368">
        <v>18.65555555555556</v>
      </c>
      <c r="ER368">
        <v>2000.005555555556</v>
      </c>
      <c r="ES368">
        <v>0.9799971111111111</v>
      </c>
      <c r="ET368">
        <v>0.02000267407407407</v>
      </c>
      <c r="EU368">
        <v>0</v>
      </c>
      <c r="EV368">
        <v>274.3867777777778</v>
      </c>
      <c r="EW368">
        <v>5.00078</v>
      </c>
      <c r="EX368">
        <v>8214.457407407406</v>
      </c>
      <c r="EY368">
        <v>16379.67777777778</v>
      </c>
      <c r="EZ368">
        <v>52.70355555555556</v>
      </c>
      <c r="FA368">
        <v>54.09699999999999</v>
      </c>
      <c r="FB368">
        <v>53.2358148148148</v>
      </c>
      <c r="FC368">
        <v>53.3584074074074</v>
      </c>
      <c r="FD368">
        <v>52.62703703703703</v>
      </c>
      <c r="FE368">
        <v>1955.095555555556</v>
      </c>
      <c r="FF368">
        <v>39.90925925925926</v>
      </c>
      <c r="FG368">
        <v>0</v>
      </c>
      <c r="FH368">
        <v>1687541636.7</v>
      </c>
      <c r="FI368">
        <v>0</v>
      </c>
      <c r="FJ368">
        <v>274.3659999999999</v>
      </c>
      <c r="FK368">
        <v>-0.4028461496341161</v>
      </c>
      <c r="FL368">
        <v>43.28538470269054</v>
      </c>
      <c r="FM368">
        <v>8214.789200000001</v>
      </c>
      <c r="FN368">
        <v>15</v>
      </c>
      <c r="FO368">
        <v>1687539356.5</v>
      </c>
      <c r="FP368" t="s">
        <v>1025</v>
      </c>
      <c r="FQ368">
        <v>1687539351.5</v>
      </c>
      <c r="FR368">
        <v>1687539356.5</v>
      </c>
      <c r="FS368">
        <v>6</v>
      </c>
      <c r="FT368">
        <v>-0.146</v>
      </c>
      <c r="FU368">
        <v>-0.03</v>
      </c>
      <c r="FV368">
        <v>-14.721</v>
      </c>
      <c r="FW368">
        <v>-2.533</v>
      </c>
      <c r="FX368">
        <v>420</v>
      </c>
      <c r="FY368">
        <v>19</v>
      </c>
      <c r="FZ368">
        <v>0.29</v>
      </c>
      <c r="GA368">
        <v>0.05</v>
      </c>
      <c r="GB368">
        <v>-34.43142</v>
      </c>
      <c r="GC368">
        <v>-0.3519151969980592</v>
      </c>
      <c r="GD368">
        <v>0.06441936510087606</v>
      </c>
      <c r="GE368">
        <v>0</v>
      </c>
      <c r="GF368">
        <v>1.33542325</v>
      </c>
      <c r="GG368">
        <v>-0.3462464915572249</v>
      </c>
      <c r="GH368">
        <v>0.03332039303395893</v>
      </c>
      <c r="GI368">
        <v>1</v>
      </c>
      <c r="GJ368">
        <v>1</v>
      </c>
      <c r="GK368">
        <v>2</v>
      </c>
      <c r="GL368" t="s">
        <v>443</v>
      </c>
      <c r="GM368">
        <v>3.09996</v>
      </c>
      <c r="GN368">
        <v>2.75831</v>
      </c>
      <c r="GO368">
        <v>0.15918</v>
      </c>
      <c r="GP368">
        <v>0.161127</v>
      </c>
      <c r="GQ368">
        <v>0.121679</v>
      </c>
      <c r="GR368">
        <v>0.108571</v>
      </c>
      <c r="GS368">
        <v>21081.9</v>
      </c>
      <c r="GT368">
        <v>20335.3</v>
      </c>
      <c r="GU368">
        <v>25657.5</v>
      </c>
      <c r="GV368">
        <v>24626.4</v>
      </c>
      <c r="GW368">
        <v>36226.5</v>
      </c>
      <c r="GX368">
        <v>32385.2</v>
      </c>
      <c r="GY368">
        <v>44874.3</v>
      </c>
      <c r="GZ368">
        <v>39279.4</v>
      </c>
      <c r="HA368">
        <v>1.74592</v>
      </c>
      <c r="HB368">
        <v>1.63542</v>
      </c>
      <c r="HC368">
        <v>-0.0625551</v>
      </c>
      <c r="HD368">
        <v>0</v>
      </c>
      <c r="HE368">
        <v>33.5884</v>
      </c>
      <c r="HF368">
        <v>999.9</v>
      </c>
      <c r="HG368">
        <v>43</v>
      </c>
      <c r="HH368">
        <v>50.7</v>
      </c>
      <c r="HI368">
        <v>54.3395</v>
      </c>
      <c r="HJ368">
        <v>62.6584</v>
      </c>
      <c r="HK368">
        <v>21.7107</v>
      </c>
      <c r="HL368">
        <v>1</v>
      </c>
      <c r="HM368">
        <v>1.49052</v>
      </c>
      <c r="HN368">
        <v>9.28105</v>
      </c>
      <c r="HO368">
        <v>20.0507</v>
      </c>
      <c r="HP368">
        <v>5.20756</v>
      </c>
      <c r="HQ368">
        <v>11.992</v>
      </c>
      <c r="HR368">
        <v>4.961</v>
      </c>
      <c r="HS368">
        <v>3.27445</v>
      </c>
      <c r="HT368">
        <v>9999</v>
      </c>
      <c r="HU368">
        <v>9999</v>
      </c>
      <c r="HV368">
        <v>9999</v>
      </c>
      <c r="HW368">
        <v>91.7</v>
      </c>
      <c r="HX368">
        <v>1.86388</v>
      </c>
      <c r="HY368">
        <v>1.86027</v>
      </c>
      <c r="HZ368">
        <v>1.85869</v>
      </c>
      <c r="IA368">
        <v>1.85999</v>
      </c>
      <c r="IB368">
        <v>1.85988</v>
      </c>
      <c r="IC368">
        <v>1.85852</v>
      </c>
      <c r="ID368">
        <v>1.85764</v>
      </c>
      <c r="IE368">
        <v>1.85242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-18.675</v>
      </c>
      <c r="IT368">
        <v>-2.6252</v>
      </c>
      <c r="IU368">
        <v>-9.349659308704338</v>
      </c>
      <c r="IV368">
        <v>-0.01431925071125703</v>
      </c>
      <c r="IW368">
        <v>4.89615414261653E-06</v>
      </c>
      <c r="IX368">
        <v>-8.989459798755491E-10</v>
      </c>
      <c r="IY368">
        <v>-1.354300476734672</v>
      </c>
      <c r="IZ368">
        <v>-0.1043539695207113</v>
      </c>
      <c r="JA368">
        <v>0.003109194328973147</v>
      </c>
      <c r="JB368">
        <v>-3.859871886814269E-05</v>
      </c>
      <c r="JC368">
        <v>3</v>
      </c>
      <c r="JD368">
        <v>1925</v>
      </c>
      <c r="JE368">
        <v>1</v>
      </c>
      <c r="JF368">
        <v>31</v>
      </c>
      <c r="JG368">
        <v>38.1</v>
      </c>
      <c r="JH368">
        <v>38</v>
      </c>
      <c r="JI368">
        <v>2.13623</v>
      </c>
      <c r="JJ368">
        <v>2.76245</v>
      </c>
      <c r="JK368">
        <v>1.49658</v>
      </c>
      <c r="JL368">
        <v>2.31445</v>
      </c>
      <c r="JM368">
        <v>1.54785</v>
      </c>
      <c r="JN368">
        <v>2.51709</v>
      </c>
      <c r="JO368">
        <v>53.8067</v>
      </c>
      <c r="JP368">
        <v>13.8694</v>
      </c>
      <c r="JQ368">
        <v>18</v>
      </c>
      <c r="JR368">
        <v>507.335</v>
      </c>
      <c r="JS368">
        <v>444.943</v>
      </c>
      <c r="JT368">
        <v>25.5874</v>
      </c>
      <c r="JU368">
        <v>44.0398</v>
      </c>
      <c r="JV368">
        <v>29.9989</v>
      </c>
      <c r="JW368">
        <v>43.9542</v>
      </c>
      <c r="JX368">
        <v>43.8253</v>
      </c>
      <c r="JY368">
        <v>42.9938</v>
      </c>
      <c r="JZ368">
        <v>52.4338</v>
      </c>
      <c r="KA368">
        <v>0</v>
      </c>
      <c r="KB368">
        <v>20.1585</v>
      </c>
      <c r="KC368">
        <v>908.174</v>
      </c>
      <c r="KD368">
        <v>21.1657</v>
      </c>
      <c r="KE368">
        <v>98.0579</v>
      </c>
      <c r="KF368">
        <v>94.43049999999999</v>
      </c>
    </row>
    <row r="369" spans="1:292">
      <c r="A369">
        <v>345</v>
      </c>
      <c r="B369">
        <v>1687541641.1</v>
      </c>
      <c r="C369">
        <v>15512.59999990463</v>
      </c>
      <c r="D369" t="s">
        <v>1132</v>
      </c>
      <c r="E369" t="s">
        <v>1133</v>
      </c>
      <c r="F369">
        <v>5</v>
      </c>
      <c r="G369" t="s">
        <v>635</v>
      </c>
      <c r="H369">
        <v>1687541633.314285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909.8116723592467</v>
      </c>
      <c r="AJ369">
        <v>883.9192424242423</v>
      </c>
      <c r="AK369">
        <v>3.409823354886452</v>
      </c>
      <c r="AL369">
        <v>66.82662954179216</v>
      </c>
      <c r="AM369">
        <f>(AO369 - AN369 + DX369*1E3/(8.314*(DZ369+273.15)) * AQ369/DW369 * AP369) * DW369/(100*DK369) * 1000/(1000 - AO369)</f>
        <v>0</v>
      </c>
      <c r="AN369">
        <v>21.20610918039663</v>
      </c>
      <c r="AO369">
        <v>22.44668484848485</v>
      </c>
      <c r="AP369">
        <v>-0.007111945151411542</v>
      </c>
      <c r="AQ369">
        <v>101.7824364047216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2.44</v>
      </c>
      <c r="DL369">
        <v>0.5</v>
      </c>
      <c r="DM369" t="s">
        <v>430</v>
      </c>
      <c r="DN369">
        <v>2</v>
      </c>
      <c r="DO369" t="b">
        <v>1</v>
      </c>
      <c r="DP369">
        <v>1687541633.314285</v>
      </c>
      <c r="DQ369">
        <v>839.6542142857143</v>
      </c>
      <c r="DR369">
        <v>874.1007499999998</v>
      </c>
      <c r="DS369">
        <v>22.49582857142857</v>
      </c>
      <c r="DT369">
        <v>21.20790714285714</v>
      </c>
      <c r="DU369">
        <v>858.2545357142857</v>
      </c>
      <c r="DV369">
        <v>25.12140357142857</v>
      </c>
      <c r="DW369">
        <v>500.0159642857143</v>
      </c>
      <c r="DX369">
        <v>101.7546785714286</v>
      </c>
      <c r="DY369">
        <v>0.1000542714285714</v>
      </c>
      <c r="DZ369">
        <v>31.23958571428571</v>
      </c>
      <c r="EA369">
        <v>32.57193214285714</v>
      </c>
      <c r="EB369">
        <v>999.9000000000002</v>
      </c>
      <c r="EC369">
        <v>0</v>
      </c>
      <c r="ED369">
        <v>0</v>
      </c>
      <c r="EE369">
        <v>9999.037142857143</v>
      </c>
      <c r="EF369">
        <v>0</v>
      </c>
      <c r="EG369">
        <v>200.2953214285714</v>
      </c>
      <c r="EH369">
        <v>-34.44653214285714</v>
      </c>
      <c r="EI369">
        <v>858.9771428571429</v>
      </c>
      <c r="EJ369">
        <v>893.0402142857141</v>
      </c>
      <c r="EK369">
        <v>1.2879225</v>
      </c>
      <c r="EL369">
        <v>874.1007499999998</v>
      </c>
      <c r="EM369">
        <v>21.20790714285714</v>
      </c>
      <c r="EN369">
        <v>2.289056071428571</v>
      </c>
      <c r="EO369">
        <v>2.158003571428572</v>
      </c>
      <c r="EP369">
        <v>19.59958214285714</v>
      </c>
      <c r="EQ369">
        <v>18.65391428571429</v>
      </c>
      <c r="ER369">
        <v>2000.000357142857</v>
      </c>
      <c r="ES369">
        <v>0.9799969642857143</v>
      </c>
      <c r="ET369">
        <v>0.02000282142857143</v>
      </c>
      <c r="EU369">
        <v>0</v>
      </c>
      <c r="EV369">
        <v>274.3427142857144</v>
      </c>
      <c r="EW369">
        <v>5.00078</v>
      </c>
      <c r="EX369">
        <v>8218.235714285714</v>
      </c>
      <c r="EY369">
        <v>16379.62857142858</v>
      </c>
      <c r="EZ369">
        <v>52.69635714285715</v>
      </c>
      <c r="FA369">
        <v>54.08449999999998</v>
      </c>
      <c r="FB369">
        <v>53.28317857142856</v>
      </c>
      <c r="FC369">
        <v>53.35457142857143</v>
      </c>
      <c r="FD369">
        <v>52.62921428571428</v>
      </c>
      <c r="FE369">
        <v>1955.090357142857</v>
      </c>
      <c r="FF369">
        <v>39.91</v>
      </c>
      <c r="FG369">
        <v>0</v>
      </c>
      <c r="FH369">
        <v>1687541641.5</v>
      </c>
      <c r="FI369">
        <v>0</v>
      </c>
      <c r="FJ369">
        <v>274.35188</v>
      </c>
      <c r="FK369">
        <v>-0.3166153762519337</v>
      </c>
      <c r="FL369">
        <v>57.61461539314595</v>
      </c>
      <c r="FM369">
        <v>8218.706399999999</v>
      </c>
      <c r="FN369">
        <v>15</v>
      </c>
      <c r="FO369">
        <v>1687539356.5</v>
      </c>
      <c r="FP369" t="s">
        <v>1025</v>
      </c>
      <c r="FQ369">
        <v>1687539351.5</v>
      </c>
      <c r="FR369">
        <v>1687539356.5</v>
      </c>
      <c r="FS369">
        <v>6</v>
      </c>
      <c r="FT369">
        <v>-0.146</v>
      </c>
      <c r="FU369">
        <v>-0.03</v>
      </c>
      <c r="FV369">
        <v>-14.721</v>
      </c>
      <c r="FW369">
        <v>-2.533</v>
      </c>
      <c r="FX369">
        <v>420</v>
      </c>
      <c r="FY369">
        <v>19</v>
      </c>
      <c r="FZ369">
        <v>0.29</v>
      </c>
      <c r="GA369">
        <v>0.05</v>
      </c>
      <c r="GB369">
        <v>-34.43085365853658</v>
      </c>
      <c r="GC369">
        <v>-0.1635804878049124</v>
      </c>
      <c r="GD369">
        <v>0.06743460101049285</v>
      </c>
      <c r="GE369">
        <v>0</v>
      </c>
      <c r="GF369">
        <v>1.30417243902439</v>
      </c>
      <c r="GG369">
        <v>-0.364808571428571</v>
      </c>
      <c r="GH369">
        <v>0.03599038725186163</v>
      </c>
      <c r="GI369">
        <v>1</v>
      </c>
      <c r="GJ369">
        <v>1</v>
      </c>
      <c r="GK369">
        <v>2</v>
      </c>
      <c r="GL369" t="s">
        <v>443</v>
      </c>
      <c r="GM369">
        <v>3.09991</v>
      </c>
      <c r="GN369">
        <v>2.75809</v>
      </c>
      <c r="GO369">
        <v>0.161224</v>
      </c>
      <c r="GP369">
        <v>0.163143</v>
      </c>
      <c r="GQ369">
        <v>0.121563</v>
      </c>
      <c r="GR369">
        <v>0.108568</v>
      </c>
      <c r="GS369">
        <v>21031</v>
      </c>
      <c r="GT369">
        <v>20286.8</v>
      </c>
      <c r="GU369">
        <v>25658.2</v>
      </c>
      <c r="GV369">
        <v>24627</v>
      </c>
      <c r="GW369">
        <v>36232.3</v>
      </c>
      <c r="GX369">
        <v>32386.3</v>
      </c>
      <c r="GY369">
        <v>44875.4</v>
      </c>
      <c r="GZ369">
        <v>39280.3</v>
      </c>
      <c r="HA369">
        <v>1.7457</v>
      </c>
      <c r="HB369">
        <v>1.6359</v>
      </c>
      <c r="HC369">
        <v>-0.0621043</v>
      </c>
      <c r="HD369">
        <v>0</v>
      </c>
      <c r="HE369">
        <v>33.5778</v>
      </c>
      <c r="HF369">
        <v>999.9</v>
      </c>
      <c r="HG369">
        <v>43</v>
      </c>
      <c r="HH369">
        <v>50.7</v>
      </c>
      <c r="HI369">
        <v>54.3373</v>
      </c>
      <c r="HJ369">
        <v>62.6084</v>
      </c>
      <c r="HK369">
        <v>22.1354</v>
      </c>
      <c r="HL369">
        <v>1</v>
      </c>
      <c r="HM369">
        <v>1.48931</v>
      </c>
      <c r="HN369">
        <v>9.28105</v>
      </c>
      <c r="HO369">
        <v>20.0508</v>
      </c>
      <c r="HP369">
        <v>5.20771</v>
      </c>
      <c r="HQ369">
        <v>11.992</v>
      </c>
      <c r="HR369">
        <v>4.9614</v>
      </c>
      <c r="HS369">
        <v>3.27455</v>
      </c>
      <c r="HT369">
        <v>9999</v>
      </c>
      <c r="HU369">
        <v>9999</v>
      </c>
      <c r="HV369">
        <v>9999</v>
      </c>
      <c r="HW369">
        <v>91.7</v>
      </c>
      <c r="HX369">
        <v>1.86389</v>
      </c>
      <c r="HY369">
        <v>1.86031</v>
      </c>
      <c r="HZ369">
        <v>1.85867</v>
      </c>
      <c r="IA369">
        <v>1.85995</v>
      </c>
      <c r="IB369">
        <v>1.85989</v>
      </c>
      <c r="IC369">
        <v>1.85853</v>
      </c>
      <c r="ID369">
        <v>1.85764</v>
      </c>
      <c r="IE369">
        <v>1.85242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-18.807</v>
      </c>
      <c r="IT369">
        <v>-2.6244</v>
      </c>
      <c r="IU369">
        <v>-9.349659308704338</v>
      </c>
      <c r="IV369">
        <v>-0.01431925071125703</v>
      </c>
      <c r="IW369">
        <v>4.89615414261653E-06</v>
      </c>
      <c r="IX369">
        <v>-8.989459798755491E-10</v>
      </c>
      <c r="IY369">
        <v>-1.354300476734672</v>
      </c>
      <c r="IZ369">
        <v>-0.1043539695207113</v>
      </c>
      <c r="JA369">
        <v>0.003109194328973147</v>
      </c>
      <c r="JB369">
        <v>-3.859871886814269E-05</v>
      </c>
      <c r="JC369">
        <v>3</v>
      </c>
      <c r="JD369">
        <v>1925</v>
      </c>
      <c r="JE369">
        <v>1</v>
      </c>
      <c r="JF369">
        <v>31</v>
      </c>
      <c r="JG369">
        <v>38.2</v>
      </c>
      <c r="JH369">
        <v>38.1</v>
      </c>
      <c r="JI369">
        <v>2.17041</v>
      </c>
      <c r="JJ369">
        <v>2.76245</v>
      </c>
      <c r="JK369">
        <v>1.49658</v>
      </c>
      <c r="JL369">
        <v>2.31323</v>
      </c>
      <c r="JM369">
        <v>1.54785</v>
      </c>
      <c r="JN369">
        <v>2.37305</v>
      </c>
      <c r="JO369">
        <v>53.8067</v>
      </c>
      <c r="JP369">
        <v>13.8606</v>
      </c>
      <c r="JQ369">
        <v>18</v>
      </c>
      <c r="JR369">
        <v>507.106</v>
      </c>
      <c r="JS369">
        <v>445.179</v>
      </c>
      <c r="JT369">
        <v>25.5763</v>
      </c>
      <c r="JU369">
        <v>44.0281</v>
      </c>
      <c r="JV369">
        <v>29.9989</v>
      </c>
      <c r="JW369">
        <v>43.9414</v>
      </c>
      <c r="JX369">
        <v>43.8116</v>
      </c>
      <c r="JY369">
        <v>43.6104</v>
      </c>
      <c r="JZ369">
        <v>52.4338</v>
      </c>
      <c r="KA369">
        <v>0</v>
      </c>
      <c r="KB369">
        <v>20.1358</v>
      </c>
      <c r="KC369">
        <v>921.535</v>
      </c>
      <c r="KD369">
        <v>21.1737</v>
      </c>
      <c r="KE369">
        <v>98.0603</v>
      </c>
      <c r="KF369">
        <v>94.4327</v>
      </c>
    </row>
    <row r="370" spans="1:292">
      <c r="A370">
        <v>346</v>
      </c>
      <c r="B370">
        <v>1687541646.1</v>
      </c>
      <c r="C370">
        <v>15517.59999990463</v>
      </c>
      <c r="D370" t="s">
        <v>1134</v>
      </c>
      <c r="E370" t="s">
        <v>1135</v>
      </c>
      <c r="F370">
        <v>5</v>
      </c>
      <c r="G370" t="s">
        <v>635</v>
      </c>
      <c r="H370">
        <v>1687541638.6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927.0129836140309</v>
      </c>
      <c r="AJ370">
        <v>900.9902545454539</v>
      </c>
      <c r="AK370">
        <v>3.411118400009227</v>
      </c>
      <c r="AL370">
        <v>66.82662954179216</v>
      </c>
      <c r="AM370">
        <f>(AO370 - AN370 + DX370*1E3/(8.314*(DZ370+273.15)) * AQ370/DW370 * AP370) * DW370/(100*DK370) * 1000/(1000 - AO370)</f>
        <v>0</v>
      </c>
      <c r="AN370">
        <v>21.20232974174371</v>
      </c>
      <c r="AO370">
        <v>22.41422787878788</v>
      </c>
      <c r="AP370">
        <v>-0.006403855312710524</v>
      </c>
      <c r="AQ370">
        <v>101.7824364047216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2.44</v>
      </c>
      <c r="DL370">
        <v>0.5</v>
      </c>
      <c r="DM370" t="s">
        <v>430</v>
      </c>
      <c r="DN370">
        <v>2</v>
      </c>
      <c r="DO370" t="b">
        <v>1</v>
      </c>
      <c r="DP370">
        <v>1687541638.6</v>
      </c>
      <c r="DQ370">
        <v>857.3800370370373</v>
      </c>
      <c r="DR370">
        <v>891.8352222222222</v>
      </c>
      <c r="DS370">
        <v>22.4606</v>
      </c>
      <c r="DT370">
        <v>21.20547037037037</v>
      </c>
      <c r="DU370">
        <v>876.1208518518519</v>
      </c>
      <c r="DV370">
        <v>25.08541851851852</v>
      </c>
      <c r="DW370">
        <v>500.0268888888889</v>
      </c>
      <c r="DX370">
        <v>101.7541851851852</v>
      </c>
      <c r="DY370">
        <v>0.1001560407407407</v>
      </c>
      <c r="DZ370">
        <v>31.22662592592593</v>
      </c>
      <c r="EA370">
        <v>32.57333333333333</v>
      </c>
      <c r="EB370">
        <v>999.9000000000001</v>
      </c>
      <c r="EC370">
        <v>0</v>
      </c>
      <c r="ED370">
        <v>0</v>
      </c>
      <c r="EE370">
        <v>9994.278518518518</v>
      </c>
      <c r="EF370">
        <v>0</v>
      </c>
      <c r="EG370">
        <v>200.7837407407408</v>
      </c>
      <c r="EH370">
        <v>-34.45512222222222</v>
      </c>
      <c r="EI370">
        <v>877.0793703703704</v>
      </c>
      <c r="EJ370">
        <v>911.1566666666666</v>
      </c>
      <c r="EK370">
        <v>1.255129259259259</v>
      </c>
      <c r="EL370">
        <v>891.8352222222222</v>
      </c>
      <c r="EM370">
        <v>21.20547037037037</v>
      </c>
      <c r="EN370">
        <v>2.285462592592593</v>
      </c>
      <c r="EO370">
        <v>2.157747037037037</v>
      </c>
      <c r="EP370">
        <v>19.57428518518519</v>
      </c>
      <c r="EQ370">
        <v>18.65201481481482</v>
      </c>
      <c r="ER370">
        <v>1999.983703703704</v>
      </c>
      <c r="ES370">
        <v>0.9799966666666667</v>
      </c>
      <c r="ET370">
        <v>0.02000312592592593</v>
      </c>
      <c r="EU370">
        <v>0</v>
      </c>
      <c r="EV370">
        <v>274.297962962963</v>
      </c>
      <c r="EW370">
        <v>5.00078</v>
      </c>
      <c r="EX370">
        <v>8221.887037037037</v>
      </c>
      <c r="EY370">
        <v>16379.49259259259</v>
      </c>
      <c r="EZ370">
        <v>52.68977777777778</v>
      </c>
      <c r="FA370">
        <v>54.07833333333333</v>
      </c>
      <c r="FB370">
        <v>53.34007407407407</v>
      </c>
      <c r="FC370">
        <v>53.3354074074074</v>
      </c>
      <c r="FD370">
        <v>52.61777777777777</v>
      </c>
      <c r="FE370">
        <v>1955.073703703703</v>
      </c>
      <c r="FF370">
        <v>39.91</v>
      </c>
      <c r="FG370">
        <v>0</v>
      </c>
      <c r="FH370">
        <v>1687541646.3</v>
      </c>
      <c r="FI370">
        <v>0</v>
      </c>
      <c r="FJ370">
        <v>274.33716</v>
      </c>
      <c r="FK370">
        <v>-0.4359230704240031</v>
      </c>
      <c r="FL370">
        <v>38.68384622080505</v>
      </c>
      <c r="FM370">
        <v>8222.001200000001</v>
      </c>
      <c r="FN370">
        <v>15</v>
      </c>
      <c r="FO370">
        <v>1687539356.5</v>
      </c>
      <c r="FP370" t="s">
        <v>1025</v>
      </c>
      <c r="FQ370">
        <v>1687539351.5</v>
      </c>
      <c r="FR370">
        <v>1687539356.5</v>
      </c>
      <c r="FS370">
        <v>6</v>
      </c>
      <c r="FT370">
        <v>-0.146</v>
      </c>
      <c r="FU370">
        <v>-0.03</v>
      </c>
      <c r="FV370">
        <v>-14.721</v>
      </c>
      <c r="FW370">
        <v>-2.533</v>
      </c>
      <c r="FX370">
        <v>420</v>
      </c>
      <c r="FY370">
        <v>19</v>
      </c>
      <c r="FZ370">
        <v>0.29</v>
      </c>
      <c r="GA370">
        <v>0.05</v>
      </c>
      <c r="GB370">
        <v>-34.45216749999999</v>
      </c>
      <c r="GC370">
        <v>-0.05304652908063258</v>
      </c>
      <c r="GD370">
        <v>0.05983566406207902</v>
      </c>
      <c r="GE370">
        <v>1</v>
      </c>
      <c r="GF370">
        <v>1.27518875</v>
      </c>
      <c r="GG370">
        <v>-0.3721304690431547</v>
      </c>
      <c r="GH370">
        <v>0.03581462523798762</v>
      </c>
      <c r="GI370">
        <v>1</v>
      </c>
      <c r="GJ370">
        <v>2</v>
      </c>
      <c r="GK370">
        <v>2</v>
      </c>
      <c r="GL370" t="s">
        <v>432</v>
      </c>
      <c r="GM370">
        <v>3.0999</v>
      </c>
      <c r="GN370">
        <v>2.75816</v>
      </c>
      <c r="GO370">
        <v>0.163239</v>
      </c>
      <c r="GP370">
        <v>0.16511</v>
      </c>
      <c r="GQ370">
        <v>0.121455</v>
      </c>
      <c r="GR370">
        <v>0.108567</v>
      </c>
      <c r="GS370">
        <v>20980.8</v>
      </c>
      <c r="GT370">
        <v>20239.4</v>
      </c>
      <c r="GU370">
        <v>25658.7</v>
      </c>
      <c r="GV370">
        <v>24627.5</v>
      </c>
      <c r="GW370">
        <v>36237.7</v>
      </c>
      <c r="GX370">
        <v>32387</v>
      </c>
      <c r="GY370">
        <v>44876.6</v>
      </c>
      <c r="GZ370">
        <v>39281</v>
      </c>
      <c r="HA370">
        <v>1.7459</v>
      </c>
      <c r="HB370">
        <v>1.63608</v>
      </c>
      <c r="HC370">
        <v>-0.061933</v>
      </c>
      <c r="HD370">
        <v>0</v>
      </c>
      <c r="HE370">
        <v>33.5672</v>
      </c>
      <c r="HF370">
        <v>999.9</v>
      </c>
      <c r="HG370">
        <v>43</v>
      </c>
      <c r="HH370">
        <v>50.7</v>
      </c>
      <c r="HI370">
        <v>54.3376</v>
      </c>
      <c r="HJ370">
        <v>62.6784</v>
      </c>
      <c r="HK370">
        <v>21.8309</v>
      </c>
      <c r="HL370">
        <v>1</v>
      </c>
      <c r="HM370">
        <v>1.48819</v>
      </c>
      <c r="HN370">
        <v>9.28105</v>
      </c>
      <c r="HO370">
        <v>20.0508</v>
      </c>
      <c r="HP370">
        <v>5.20741</v>
      </c>
      <c r="HQ370">
        <v>11.992</v>
      </c>
      <c r="HR370">
        <v>4.9613</v>
      </c>
      <c r="HS370">
        <v>3.27443</v>
      </c>
      <c r="HT370">
        <v>9999</v>
      </c>
      <c r="HU370">
        <v>9999</v>
      </c>
      <c r="HV370">
        <v>9999</v>
      </c>
      <c r="HW370">
        <v>91.7</v>
      </c>
      <c r="HX370">
        <v>1.86387</v>
      </c>
      <c r="HY370">
        <v>1.86028</v>
      </c>
      <c r="HZ370">
        <v>1.85867</v>
      </c>
      <c r="IA370">
        <v>1.85991</v>
      </c>
      <c r="IB370">
        <v>1.85987</v>
      </c>
      <c r="IC370">
        <v>1.85852</v>
      </c>
      <c r="ID370">
        <v>1.85764</v>
      </c>
      <c r="IE370">
        <v>1.85241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-18.937</v>
      </c>
      <c r="IT370">
        <v>-2.6238</v>
      </c>
      <c r="IU370">
        <v>-9.349659308704338</v>
      </c>
      <c r="IV370">
        <v>-0.01431925071125703</v>
      </c>
      <c r="IW370">
        <v>4.89615414261653E-06</v>
      </c>
      <c r="IX370">
        <v>-8.989459798755491E-10</v>
      </c>
      <c r="IY370">
        <v>-1.354300476734672</v>
      </c>
      <c r="IZ370">
        <v>-0.1043539695207113</v>
      </c>
      <c r="JA370">
        <v>0.003109194328973147</v>
      </c>
      <c r="JB370">
        <v>-3.859871886814269E-05</v>
      </c>
      <c r="JC370">
        <v>3</v>
      </c>
      <c r="JD370">
        <v>1925</v>
      </c>
      <c r="JE370">
        <v>1</v>
      </c>
      <c r="JF370">
        <v>31</v>
      </c>
      <c r="JG370">
        <v>38.2</v>
      </c>
      <c r="JH370">
        <v>38.2</v>
      </c>
      <c r="JI370">
        <v>2.19971</v>
      </c>
      <c r="JJ370">
        <v>2.72339</v>
      </c>
      <c r="JK370">
        <v>1.49658</v>
      </c>
      <c r="JL370">
        <v>2.31445</v>
      </c>
      <c r="JM370">
        <v>1.54785</v>
      </c>
      <c r="JN370">
        <v>2.51343</v>
      </c>
      <c r="JO370">
        <v>53.8067</v>
      </c>
      <c r="JP370">
        <v>13.8781</v>
      </c>
      <c r="JQ370">
        <v>18</v>
      </c>
      <c r="JR370">
        <v>507.166</v>
      </c>
      <c r="JS370">
        <v>445.228</v>
      </c>
      <c r="JT370">
        <v>25.5671</v>
      </c>
      <c r="JU370">
        <v>44.0141</v>
      </c>
      <c r="JV370">
        <v>29.9989</v>
      </c>
      <c r="JW370">
        <v>43.9298</v>
      </c>
      <c r="JX370">
        <v>43.8001</v>
      </c>
      <c r="JY370">
        <v>44.2948</v>
      </c>
      <c r="JZ370">
        <v>52.4338</v>
      </c>
      <c r="KA370">
        <v>0</v>
      </c>
      <c r="KB370">
        <v>20.1125</v>
      </c>
      <c r="KC370">
        <v>941.575</v>
      </c>
      <c r="KD370">
        <v>21.2026</v>
      </c>
      <c r="KE370">
        <v>98.0626</v>
      </c>
      <c r="KF370">
        <v>94.43429999999999</v>
      </c>
    </row>
    <row r="371" spans="1:292">
      <c r="A371">
        <v>347</v>
      </c>
      <c r="B371">
        <v>1687541651.1</v>
      </c>
      <c r="C371">
        <v>15522.59999990463</v>
      </c>
      <c r="D371" t="s">
        <v>1136</v>
      </c>
      <c r="E371" t="s">
        <v>1137</v>
      </c>
      <c r="F371">
        <v>5</v>
      </c>
      <c r="G371" t="s">
        <v>635</v>
      </c>
      <c r="H371">
        <v>1687541643.314285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944.0935045042384</v>
      </c>
      <c r="AJ371">
        <v>918.0899878787883</v>
      </c>
      <c r="AK371">
        <v>3.427813682675809</v>
      </c>
      <c r="AL371">
        <v>66.82662954179216</v>
      </c>
      <c r="AM371">
        <f>(AO371 - AN371 + DX371*1E3/(8.314*(DZ371+273.15)) * AQ371/DW371 * AP371) * DW371/(100*DK371) * 1000/(1000 - AO371)</f>
        <v>0</v>
      </c>
      <c r="AN371">
        <v>21.20193193818648</v>
      </c>
      <c r="AO371">
        <v>22.38356606060606</v>
      </c>
      <c r="AP371">
        <v>-0.006067017095605393</v>
      </c>
      <c r="AQ371">
        <v>101.7824364047216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2.44</v>
      </c>
      <c r="DL371">
        <v>0.5</v>
      </c>
      <c r="DM371" t="s">
        <v>430</v>
      </c>
      <c r="DN371">
        <v>2</v>
      </c>
      <c r="DO371" t="b">
        <v>1</v>
      </c>
      <c r="DP371">
        <v>1687541643.314285</v>
      </c>
      <c r="DQ371">
        <v>873.162607142857</v>
      </c>
      <c r="DR371">
        <v>907.6216071428572</v>
      </c>
      <c r="DS371">
        <v>22.42993214285715</v>
      </c>
      <c r="DT371">
        <v>21.20370714285714</v>
      </c>
      <c r="DU371">
        <v>892.0270357142859</v>
      </c>
      <c r="DV371">
        <v>25.05408571428572</v>
      </c>
      <c r="DW371">
        <v>500.0196428571429</v>
      </c>
      <c r="DX371">
        <v>101.7537142857143</v>
      </c>
      <c r="DY371">
        <v>0.1000456285714286</v>
      </c>
      <c r="DZ371">
        <v>31.21504285714286</v>
      </c>
      <c r="EA371">
        <v>32.56642857142857</v>
      </c>
      <c r="EB371">
        <v>999.9000000000002</v>
      </c>
      <c r="EC371">
        <v>0</v>
      </c>
      <c r="ED371">
        <v>0</v>
      </c>
      <c r="EE371">
        <v>9997.275714285714</v>
      </c>
      <c r="EF371">
        <v>0</v>
      </c>
      <c r="EG371">
        <v>201.1317857142857</v>
      </c>
      <c r="EH371">
        <v>-34.4589</v>
      </c>
      <c r="EI371">
        <v>893.1964999999999</v>
      </c>
      <c r="EJ371">
        <v>927.2834285714285</v>
      </c>
      <c r="EK371">
        <v>1.226215357142857</v>
      </c>
      <c r="EL371">
        <v>907.6216071428572</v>
      </c>
      <c r="EM371">
        <v>21.20370714285714</v>
      </c>
      <c r="EN371">
        <v>2.282331428571429</v>
      </c>
      <c r="EO371">
        <v>2.157559285714286</v>
      </c>
      <c r="EP371">
        <v>19.552225</v>
      </c>
      <c r="EQ371">
        <v>18.65061785714286</v>
      </c>
      <c r="ER371">
        <v>1999.977857142857</v>
      </c>
      <c r="ES371">
        <v>0.9799965357142858</v>
      </c>
      <c r="ET371">
        <v>0.02000325714285714</v>
      </c>
      <c r="EU371">
        <v>0</v>
      </c>
      <c r="EV371">
        <v>274.3211071428572</v>
      </c>
      <c r="EW371">
        <v>5.00078</v>
      </c>
      <c r="EX371">
        <v>8224.737499999999</v>
      </c>
      <c r="EY371">
        <v>16379.44642857143</v>
      </c>
      <c r="EZ371">
        <v>52.67624999999999</v>
      </c>
      <c r="FA371">
        <v>54.06439285714284</v>
      </c>
      <c r="FB371">
        <v>53.32796428571429</v>
      </c>
      <c r="FC371">
        <v>53.32575000000001</v>
      </c>
      <c r="FD371">
        <v>52.60467857142857</v>
      </c>
      <c r="FE371">
        <v>1955.067857142857</v>
      </c>
      <c r="FF371">
        <v>39.91</v>
      </c>
      <c r="FG371">
        <v>0</v>
      </c>
      <c r="FH371">
        <v>1687541651.7</v>
      </c>
      <c r="FI371">
        <v>0</v>
      </c>
      <c r="FJ371">
        <v>274.3707307692308</v>
      </c>
      <c r="FK371">
        <v>-0.07155554396250269</v>
      </c>
      <c r="FL371">
        <v>29.0540171137315</v>
      </c>
      <c r="FM371">
        <v>8225.165769230767</v>
      </c>
      <c r="FN371">
        <v>15</v>
      </c>
      <c r="FO371">
        <v>1687539356.5</v>
      </c>
      <c r="FP371" t="s">
        <v>1025</v>
      </c>
      <c r="FQ371">
        <v>1687539351.5</v>
      </c>
      <c r="FR371">
        <v>1687539356.5</v>
      </c>
      <c r="FS371">
        <v>6</v>
      </c>
      <c r="FT371">
        <v>-0.146</v>
      </c>
      <c r="FU371">
        <v>-0.03</v>
      </c>
      <c r="FV371">
        <v>-14.721</v>
      </c>
      <c r="FW371">
        <v>-2.533</v>
      </c>
      <c r="FX371">
        <v>420</v>
      </c>
      <c r="FY371">
        <v>19</v>
      </c>
      <c r="FZ371">
        <v>0.29</v>
      </c>
      <c r="GA371">
        <v>0.05</v>
      </c>
      <c r="GB371">
        <v>-34.46789024390244</v>
      </c>
      <c r="GC371">
        <v>-0.1003818815330835</v>
      </c>
      <c r="GD371">
        <v>0.06510691696375918</v>
      </c>
      <c r="GE371">
        <v>0</v>
      </c>
      <c r="GF371">
        <v>1.243068048780487</v>
      </c>
      <c r="GG371">
        <v>-0.3685756097560959</v>
      </c>
      <c r="GH371">
        <v>0.03637421595631507</v>
      </c>
      <c r="GI371">
        <v>1</v>
      </c>
      <c r="GJ371">
        <v>1</v>
      </c>
      <c r="GK371">
        <v>2</v>
      </c>
      <c r="GL371" t="s">
        <v>443</v>
      </c>
      <c r="GM371">
        <v>3.09996</v>
      </c>
      <c r="GN371">
        <v>2.75792</v>
      </c>
      <c r="GO371">
        <v>0.165237</v>
      </c>
      <c r="GP371">
        <v>0.167092</v>
      </c>
      <c r="GQ371">
        <v>0.12135</v>
      </c>
      <c r="GR371">
        <v>0.108542</v>
      </c>
      <c r="GS371">
        <v>20931.1</v>
      </c>
      <c r="GT371">
        <v>20191.5</v>
      </c>
      <c r="GU371">
        <v>25659.3</v>
      </c>
      <c r="GV371">
        <v>24627.8</v>
      </c>
      <c r="GW371">
        <v>36242.9</v>
      </c>
      <c r="GX371">
        <v>32388.4</v>
      </c>
      <c r="GY371">
        <v>44877.5</v>
      </c>
      <c r="GZ371">
        <v>39281.4</v>
      </c>
      <c r="HA371">
        <v>1.74603</v>
      </c>
      <c r="HB371">
        <v>1.63625</v>
      </c>
      <c r="HC371">
        <v>-0.0621639</v>
      </c>
      <c r="HD371">
        <v>0</v>
      </c>
      <c r="HE371">
        <v>33.5575</v>
      </c>
      <c r="HF371">
        <v>999.9</v>
      </c>
      <c r="HG371">
        <v>43</v>
      </c>
      <c r="HH371">
        <v>50.7</v>
      </c>
      <c r="HI371">
        <v>54.3402</v>
      </c>
      <c r="HJ371">
        <v>62.5984</v>
      </c>
      <c r="HK371">
        <v>21.863</v>
      </c>
      <c r="HL371">
        <v>1</v>
      </c>
      <c r="HM371">
        <v>1.48711</v>
      </c>
      <c r="HN371">
        <v>9.28105</v>
      </c>
      <c r="HO371">
        <v>20.0508</v>
      </c>
      <c r="HP371">
        <v>5.20756</v>
      </c>
      <c r="HQ371">
        <v>11.992</v>
      </c>
      <c r="HR371">
        <v>4.96105</v>
      </c>
      <c r="HS371">
        <v>3.2744</v>
      </c>
      <c r="HT371">
        <v>9999</v>
      </c>
      <c r="HU371">
        <v>9999</v>
      </c>
      <c r="HV371">
        <v>9999</v>
      </c>
      <c r="HW371">
        <v>91.7</v>
      </c>
      <c r="HX371">
        <v>1.86387</v>
      </c>
      <c r="HY371">
        <v>1.86027</v>
      </c>
      <c r="HZ371">
        <v>1.85867</v>
      </c>
      <c r="IA371">
        <v>1.85993</v>
      </c>
      <c r="IB371">
        <v>1.85986</v>
      </c>
      <c r="IC371">
        <v>1.85853</v>
      </c>
      <c r="ID371">
        <v>1.85764</v>
      </c>
      <c r="IE371">
        <v>1.85242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-19.066</v>
      </c>
      <c r="IT371">
        <v>-2.6231</v>
      </c>
      <c r="IU371">
        <v>-9.349659308704338</v>
      </c>
      <c r="IV371">
        <v>-0.01431925071125703</v>
      </c>
      <c r="IW371">
        <v>4.89615414261653E-06</v>
      </c>
      <c r="IX371">
        <v>-8.989459798755491E-10</v>
      </c>
      <c r="IY371">
        <v>-1.354300476734672</v>
      </c>
      <c r="IZ371">
        <v>-0.1043539695207113</v>
      </c>
      <c r="JA371">
        <v>0.003109194328973147</v>
      </c>
      <c r="JB371">
        <v>-3.859871886814269E-05</v>
      </c>
      <c r="JC371">
        <v>3</v>
      </c>
      <c r="JD371">
        <v>1925</v>
      </c>
      <c r="JE371">
        <v>1</v>
      </c>
      <c r="JF371">
        <v>31</v>
      </c>
      <c r="JG371">
        <v>38.3</v>
      </c>
      <c r="JH371">
        <v>38.2</v>
      </c>
      <c r="JI371">
        <v>2.23511</v>
      </c>
      <c r="JJ371">
        <v>2.76733</v>
      </c>
      <c r="JK371">
        <v>1.49658</v>
      </c>
      <c r="JL371">
        <v>2.31323</v>
      </c>
      <c r="JM371">
        <v>1.54785</v>
      </c>
      <c r="JN371">
        <v>2.4292</v>
      </c>
      <c r="JO371">
        <v>53.8067</v>
      </c>
      <c r="JP371">
        <v>13.8606</v>
      </c>
      <c r="JQ371">
        <v>18</v>
      </c>
      <c r="JR371">
        <v>507.162</v>
      </c>
      <c r="JS371">
        <v>445.277</v>
      </c>
      <c r="JT371">
        <v>25.5577</v>
      </c>
      <c r="JU371">
        <v>44.0024</v>
      </c>
      <c r="JV371">
        <v>29.9991</v>
      </c>
      <c r="JW371">
        <v>43.916</v>
      </c>
      <c r="JX371">
        <v>43.7886</v>
      </c>
      <c r="JY371">
        <v>44.913</v>
      </c>
      <c r="JZ371">
        <v>52.4338</v>
      </c>
      <c r="KA371">
        <v>0</v>
      </c>
      <c r="KB371">
        <v>20.0894</v>
      </c>
      <c r="KC371">
        <v>954.938</v>
      </c>
      <c r="KD371">
        <v>21.2421</v>
      </c>
      <c r="KE371">
        <v>98.06480000000001</v>
      </c>
      <c r="KF371">
        <v>94.4354</v>
      </c>
    </row>
    <row r="372" spans="1:292">
      <c r="A372">
        <v>348</v>
      </c>
      <c r="B372">
        <v>1687541656.1</v>
      </c>
      <c r="C372">
        <v>15527.59999990463</v>
      </c>
      <c r="D372" t="s">
        <v>1138</v>
      </c>
      <c r="E372" t="s">
        <v>1139</v>
      </c>
      <c r="F372">
        <v>5</v>
      </c>
      <c r="G372" t="s">
        <v>635</v>
      </c>
      <c r="H372">
        <v>1687541648.6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961.1675493358831</v>
      </c>
      <c r="AJ372">
        <v>935.0299272727272</v>
      </c>
      <c r="AK372">
        <v>3.383074266872905</v>
      </c>
      <c r="AL372">
        <v>66.82662954179216</v>
      </c>
      <c r="AM372">
        <f>(AO372 - AN372 + DX372*1E3/(8.314*(DZ372+273.15)) * AQ372/DW372 * AP372) * DW372/(100*DK372) * 1000/(1000 - AO372)</f>
        <v>0</v>
      </c>
      <c r="AN372">
        <v>21.19934249317386</v>
      </c>
      <c r="AO372">
        <v>22.34975151515151</v>
      </c>
      <c r="AP372">
        <v>-0.006582901073774551</v>
      </c>
      <c r="AQ372">
        <v>101.7824364047216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2.44</v>
      </c>
      <c r="DL372">
        <v>0.5</v>
      </c>
      <c r="DM372" t="s">
        <v>430</v>
      </c>
      <c r="DN372">
        <v>2</v>
      </c>
      <c r="DO372" t="b">
        <v>1</v>
      </c>
      <c r="DP372">
        <v>1687541648.6</v>
      </c>
      <c r="DQ372">
        <v>890.8204814814816</v>
      </c>
      <c r="DR372">
        <v>925.3186666666667</v>
      </c>
      <c r="DS372">
        <v>22.39586666666667</v>
      </c>
      <c r="DT372">
        <v>21.20115925925925</v>
      </c>
      <c r="DU372">
        <v>909.8218148148148</v>
      </c>
      <c r="DV372">
        <v>25.01929629629629</v>
      </c>
      <c r="DW372">
        <v>499.9835925925926</v>
      </c>
      <c r="DX372">
        <v>101.7534444444444</v>
      </c>
      <c r="DY372">
        <v>0.09994534814814814</v>
      </c>
      <c r="DZ372">
        <v>31.20065925925926</v>
      </c>
      <c r="EA372">
        <v>32.55934444444444</v>
      </c>
      <c r="EB372">
        <v>999.9000000000001</v>
      </c>
      <c r="EC372">
        <v>0</v>
      </c>
      <c r="ED372">
        <v>0</v>
      </c>
      <c r="EE372">
        <v>9999.213333333333</v>
      </c>
      <c r="EF372">
        <v>0</v>
      </c>
      <c r="EG372">
        <v>201.6327037037037</v>
      </c>
      <c r="EH372">
        <v>-34.49814074074074</v>
      </c>
      <c r="EI372">
        <v>911.2278518518518</v>
      </c>
      <c r="EJ372">
        <v>945.3614444444444</v>
      </c>
      <c r="EK372">
        <v>1.194705555555555</v>
      </c>
      <c r="EL372">
        <v>925.3186666666667</v>
      </c>
      <c r="EM372">
        <v>21.20115925925925</v>
      </c>
      <c r="EN372">
        <v>2.278856666666667</v>
      </c>
      <c r="EO372">
        <v>2.157291111111111</v>
      </c>
      <c r="EP372">
        <v>19.52770740740741</v>
      </c>
      <c r="EQ372">
        <v>18.64862592592592</v>
      </c>
      <c r="ER372">
        <v>1999.962222222222</v>
      </c>
      <c r="ES372">
        <v>0.9799963333333334</v>
      </c>
      <c r="ET372">
        <v>0.02000345555555555</v>
      </c>
      <c r="EU372">
        <v>0</v>
      </c>
      <c r="EV372">
        <v>274.3743703703704</v>
      </c>
      <c r="EW372">
        <v>5.00078</v>
      </c>
      <c r="EX372">
        <v>8227.85888888889</v>
      </c>
      <c r="EY372">
        <v>16379.32222222222</v>
      </c>
      <c r="EZ372">
        <v>52.65718518518519</v>
      </c>
      <c r="FA372">
        <v>54.04599999999999</v>
      </c>
      <c r="FB372">
        <v>53.26374074074074</v>
      </c>
      <c r="FC372">
        <v>53.30307407407407</v>
      </c>
      <c r="FD372">
        <v>52.56455555555554</v>
      </c>
      <c r="FE372">
        <v>1955.052222222222</v>
      </c>
      <c r="FF372">
        <v>39.91</v>
      </c>
      <c r="FG372">
        <v>0</v>
      </c>
      <c r="FH372">
        <v>1687541656.5</v>
      </c>
      <c r="FI372">
        <v>0</v>
      </c>
      <c r="FJ372">
        <v>274.3768076923077</v>
      </c>
      <c r="FK372">
        <v>-0.1239999917722417</v>
      </c>
      <c r="FL372">
        <v>41.27658110270753</v>
      </c>
      <c r="FM372">
        <v>8227.954615384615</v>
      </c>
      <c r="FN372">
        <v>15</v>
      </c>
      <c r="FO372">
        <v>1687539356.5</v>
      </c>
      <c r="FP372" t="s">
        <v>1025</v>
      </c>
      <c r="FQ372">
        <v>1687539351.5</v>
      </c>
      <c r="FR372">
        <v>1687539356.5</v>
      </c>
      <c r="FS372">
        <v>6</v>
      </c>
      <c r="FT372">
        <v>-0.146</v>
      </c>
      <c r="FU372">
        <v>-0.03</v>
      </c>
      <c r="FV372">
        <v>-14.721</v>
      </c>
      <c r="FW372">
        <v>-2.533</v>
      </c>
      <c r="FX372">
        <v>420</v>
      </c>
      <c r="FY372">
        <v>19</v>
      </c>
      <c r="FZ372">
        <v>0.29</v>
      </c>
      <c r="GA372">
        <v>0.05</v>
      </c>
      <c r="GB372">
        <v>-34.47749024390244</v>
      </c>
      <c r="GC372">
        <v>-0.2543937282230997</v>
      </c>
      <c r="GD372">
        <v>0.06717786295106598</v>
      </c>
      <c r="GE372">
        <v>0</v>
      </c>
      <c r="GF372">
        <v>1.218913658536585</v>
      </c>
      <c r="GG372">
        <v>-0.3575577700348423</v>
      </c>
      <c r="GH372">
        <v>0.03529613505795989</v>
      </c>
      <c r="GI372">
        <v>1</v>
      </c>
      <c r="GJ372">
        <v>1</v>
      </c>
      <c r="GK372">
        <v>2</v>
      </c>
      <c r="GL372" t="s">
        <v>443</v>
      </c>
      <c r="GM372">
        <v>3.09981</v>
      </c>
      <c r="GN372">
        <v>2.75811</v>
      </c>
      <c r="GO372">
        <v>0.167206</v>
      </c>
      <c r="GP372">
        <v>0.169037</v>
      </c>
      <c r="GQ372">
        <v>0.121234</v>
      </c>
      <c r="GR372">
        <v>0.108547</v>
      </c>
      <c r="GS372">
        <v>20882.1</v>
      </c>
      <c r="GT372">
        <v>20144.5</v>
      </c>
      <c r="GU372">
        <v>25660</v>
      </c>
      <c r="GV372">
        <v>24628.2</v>
      </c>
      <c r="GW372">
        <v>36248.5</v>
      </c>
      <c r="GX372">
        <v>32389</v>
      </c>
      <c r="GY372">
        <v>44878.4</v>
      </c>
      <c r="GZ372">
        <v>39282.1</v>
      </c>
      <c r="HA372">
        <v>1.74595</v>
      </c>
      <c r="HB372">
        <v>1.63668</v>
      </c>
      <c r="HC372">
        <v>-0.061769</v>
      </c>
      <c r="HD372">
        <v>0</v>
      </c>
      <c r="HE372">
        <v>33.5461</v>
      </c>
      <c r="HF372">
        <v>999.9</v>
      </c>
      <c r="HG372">
        <v>43</v>
      </c>
      <c r="HH372">
        <v>50.7</v>
      </c>
      <c r="HI372">
        <v>54.337</v>
      </c>
      <c r="HJ372">
        <v>62.4884</v>
      </c>
      <c r="HK372">
        <v>22.1034</v>
      </c>
      <c r="HL372">
        <v>1</v>
      </c>
      <c r="HM372">
        <v>1.48588</v>
      </c>
      <c r="HN372">
        <v>9.28105</v>
      </c>
      <c r="HO372">
        <v>20.0506</v>
      </c>
      <c r="HP372">
        <v>5.20771</v>
      </c>
      <c r="HQ372">
        <v>11.992</v>
      </c>
      <c r="HR372">
        <v>4.96135</v>
      </c>
      <c r="HS372">
        <v>3.27445</v>
      </c>
      <c r="HT372">
        <v>9999</v>
      </c>
      <c r="HU372">
        <v>9999</v>
      </c>
      <c r="HV372">
        <v>9999</v>
      </c>
      <c r="HW372">
        <v>91.7</v>
      </c>
      <c r="HX372">
        <v>1.86386</v>
      </c>
      <c r="HY372">
        <v>1.86029</v>
      </c>
      <c r="HZ372">
        <v>1.85867</v>
      </c>
      <c r="IA372">
        <v>1.85997</v>
      </c>
      <c r="IB372">
        <v>1.85987</v>
      </c>
      <c r="IC372">
        <v>1.85853</v>
      </c>
      <c r="ID372">
        <v>1.85764</v>
      </c>
      <c r="IE372">
        <v>1.85242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-19.193</v>
      </c>
      <c r="IT372">
        <v>-2.6224</v>
      </c>
      <c r="IU372">
        <v>-9.349659308704338</v>
      </c>
      <c r="IV372">
        <v>-0.01431925071125703</v>
      </c>
      <c r="IW372">
        <v>4.89615414261653E-06</v>
      </c>
      <c r="IX372">
        <v>-8.989459798755491E-10</v>
      </c>
      <c r="IY372">
        <v>-1.354300476734672</v>
      </c>
      <c r="IZ372">
        <v>-0.1043539695207113</v>
      </c>
      <c r="JA372">
        <v>0.003109194328973147</v>
      </c>
      <c r="JB372">
        <v>-3.859871886814269E-05</v>
      </c>
      <c r="JC372">
        <v>3</v>
      </c>
      <c r="JD372">
        <v>1925</v>
      </c>
      <c r="JE372">
        <v>1</v>
      </c>
      <c r="JF372">
        <v>31</v>
      </c>
      <c r="JG372">
        <v>38.4</v>
      </c>
      <c r="JH372">
        <v>38.3</v>
      </c>
      <c r="JI372">
        <v>2.26562</v>
      </c>
      <c r="JJ372">
        <v>2.7478</v>
      </c>
      <c r="JK372">
        <v>1.49658</v>
      </c>
      <c r="JL372">
        <v>2.31445</v>
      </c>
      <c r="JM372">
        <v>1.54785</v>
      </c>
      <c r="JN372">
        <v>2.46582</v>
      </c>
      <c r="JO372">
        <v>53.8067</v>
      </c>
      <c r="JP372">
        <v>13.8606</v>
      </c>
      <c r="JQ372">
        <v>18</v>
      </c>
      <c r="JR372">
        <v>507.041</v>
      </c>
      <c r="JS372">
        <v>445.488</v>
      </c>
      <c r="JT372">
        <v>25.5478</v>
      </c>
      <c r="JU372">
        <v>43.9908</v>
      </c>
      <c r="JV372">
        <v>29.999</v>
      </c>
      <c r="JW372">
        <v>43.9045</v>
      </c>
      <c r="JX372">
        <v>43.7761</v>
      </c>
      <c r="JY372">
        <v>45.5893</v>
      </c>
      <c r="JZ372">
        <v>52.4338</v>
      </c>
      <c r="KA372">
        <v>0</v>
      </c>
      <c r="KB372">
        <v>20.0645</v>
      </c>
      <c r="KC372">
        <v>974.99</v>
      </c>
      <c r="KD372">
        <v>21.2992</v>
      </c>
      <c r="KE372">
        <v>98.06699999999999</v>
      </c>
      <c r="KF372">
        <v>94.437</v>
      </c>
    </row>
    <row r="373" spans="1:292">
      <c r="A373">
        <v>349</v>
      </c>
      <c r="B373">
        <v>1687541661.1</v>
      </c>
      <c r="C373">
        <v>15532.59999990463</v>
      </c>
      <c r="D373" t="s">
        <v>1140</v>
      </c>
      <c r="E373" t="s">
        <v>1141</v>
      </c>
      <c r="F373">
        <v>5</v>
      </c>
      <c r="G373" t="s">
        <v>635</v>
      </c>
      <c r="H373">
        <v>1687541653.314285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978.3273944343634</v>
      </c>
      <c r="AJ373">
        <v>952.1608181818178</v>
      </c>
      <c r="AK373">
        <v>3.422298117823265</v>
      </c>
      <c r="AL373">
        <v>66.82662954179216</v>
      </c>
      <c r="AM373">
        <f>(AO373 - AN373 + DX373*1E3/(8.314*(DZ373+273.15)) * AQ373/DW373 * AP373) * DW373/(100*DK373) * 1000/(1000 - AO373)</f>
        <v>0</v>
      </c>
      <c r="AN373">
        <v>21.19491827091276</v>
      </c>
      <c r="AO373">
        <v>22.31556242424243</v>
      </c>
      <c r="AP373">
        <v>-0.006815705660812283</v>
      </c>
      <c r="AQ373">
        <v>101.7824364047216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2.44</v>
      </c>
      <c r="DL373">
        <v>0.5</v>
      </c>
      <c r="DM373" t="s">
        <v>430</v>
      </c>
      <c r="DN373">
        <v>2</v>
      </c>
      <c r="DO373" t="b">
        <v>1</v>
      </c>
      <c r="DP373">
        <v>1687541653.314285</v>
      </c>
      <c r="DQ373">
        <v>906.5659642857142</v>
      </c>
      <c r="DR373">
        <v>941.1165</v>
      </c>
      <c r="DS373">
        <v>22.36498928571428</v>
      </c>
      <c r="DT373">
        <v>21.19856071428571</v>
      </c>
      <c r="DU373">
        <v>925.687892857143</v>
      </c>
      <c r="DV373">
        <v>24.98774642857143</v>
      </c>
      <c r="DW373">
        <v>499.9916428571428</v>
      </c>
      <c r="DX373">
        <v>101.7528214285714</v>
      </c>
      <c r="DY373">
        <v>0.09983977142857141</v>
      </c>
      <c r="DZ373">
        <v>31.18695</v>
      </c>
      <c r="EA373">
        <v>32.54759642857143</v>
      </c>
      <c r="EB373">
        <v>999.9000000000002</v>
      </c>
      <c r="EC373">
        <v>0</v>
      </c>
      <c r="ED373">
        <v>0</v>
      </c>
      <c r="EE373">
        <v>10001.69357142857</v>
      </c>
      <c r="EF373">
        <v>0</v>
      </c>
      <c r="EG373">
        <v>202.1675</v>
      </c>
      <c r="EH373">
        <v>-34.55051071428571</v>
      </c>
      <c r="EI373">
        <v>927.3046428571428</v>
      </c>
      <c r="EJ373">
        <v>961.4988928571429</v>
      </c>
      <c r="EK373">
        <v>1.166430357142857</v>
      </c>
      <c r="EL373">
        <v>941.1165</v>
      </c>
      <c r="EM373">
        <v>21.19856071428571</v>
      </c>
      <c r="EN373">
        <v>2.275701071428571</v>
      </c>
      <c r="EO373">
        <v>2.157014285714286</v>
      </c>
      <c r="EP373">
        <v>19.50541785714286</v>
      </c>
      <c r="EQ373">
        <v>18.646575</v>
      </c>
      <c r="ER373">
        <v>1999.983928571429</v>
      </c>
      <c r="ES373">
        <v>0.9799965357142858</v>
      </c>
      <c r="ET373">
        <v>0.02000325357142857</v>
      </c>
      <c r="EU373">
        <v>0</v>
      </c>
      <c r="EV373">
        <v>274.3139642857143</v>
      </c>
      <c r="EW373">
        <v>5.00078</v>
      </c>
      <c r="EX373">
        <v>8231.719642857142</v>
      </c>
      <c r="EY373">
        <v>16379.50714285714</v>
      </c>
      <c r="EZ373">
        <v>52.64024999999998</v>
      </c>
      <c r="FA373">
        <v>54.02878571428571</v>
      </c>
      <c r="FB373">
        <v>53.24542857142858</v>
      </c>
      <c r="FC373">
        <v>53.29671428571428</v>
      </c>
      <c r="FD373">
        <v>52.56225</v>
      </c>
      <c r="FE373">
        <v>1955.073928571428</v>
      </c>
      <c r="FF373">
        <v>39.91</v>
      </c>
      <c r="FG373">
        <v>0</v>
      </c>
      <c r="FH373">
        <v>1687541661.3</v>
      </c>
      <c r="FI373">
        <v>0</v>
      </c>
      <c r="FJ373">
        <v>274.3221538461538</v>
      </c>
      <c r="FK373">
        <v>-1.113435891101095</v>
      </c>
      <c r="FL373">
        <v>51.64683764905979</v>
      </c>
      <c r="FM373">
        <v>8231.762692307691</v>
      </c>
      <c r="FN373">
        <v>15</v>
      </c>
      <c r="FO373">
        <v>1687539356.5</v>
      </c>
      <c r="FP373" t="s">
        <v>1025</v>
      </c>
      <c r="FQ373">
        <v>1687539351.5</v>
      </c>
      <c r="FR373">
        <v>1687539356.5</v>
      </c>
      <c r="FS373">
        <v>6</v>
      </c>
      <c r="FT373">
        <v>-0.146</v>
      </c>
      <c r="FU373">
        <v>-0.03</v>
      </c>
      <c r="FV373">
        <v>-14.721</v>
      </c>
      <c r="FW373">
        <v>-2.533</v>
      </c>
      <c r="FX373">
        <v>420</v>
      </c>
      <c r="FY373">
        <v>19</v>
      </c>
      <c r="FZ373">
        <v>0.29</v>
      </c>
      <c r="GA373">
        <v>0.05</v>
      </c>
      <c r="GB373">
        <v>-34.52866585365854</v>
      </c>
      <c r="GC373">
        <v>-0.5689024390244192</v>
      </c>
      <c r="GD373">
        <v>0.07339209969364549</v>
      </c>
      <c r="GE373">
        <v>0</v>
      </c>
      <c r="GF373">
        <v>1.182570487804878</v>
      </c>
      <c r="GG373">
        <v>-0.3579048083623669</v>
      </c>
      <c r="GH373">
        <v>0.03532548205883217</v>
      </c>
      <c r="GI373">
        <v>1</v>
      </c>
      <c r="GJ373">
        <v>1</v>
      </c>
      <c r="GK373">
        <v>2</v>
      </c>
      <c r="GL373" t="s">
        <v>443</v>
      </c>
      <c r="GM373">
        <v>3.09992</v>
      </c>
      <c r="GN373">
        <v>2.75793</v>
      </c>
      <c r="GO373">
        <v>0.16917</v>
      </c>
      <c r="GP373">
        <v>0.170979</v>
      </c>
      <c r="GQ373">
        <v>0.121119</v>
      </c>
      <c r="GR373">
        <v>0.108531</v>
      </c>
      <c r="GS373">
        <v>20833</v>
      </c>
      <c r="GT373">
        <v>20097.8</v>
      </c>
      <c r="GU373">
        <v>25660.3</v>
      </c>
      <c r="GV373">
        <v>24628.7</v>
      </c>
      <c r="GW373">
        <v>36253.8</v>
      </c>
      <c r="GX373">
        <v>32390.5</v>
      </c>
      <c r="GY373">
        <v>44879</v>
      </c>
      <c r="GZ373">
        <v>39282.9</v>
      </c>
      <c r="HA373">
        <v>1.74635</v>
      </c>
      <c r="HB373">
        <v>1.63685</v>
      </c>
      <c r="HC373">
        <v>-0.0616647</v>
      </c>
      <c r="HD373">
        <v>0</v>
      </c>
      <c r="HE373">
        <v>33.5349</v>
      </c>
      <c r="HF373">
        <v>999.9</v>
      </c>
      <c r="HG373">
        <v>43</v>
      </c>
      <c r="HH373">
        <v>50.7</v>
      </c>
      <c r="HI373">
        <v>54.3372</v>
      </c>
      <c r="HJ373">
        <v>62.6784</v>
      </c>
      <c r="HK373">
        <v>21.7829</v>
      </c>
      <c r="HL373">
        <v>1</v>
      </c>
      <c r="HM373">
        <v>1.4848</v>
      </c>
      <c r="HN373">
        <v>9.28105</v>
      </c>
      <c r="HO373">
        <v>20.0502</v>
      </c>
      <c r="HP373">
        <v>5.20486</v>
      </c>
      <c r="HQ373">
        <v>11.992</v>
      </c>
      <c r="HR373">
        <v>4.9605</v>
      </c>
      <c r="HS373">
        <v>3.27408</v>
      </c>
      <c r="HT373">
        <v>9999</v>
      </c>
      <c r="HU373">
        <v>9999</v>
      </c>
      <c r="HV373">
        <v>9999</v>
      </c>
      <c r="HW373">
        <v>91.7</v>
      </c>
      <c r="HX373">
        <v>1.86386</v>
      </c>
      <c r="HY373">
        <v>1.86026</v>
      </c>
      <c r="HZ373">
        <v>1.85867</v>
      </c>
      <c r="IA373">
        <v>1.85995</v>
      </c>
      <c r="IB373">
        <v>1.85984</v>
      </c>
      <c r="IC373">
        <v>1.85853</v>
      </c>
      <c r="ID373">
        <v>1.85761</v>
      </c>
      <c r="IE373">
        <v>1.85242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-19.319</v>
      </c>
      <c r="IT373">
        <v>-2.6216</v>
      </c>
      <c r="IU373">
        <v>-9.349659308704338</v>
      </c>
      <c r="IV373">
        <v>-0.01431925071125703</v>
      </c>
      <c r="IW373">
        <v>4.89615414261653E-06</v>
      </c>
      <c r="IX373">
        <v>-8.989459798755491E-10</v>
      </c>
      <c r="IY373">
        <v>-1.354300476734672</v>
      </c>
      <c r="IZ373">
        <v>-0.1043539695207113</v>
      </c>
      <c r="JA373">
        <v>0.003109194328973147</v>
      </c>
      <c r="JB373">
        <v>-3.859871886814269E-05</v>
      </c>
      <c r="JC373">
        <v>3</v>
      </c>
      <c r="JD373">
        <v>1925</v>
      </c>
      <c r="JE373">
        <v>1</v>
      </c>
      <c r="JF373">
        <v>31</v>
      </c>
      <c r="JG373">
        <v>38.5</v>
      </c>
      <c r="JH373">
        <v>38.4</v>
      </c>
      <c r="JI373">
        <v>2.2998</v>
      </c>
      <c r="JJ373">
        <v>2.76367</v>
      </c>
      <c r="JK373">
        <v>1.49658</v>
      </c>
      <c r="JL373">
        <v>2.31445</v>
      </c>
      <c r="JM373">
        <v>1.54785</v>
      </c>
      <c r="JN373">
        <v>2.44751</v>
      </c>
      <c r="JO373">
        <v>53.7711</v>
      </c>
      <c r="JP373">
        <v>13.8606</v>
      </c>
      <c r="JQ373">
        <v>18</v>
      </c>
      <c r="JR373">
        <v>507.225</v>
      </c>
      <c r="JS373">
        <v>445.53</v>
      </c>
      <c r="JT373">
        <v>25.5346</v>
      </c>
      <c r="JU373">
        <v>43.9768</v>
      </c>
      <c r="JV373">
        <v>29.999</v>
      </c>
      <c r="JW373">
        <v>43.8916</v>
      </c>
      <c r="JX373">
        <v>43.7635</v>
      </c>
      <c r="JY373">
        <v>46.2041</v>
      </c>
      <c r="JZ373">
        <v>52.4338</v>
      </c>
      <c r="KA373">
        <v>0</v>
      </c>
      <c r="KB373">
        <v>20.0412</v>
      </c>
      <c r="KC373">
        <v>988.365</v>
      </c>
      <c r="KD373">
        <v>21.239</v>
      </c>
      <c r="KE373">
        <v>98.0682</v>
      </c>
      <c r="KF373">
        <v>94.4391</v>
      </c>
    </row>
    <row r="374" spans="1:292">
      <c r="A374">
        <v>350</v>
      </c>
      <c r="B374">
        <v>1687541666.1</v>
      </c>
      <c r="C374">
        <v>15537.59999990463</v>
      </c>
      <c r="D374" t="s">
        <v>1142</v>
      </c>
      <c r="E374" t="s">
        <v>1143</v>
      </c>
      <c r="F374">
        <v>5</v>
      </c>
      <c r="G374" t="s">
        <v>635</v>
      </c>
      <c r="H374">
        <v>1687541658.6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995.3213320757604</v>
      </c>
      <c r="AJ374">
        <v>969.1130969696969</v>
      </c>
      <c r="AK374">
        <v>3.392791069964479</v>
      </c>
      <c r="AL374">
        <v>66.82662954179216</v>
      </c>
      <c r="AM374">
        <f>(AO374 - AN374 + DX374*1E3/(8.314*(DZ374+273.15)) * AQ374/DW374 * AP374) * DW374/(100*DK374) * 1000/(1000 - AO374)</f>
        <v>0</v>
      </c>
      <c r="AN374">
        <v>21.1919995339071</v>
      </c>
      <c r="AO374">
        <v>22.28452606060606</v>
      </c>
      <c r="AP374">
        <v>-0.005958196492426707</v>
      </c>
      <c r="AQ374">
        <v>101.7824364047216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2.44</v>
      </c>
      <c r="DL374">
        <v>0.5</v>
      </c>
      <c r="DM374" t="s">
        <v>430</v>
      </c>
      <c r="DN374">
        <v>2</v>
      </c>
      <c r="DO374" t="b">
        <v>1</v>
      </c>
      <c r="DP374">
        <v>1687541658.6</v>
      </c>
      <c r="DQ374">
        <v>924.2028148148148</v>
      </c>
      <c r="DR374">
        <v>958.7873703703705</v>
      </c>
      <c r="DS374">
        <v>22.32959259259259</v>
      </c>
      <c r="DT374">
        <v>21.19517777777778</v>
      </c>
      <c r="DU374">
        <v>943.4584814814815</v>
      </c>
      <c r="DV374">
        <v>24.95157777777778</v>
      </c>
      <c r="DW374">
        <v>499.9994444444445</v>
      </c>
      <c r="DX374">
        <v>101.7525185185185</v>
      </c>
      <c r="DY374">
        <v>0.09995223703703704</v>
      </c>
      <c r="DZ374">
        <v>31.17272962962963</v>
      </c>
      <c r="EA374">
        <v>32.54062592592592</v>
      </c>
      <c r="EB374">
        <v>999.9000000000001</v>
      </c>
      <c r="EC374">
        <v>0</v>
      </c>
      <c r="ED374">
        <v>0</v>
      </c>
      <c r="EE374">
        <v>9997.627037037037</v>
      </c>
      <c r="EF374">
        <v>0</v>
      </c>
      <c r="EG374">
        <v>202.7992592592593</v>
      </c>
      <c r="EH374">
        <v>-34.58461851851852</v>
      </c>
      <c r="EI374">
        <v>945.3107407407407</v>
      </c>
      <c r="EJ374">
        <v>979.5491111111112</v>
      </c>
      <c r="EK374">
        <v>1.134424444444444</v>
      </c>
      <c r="EL374">
        <v>958.7873703703705</v>
      </c>
      <c r="EM374">
        <v>21.19517777777778</v>
      </c>
      <c r="EN374">
        <v>2.272091481481482</v>
      </c>
      <c r="EO374">
        <v>2.156661481481482</v>
      </c>
      <c r="EP374">
        <v>19.47987777777778</v>
      </c>
      <c r="EQ374">
        <v>18.64395925925926</v>
      </c>
      <c r="ER374">
        <v>1999.991481481481</v>
      </c>
      <c r="ES374">
        <v>0.9799965555555556</v>
      </c>
      <c r="ET374">
        <v>0.02000323333333334</v>
      </c>
      <c r="EU374">
        <v>0</v>
      </c>
      <c r="EV374">
        <v>274.2242962962963</v>
      </c>
      <c r="EW374">
        <v>5.00078</v>
      </c>
      <c r="EX374">
        <v>8236.279629629631</v>
      </c>
      <c r="EY374">
        <v>16379.56666666667</v>
      </c>
      <c r="EZ374">
        <v>52.61996296296294</v>
      </c>
      <c r="FA374">
        <v>54.02292592592591</v>
      </c>
      <c r="FB374">
        <v>53.23822222222221</v>
      </c>
      <c r="FC374">
        <v>53.28685185185185</v>
      </c>
      <c r="FD374">
        <v>52.55996296296295</v>
      </c>
      <c r="FE374">
        <v>1955.081481481481</v>
      </c>
      <c r="FF374">
        <v>39.91</v>
      </c>
      <c r="FG374">
        <v>0</v>
      </c>
      <c r="FH374">
        <v>1687541666.7</v>
      </c>
      <c r="FI374">
        <v>0</v>
      </c>
      <c r="FJ374">
        <v>274.2252</v>
      </c>
      <c r="FK374">
        <v>-1.578307691568655</v>
      </c>
      <c r="FL374">
        <v>58.09461537814143</v>
      </c>
      <c r="FM374">
        <v>8236.863600000001</v>
      </c>
      <c r="FN374">
        <v>15</v>
      </c>
      <c r="FO374">
        <v>1687539356.5</v>
      </c>
      <c r="FP374" t="s">
        <v>1025</v>
      </c>
      <c r="FQ374">
        <v>1687539351.5</v>
      </c>
      <c r="FR374">
        <v>1687539356.5</v>
      </c>
      <c r="FS374">
        <v>6</v>
      </c>
      <c r="FT374">
        <v>-0.146</v>
      </c>
      <c r="FU374">
        <v>-0.03</v>
      </c>
      <c r="FV374">
        <v>-14.721</v>
      </c>
      <c r="FW374">
        <v>-2.533</v>
      </c>
      <c r="FX374">
        <v>420</v>
      </c>
      <c r="FY374">
        <v>19</v>
      </c>
      <c r="FZ374">
        <v>0.29</v>
      </c>
      <c r="GA374">
        <v>0.05</v>
      </c>
      <c r="GB374">
        <v>-34.561585</v>
      </c>
      <c r="GC374">
        <v>-0.5581868667916742</v>
      </c>
      <c r="GD374">
        <v>0.07541305440704542</v>
      </c>
      <c r="GE374">
        <v>0</v>
      </c>
      <c r="GF374">
        <v>1.1540085</v>
      </c>
      <c r="GG374">
        <v>-0.3633012382739238</v>
      </c>
      <c r="GH374">
        <v>0.03498369745681549</v>
      </c>
      <c r="GI374">
        <v>1</v>
      </c>
      <c r="GJ374">
        <v>1</v>
      </c>
      <c r="GK374">
        <v>2</v>
      </c>
      <c r="GL374" t="s">
        <v>443</v>
      </c>
      <c r="GM374">
        <v>3.09989</v>
      </c>
      <c r="GN374">
        <v>2.75832</v>
      </c>
      <c r="GO374">
        <v>0.171097</v>
      </c>
      <c r="GP374">
        <v>0.17287</v>
      </c>
      <c r="GQ374">
        <v>0.121013</v>
      </c>
      <c r="GR374">
        <v>0.108527</v>
      </c>
      <c r="GS374">
        <v>20785</v>
      </c>
      <c r="GT374">
        <v>20052</v>
      </c>
      <c r="GU374">
        <v>25660.8</v>
      </c>
      <c r="GV374">
        <v>24629</v>
      </c>
      <c r="GW374">
        <v>36259.3</v>
      </c>
      <c r="GX374">
        <v>32391.2</v>
      </c>
      <c r="GY374">
        <v>44880.4</v>
      </c>
      <c r="GZ374">
        <v>39283.3</v>
      </c>
      <c r="HA374">
        <v>1.7462</v>
      </c>
      <c r="HB374">
        <v>1.63713</v>
      </c>
      <c r="HC374">
        <v>-0.061065</v>
      </c>
      <c r="HD374">
        <v>0</v>
      </c>
      <c r="HE374">
        <v>33.5242</v>
      </c>
      <c r="HF374">
        <v>999.9</v>
      </c>
      <c r="HG374">
        <v>43</v>
      </c>
      <c r="HH374">
        <v>50.7</v>
      </c>
      <c r="HI374">
        <v>54.3363</v>
      </c>
      <c r="HJ374">
        <v>62.8384</v>
      </c>
      <c r="HK374">
        <v>21.7748</v>
      </c>
      <c r="HL374">
        <v>1</v>
      </c>
      <c r="HM374">
        <v>1.48365</v>
      </c>
      <c r="HN374">
        <v>9.28105</v>
      </c>
      <c r="HO374">
        <v>20.0508</v>
      </c>
      <c r="HP374">
        <v>5.20875</v>
      </c>
      <c r="HQ374">
        <v>11.992</v>
      </c>
      <c r="HR374">
        <v>4.9619</v>
      </c>
      <c r="HS374">
        <v>3.27463</v>
      </c>
      <c r="HT374">
        <v>9999</v>
      </c>
      <c r="HU374">
        <v>9999</v>
      </c>
      <c r="HV374">
        <v>9999</v>
      </c>
      <c r="HW374">
        <v>91.7</v>
      </c>
      <c r="HX374">
        <v>1.86386</v>
      </c>
      <c r="HY374">
        <v>1.86025</v>
      </c>
      <c r="HZ374">
        <v>1.85868</v>
      </c>
      <c r="IA374">
        <v>1.85995</v>
      </c>
      <c r="IB374">
        <v>1.85984</v>
      </c>
      <c r="IC374">
        <v>1.85853</v>
      </c>
      <c r="ID374">
        <v>1.85763</v>
      </c>
      <c r="IE374">
        <v>1.85242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-19.444</v>
      </c>
      <c r="IT374">
        <v>-2.6209</v>
      </c>
      <c r="IU374">
        <v>-9.349659308704338</v>
      </c>
      <c r="IV374">
        <v>-0.01431925071125703</v>
      </c>
      <c r="IW374">
        <v>4.89615414261653E-06</v>
      </c>
      <c r="IX374">
        <v>-8.989459798755491E-10</v>
      </c>
      <c r="IY374">
        <v>-1.354300476734672</v>
      </c>
      <c r="IZ374">
        <v>-0.1043539695207113</v>
      </c>
      <c r="JA374">
        <v>0.003109194328973147</v>
      </c>
      <c r="JB374">
        <v>-3.859871886814269E-05</v>
      </c>
      <c r="JC374">
        <v>3</v>
      </c>
      <c r="JD374">
        <v>1925</v>
      </c>
      <c r="JE374">
        <v>1</v>
      </c>
      <c r="JF374">
        <v>31</v>
      </c>
      <c r="JG374">
        <v>38.6</v>
      </c>
      <c r="JH374">
        <v>38.5</v>
      </c>
      <c r="JI374">
        <v>2.33032</v>
      </c>
      <c r="JJ374">
        <v>2.74902</v>
      </c>
      <c r="JK374">
        <v>1.49658</v>
      </c>
      <c r="JL374">
        <v>2.31445</v>
      </c>
      <c r="JM374">
        <v>1.54785</v>
      </c>
      <c r="JN374">
        <v>2.41089</v>
      </c>
      <c r="JO374">
        <v>53.7711</v>
      </c>
      <c r="JP374">
        <v>13.8606</v>
      </c>
      <c r="JQ374">
        <v>18</v>
      </c>
      <c r="JR374">
        <v>507.051</v>
      </c>
      <c r="JS374">
        <v>445.636</v>
      </c>
      <c r="JT374">
        <v>25.524</v>
      </c>
      <c r="JU374">
        <v>43.9659</v>
      </c>
      <c r="JV374">
        <v>29.999</v>
      </c>
      <c r="JW374">
        <v>43.8798</v>
      </c>
      <c r="JX374">
        <v>43.7504</v>
      </c>
      <c r="JY374">
        <v>46.8843</v>
      </c>
      <c r="JZ374">
        <v>52.4338</v>
      </c>
      <c r="KA374">
        <v>0</v>
      </c>
      <c r="KB374">
        <v>20.0186</v>
      </c>
      <c r="KC374">
        <v>1008.42</v>
      </c>
      <c r="KD374">
        <v>21.2674</v>
      </c>
      <c r="KE374">
        <v>98.07080000000001</v>
      </c>
      <c r="KF374">
        <v>94.44</v>
      </c>
    </row>
    <row r="375" spans="1:292">
      <c r="A375">
        <v>351</v>
      </c>
      <c r="B375">
        <v>1687541671.1</v>
      </c>
      <c r="C375">
        <v>15542.59999990463</v>
      </c>
      <c r="D375" t="s">
        <v>1144</v>
      </c>
      <c r="E375" t="s">
        <v>1145</v>
      </c>
      <c r="F375">
        <v>5</v>
      </c>
      <c r="G375" t="s">
        <v>635</v>
      </c>
      <c r="H375">
        <v>1687541663.314285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1012.586513514801</v>
      </c>
      <c r="AJ375">
        <v>986.2703999999998</v>
      </c>
      <c r="AK375">
        <v>3.424930281609912</v>
      </c>
      <c r="AL375">
        <v>66.82662954179216</v>
      </c>
      <c r="AM375">
        <f>(AO375 - AN375 + DX375*1E3/(8.314*(DZ375+273.15)) * AQ375/DW375 * AP375) * DW375/(100*DK375) * 1000/(1000 - AO375)</f>
        <v>0</v>
      </c>
      <c r="AN375">
        <v>21.19193847552641</v>
      </c>
      <c r="AO375">
        <v>22.25143272727273</v>
      </c>
      <c r="AP375">
        <v>-0.006759804187588802</v>
      </c>
      <c r="AQ375">
        <v>101.7824364047216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2.44</v>
      </c>
      <c r="DL375">
        <v>0.5</v>
      </c>
      <c r="DM375" t="s">
        <v>430</v>
      </c>
      <c r="DN375">
        <v>2</v>
      </c>
      <c r="DO375" t="b">
        <v>1</v>
      </c>
      <c r="DP375">
        <v>1687541663.314285</v>
      </c>
      <c r="DQ375">
        <v>939.9467142857144</v>
      </c>
      <c r="DR375">
        <v>974.59975</v>
      </c>
      <c r="DS375">
        <v>22.29841428571428</v>
      </c>
      <c r="DT375">
        <v>21.19299642857143</v>
      </c>
      <c r="DU375">
        <v>959.320357142857</v>
      </c>
      <c r="DV375">
        <v>24.91970714285715</v>
      </c>
      <c r="DW375">
        <v>500.0233571428571</v>
      </c>
      <c r="DX375">
        <v>101.7519642857143</v>
      </c>
      <c r="DY375">
        <v>0.09999574642857144</v>
      </c>
      <c r="DZ375">
        <v>31.16161428571429</v>
      </c>
      <c r="EA375">
        <v>32.53980357142858</v>
      </c>
      <c r="EB375">
        <v>999.9000000000002</v>
      </c>
      <c r="EC375">
        <v>0</v>
      </c>
      <c r="ED375">
        <v>0</v>
      </c>
      <c r="EE375">
        <v>9997.786785714285</v>
      </c>
      <c r="EF375">
        <v>0</v>
      </c>
      <c r="EG375">
        <v>203.4349285714286</v>
      </c>
      <c r="EH375">
        <v>-34.65305357142858</v>
      </c>
      <c r="EI375">
        <v>961.3835357142858</v>
      </c>
      <c r="EJ375">
        <v>995.7017857142857</v>
      </c>
      <c r="EK375">
        <v>1.105420357142857</v>
      </c>
      <c r="EL375">
        <v>974.59975</v>
      </c>
      <c r="EM375">
        <v>21.19299642857143</v>
      </c>
      <c r="EN375">
        <v>2.268907857142857</v>
      </c>
      <c r="EO375">
        <v>2.156429285714286</v>
      </c>
      <c r="EP375">
        <v>19.45733214285714</v>
      </c>
      <c r="EQ375">
        <v>18.64224642857143</v>
      </c>
      <c r="ER375">
        <v>1999.990357142857</v>
      </c>
      <c r="ES375">
        <v>0.9799964285714287</v>
      </c>
      <c r="ET375">
        <v>0.02000336071428572</v>
      </c>
      <c r="EU375">
        <v>0</v>
      </c>
      <c r="EV375">
        <v>274.10875</v>
      </c>
      <c r="EW375">
        <v>5.00078</v>
      </c>
      <c r="EX375">
        <v>8241.710714285713</v>
      </c>
      <c r="EY375">
        <v>16379.56071428572</v>
      </c>
      <c r="EZ375">
        <v>52.61792857142856</v>
      </c>
      <c r="FA375">
        <v>54.00875</v>
      </c>
      <c r="FB375">
        <v>53.18946428571428</v>
      </c>
      <c r="FC375">
        <v>53.29</v>
      </c>
      <c r="FD375">
        <v>52.58460714285714</v>
      </c>
      <c r="FE375">
        <v>1955.080357142857</v>
      </c>
      <c r="FF375">
        <v>39.91</v>
      </c>
      <c r="FG375">
        <v>0</v>
      </c>
      <c r="FH375">
        <v>1687541671.5</v>
      </c>
      <c r="FI375">
        <v>0</v>
      </c>
      <c r="FJ375">
        <v>274.09508</v>
      </c>
      <c r="FK375">
        <v>-1.30084615408941</v>
      </c>
      <c r="FL375">
        <v>83.22538449594697</v>
      </c>
      <c r="FM375">
        <v>8242.730399999999</v>
      </c>
      <c r="FN375">
        <v>15</v>
      </c>
      <c r="FO375">
        <v>1687539356.5</v>
      </c>
      <c r="FP375" t="s">
        <v>1025</v>
      </c>
      <c r="FQ375">
        <v>1687539351.5</v>
      </c>
      <c r="FR375">
        <v>1687539356.5</v>
      </c>
      <c r="FS375">
        <v>6</v>
      </c>
      <c r="FT375">
        <v>-0.146</v>
      </c>
      <c r="FU375">
        <v>-0.03</v>
      </c>
      <c r="FV375">
        <v>-14.721</v>
      </c>
      <c r="FW375">
        <v>-2.533</v>
      </c>
      <c r="FX375">
        <v>420</v>
      </c>
      <c r="FY375">
        <v>19</v>
      </c>
      <c r="FZ375">
        <v>0.29</v>
      </c>
      <c r="GA375">
        <v>0.05</v>
      </c>
      <c r="GB375">
        <v>-34.617745</v>
      </c>
      <c r="GC375">
        <v>-0.6484772983113651</v>
      </c>
      <c r="GD375">
        <v>0.08603094486869214</v>
      </c>
      <c r="GE375">
        <v>0</v>
      </c>
      <c r="GF375">
        <v>1.123925</v>
      </c>
      <c r="GG375">
        <v>-0.3696605628517839</v>
      </c>
      <c r="GH375">
        <v>0.03557974508059326</v>
      </c>
      <c r="GI375">
        <v>1</v>
      </c>
      <c r="GJ375">
        <v>1</v>
      </c>
      <c r="GK375">
        <v>2</v>
      </c>
      <c r="GL375" t="s">
        <v>443</v>
      </c>
      <c r="GM375">
        <v>3.09999</v>
      </c>
      <c r="GN375">
        <v>2.7581</v>
      </c>
      <c r="GO375">
        <v>0.17303</v>
      </c>
      <c r="GP375">
        <v>0.174785</v>
      </c>
      <c r="GQ375">
        <v>0.120902</v>
      </c>
      <c r="GR375">
        <v>0.108529</v>
      </c>
      <c r="GS375">
        <v>20736.9</v>
      </c>
      <c r="GT375">
        <v>20006</v>
      </c>
      <c r="GU375">
        <v>25661.5</v>
      </c>
      <c r="GV375">
        <v>24629.6</v>
      </c>
      <c r="GW375">
        <v>36264.7</v>
      </c>
      <c r="GX375">
        <v>32392</v>
      </c>
      <c r="GY375">
        <v>44881.2</v>
      </c>
      <c r="GZ375">
        <v>39284.3</v>
      </c>
      <c r="HA375">
        <v>1.74645</v>
      </c>
      <c r="HB375">
        <v>1.63733</v>
      </c>
      <c r="HC375">
        <v>-0.0598915</v>
      </c>
      <c r="HD375">
        <v>0</v>
      </c>
      <c r="HE375">
        <v>33.5123</v>
      </c>
      <c r="HF375">
        <v>999.9</v>
      </c>
      <c r="HG375">
        <v>43</v>
      </c>
      <c r="HH375">
        <v>50.7</v>
      </c>
      <c r="HI375">
        <v>54.3404</v>
      </c>
      <c r="HJ375">
        <v>62.7584</v>
      </c>
      <c r="HK375">
        <v>21.7388</v>
      </c>
      <c r="HL375">
        <v>1</v>
      </c>
      <c r="HM375">
        <v>1.48244</v>
      </c>
      <c r="HN375">
        <v>9.28105</v>
      </c>
      <c r="HO375">
        <v>20.0508</v>
      </c>
      <c r="HP375">
        <v>5.20756</v>
      </c>
      <c r="HQ375">
        <v>11.992</v>
      </c>
      <c r="HR375">
        <v>4.96155</v>
      </c>
      <c r="HS375">
        <v>3.27445</v>
      </c>
      <c r="HT375">
        <v>9999</v>
      </c>
      <c r="HU375">
        <v>9999</v>
      </c>
      <c r="HV375">
        <v>9999</v>
      </c>
      <c r="HW375">
        <v>91.7</v>
      </c>
      <c r="HX375">
        <v>1.86387</v>
      </c>
      <c r="HY375">
        <v>1.86023</v>
      </c>
      <c r="HZ375">
        <v>1.85867</v>
      </c>
      <c r="IA375">
        <v>1.85995</v>
      </c>
      <c r="IB375">
        <v>1.85988</v>
      </c>
      <c r="IC375">
        <v>1.85852</v>
      </c>
      <c r="ID375">
        <v>1.85767</v>
      </c>
      <c r="IE375">
        <v>1.85242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-19.567</v>
      </c>
      <c r="IT375">
        <v>-2.6202</v>
      </c>
      <c r="IU375">
        <v>-9.349659308704338</v>
      </c>
      <c r="IV375">
        <v>-0.01431925071125703</v>
      </c>
      <c r="IW375">
        <v>4.89615414261653E-06</v>
      </c>
      <c r="IX375">
        <v>-8.989459798755491E-10</v>
      </c>
      <c r="IY375">
        <v>-1.354300476734672</v>
      </c>
      <c r="IZ375">
        <v>-0.1043539695207113</v>
      </c>
      <c r="JA375">
        <v>0.003109194328973147</v>
      </c>
      <c r="JB375">
        <v>-3.859871886814269E-05</v>
      </c>
      <c r="JC375">
        <v>3</v>
      </c>
      <c r="JD375">
        <v>1925</v>
      </c>
      <c r="JE375">
        <v>1</v>
      </c>
      <c r="JF375">
        <v>31</v>
      </c>
      <c r="JG375">
        <v>38.7</v>
      </c>
      <c r="JH375">
        <v>38.6</v>
      </c>
      <c r="JI375">
        <v>2.3645</v>
      </c>
      <c r="JJ375">
        <v>2.75269</v>
      </c>
      <c r="JK375">
        <v>1.49658</v>
      </c>
      <c r="JL375">
        <v>2.31445</v>
      </c>
      <c r="JM375">
        <v>1.54785</v>
      </c>
      <c r="JN375">
        <v>2.51587</v>
      </c>
      <c r="JO375">
        <v>53.7711</v>
      </c>
      <c r="JP375">
        <v>13.8606</v>
      </c>
      <c r="JQ375">
        <v>18</v>
      </c>
      <c r="JR375">
        <v>507.125</v>
      </c>
      <c r="JS375">
        <v>445.699</v>
      </c>
      <c r="JT375">
        <v>25.5114</v>
      </c>
      <c r="JU375">
        <v>43.9534</v>
      </c>
      <c r="JV375">
        <v>29.999</v>
      </c>
      <c r="JW375">
        <v>43.8652</v>
      </c>
      <c r="JX375">
        <v>43.7383</v>
      </c>
      <c r="JY375">
        <v>47.4948</v>
      </c>
      <c r="JZ375">
        <v>52.4338</v>
      </c>
      <c r="KA375">
        <v>0</v>
      </c>
      <c r="KB375">
        <v>19.9945</v>
      </c>
      <c r="KC375">
        <v>1021.79</v>
      </c>
      <c r="KD375">
        <v>21.3066</v>
      </c>
      <c r="KE375">
        <v>98.07299999999999</v>
      </c>
      <c r="KF375">
        <v>94.44240000000001</v>
      </c>
    </row>
    <row r="376" spans="1:292">
      <c r="A376">
        <v>352</v>
      </c>
      <c r="B376">
        <v>1687541676.1</v>
      </c>
      <c r="C376">
        <v>15547.59999990463</v>
      </c>
      <c r="D376" t="s">
        <v>1146</v>
      </c>
      <c r="E376" t="s">
        <v>1147</v>
      </c>
      <c r="F376">
        <v>5</v>
      </c>
      <c r="G376" t="s">
        <v>635</v>
      </c>
      <c r="H376">
        <v>1687541668.6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1029.591969552305</v>
      </c>
      <c r="AJ376">
        <v>1003.351503030303</v>
      </c>
      <c r="AK376">
        <v>3.411460425834815</v>
      </c>
      <c r="AL376">
        <v>66.82662954179216</v>
      </c>
      <c r="AM376">
        <f>(AO376 - AN376 + DX376*1E3/(8.314*(DZ376+273.15)) * AQ376/DW376 * AP376) * DW376/(100*DK376) * 1000/(1000 - AO376)</f>
        <v>0</v>
      </c>
      <c r="AN376">
        <v>21.18821361807987</v>
      </c>
      <c r="AO376">
        <v>22.21918666666666</v>
      </c>
      <c r="AP376">
        <v>-0.006334407198702119</v>
      </c>
      <c r="AQ376">
        <v>101.7824364047216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2.44</v>
      </c>
      <c r="DL376">
        <v>0.5</v>
      </c>
      <c r="DM376" t="s">
        <v>430</v>
      </c>
      <c r="DN376">
        <v>2</v>
      </c>
      <c r="DO376" t="b">
        <v>1</v>
      </c>
      <c r="DP376">
        <v>1687541668.6</v>
      </c>
      <c r="DQ376">
        <v>957.6257037037038</v>
      </c>
      <c r="DR376">
        <v>992.2801111111113</v>
      </c>
      <c r="DS376">
        <v>22.26431851851852</v>
      </c>
      <c r="DT376">
        <v>21.19061481481481</v>
      </c>
      <c r="DU376">
        <v>977.1307777777776</v>
      </c>
      <c r="DV376">
        <v>24.88486296296297</v>
      </c>
      <c r="DW376">
        <v>500.0322222222222</v>
      </c>
      <c r="DX376">
        <v>101.751</v>
      </c>
      <c r="DY376">
        <v>0.100065862962963</v>
      </c>
      <c r="DZ376">
        <v>31.14858518518518</v>
      </c>
      <c r="EA376">
        <v>32.53868518518519</v>
      </c>
      <c r="EB376">
        <v>999.9000000000001</v>
      </c>
      <c r="EC376">
        <v>0</v>
      </c>
      <c r="ED376">
        <v>0</v>
      </c>
      <c r="EE376">
        <v>10000.87888888889</v>
      </c>
      <c r="EF376">
        <v>0</v>
      </c>
      <c r="EG376">
        <v>204.446111111111</v>
      </c>
      <c r="EH376">
        <v>-34.65472962962964</v>
      </c>
      <c r="EI376">
        <v>979.4315925925926</v>
      </c>
      <c r="EJ376">
        <v>1013.762888888889</v>
      </c>
      <c r="EK376">
        <v>1.07370037037037</v>
      </c>
      <c r="EL376">
        <v>992.2801111111113</v>
      </c>
      <c r="EM376">
        <v>21.19061481481481</v>
      </c>
      <c r="EN376">
        <v>2.265416296296296</v>
      </c>
      <c r="EO376">
        <v>2.156167037037037</v>
      </c>
      <c r="EP376">
        <v>19.43257407407408</v>
      </c>
      <c r="EQ376">
        <v>18.6402962962963</v>
      </c>
      <c r="ER376">
        <v>1999.999259259259</v>
      </c>
      <c r="ES376">
        <v>0.9799963333333334</v>
      </c>
      <c r="ET376">
        <v>0.02000345555555556</v>
      </c>
      <c r="EU376">
        <v>0</v>
      </c>
      <c r="EV376">
        <v>274.0289629629629</v>
      </c>
      <c r="EW376">
        <v>5.00078</v>
      </c>
      <c r="EX376">
        <v>8250.90962962963</v>
      </c>
      <c r="EY376">
        <v>16379.61111111111</v>
      </c>
      <c r="EZ376">
        <v>52.61774074074074</v>
      </c>
      <c r="FA376">
        <v>53.99051851851851</v>
      </c>
      <c r="FB376">
        <v>53.17322222222221</v>
      </c>
      <c r="FC376">
        <v>53.2752962962963</v>
      </c>
      <c r="FD376">
        <v>52.56700000000001</v>
      </c>
      <c r="FE376">
        <v>1955.089259259259</v>
      </c>
      <c r="FF376">
        <v>39.91</v>
      </c>
      <c r="FG376">
        <v>0</v>
      </c>
      <c r="FH376">
        <v>1687541676.3</v>
      </c>
      <c r="FI376">
        <v>0</v>
      </c>
      <c r="FJ376">
        <v>274.02472</v>
      </c>
      <c r="FK376">
        <v>-1.011076929762015</v>
      </c>
      <c r="FL376">
        <v>127.1061540681877</v>
      </c>
      <c r="FM376">
        <v>8251.0684</v>
      </c>
      <c r="FN376">
        <v>15</v>
      </c>
      <c r="FO376">
        <v>1687539356.5</v>
      </c>
      <c r="FP376" t="s">
        <v>1025</v>
      </c>
      <c r="FQ376">
        <v>1687539351.5</v>
      </c>
      <c r="FR376">
        <v>1687539356.5</v>
      </c>
      <c r="FS376">
        <v>6</v>
      </c>
      <c r="FT376">
        <v>-0.146</v>
      </c>
      <c r="FU376">
        <v>-0.03</v>
      </c>
      <c r="FV376">
        <v>-14.721</v>
      </c>
      <c r="FW376">
        <v>-2.533</v>
      </c>
      <c r="FX376">
        <v>420</v>
      </c>
      <c r="FY376">
        <v>19</v>
      </c>
      <c r="FZ376">
        <v>0.29</v>
      </c>
      <c r="GA376">
        <v>0.05</v>
      </c>
      <c r="GB376">
        <v>-34.64564634146341</v>
      </c>
      <c r="GC376">
        <v>-0.1490864111499055</v>
      </c>
      <c r="GD376">
        <v>0.07379869487100642</v>
      </c>
      <c r="GE376">
        <v>0</v>
      </c>
      <c r="GF376">
        <v>1.091849512195122</v>
      </c>
      <c r="GG376">
        <v>-0.3611395818815308</v>
      </c>
      <c r="GH376">
        <v>0.03562067383753566</v>
      </c>
      <c r="GI376">
        <v>1</v>
      </c>
      <c r="GJ376">
        <v>1</v>
      </c>
      <c r="GK376">
        <v>2</v>
      </c>
      <c r="GL376" t="s">
        <v>443</v>
      </c>
      <c r="GM376">
        <v>3.09992</v>
      </c>
      <c r="GN376">
        <v>2.75807</v>
      </c>
      <c r="GO376">
        <v>0.174936</v>
      </c>
      <c r="GP376">
        <v>0.176651</v>
      </c>
      <c r="GQ376">
        <v>0.120792</v>
      </c>
      <c r="GR376">
        <v>0.108523</v>
      </c>
      <c r="GS376">
        <v>20689.3</v>
      </c>
      <c r="GT376">
        <v>19960.9</v>
      </c>
      <c r="GU376">
        <v>25661.9</v>
      </c>
      <c r="GV376">
        <v>24629.9</v>
      </c>
      <c r="GW376">
        <v>36270</v>
      </c>
      <c r="GX376">
        <v>32392.8</v>
      </c>
      <c r="GY376">
        <v>44882.2</v>
      </c>
      <c r="GZ376">
        <v>39284.8</v>
      </c>
      <c r="HA376">
        <v>1.74632</v>
      </c>
      <c r="HB376">
        <v>1.63762</v>
      </c>
      <c r="HC376">
        <v>-0.059817</v>
      </c>
      <c r="HD376">
        <v>0</v>
      </c>
      <c r="HE376">
        <v>33.501</v>
      </c>
      <c r="HF376">
        <v>999.9</v>
      </c>
      <c r="HG376">
        <v>43</v>
      </c>
      <c r="HH376">
        <v>50.7</v>
      </c>
      <c r="HI376">
        <v>54.3408</v>
      </c>
      <c r="HJ376">
        <v>62.5284</v>
      </c>
      <c r="HK376">
        <v>21.859</v>
      </c>
      <c r="HL376">
        <v>1</v>
      </c>
      <c r="HM376">
        <v>1.48124</v>
      </c>
      <c r="HN376">
        <v>9.28105</v>
      </c>
      <c r="HO376">
        <v>20.0507</v>
      </c>
      <c r="HP376">
        <v>5.20741</v>
      </c>
      <c r="HQ376">
        <v>11.992</v>
      </c>
      <c r="HR376">
        <v>4.9616</v>
      </c>
      <c r="HS376">
        <v>3.27448</v>
      </c>
      <c r="HT376">
        <v>9999</v>
      </c>
      <c r="HU376">
        <v>9999</v>
      </c>
      <c r="HV376">
        <v>9999</v>
      </c>
      <c r="HW376">
        <v>91.7</v>
      </c>
      <c r="HX376">
        <v>1.86386</v>
      </c>
      <c r="HY376">
        <v>1.86028</v>
      </c>
      <c r="HZ376">
        <v>1.85867</v>
      </c>
      <c r="IA376">
        <v>1.85996</v>
      </c>
      <c r="IB376">
        <v>1.85989</v>
      </c>
      <c r="IC376">
        <v>1.85852</v>
      </c>
      <c r="ID376">
        <v>1.85767</v>
      </c>
      <c r="IE376">
        <v>1.85242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-19.685</v>
      </c>
      <c r="IT376">
        <v>-2.6195</v>
      </c>
      <c r="IU376">
        <v>-9.349659308704338</v>
      </c>
      <c r="IV376">
        <v>-0.01431925071125703</v>
      </c>
      <c r="IW376">
        <v>4.89615414261653E-06</v>
      </c>
      <c r="IX376">
        <v>-8.989459798755491E-10</v>
      </c>
      <c r="IY376">
        <v>-1.354300476734672</v>
      </c>
      <c r="IZ376">
        <v>-0.1043539695207113</v>
      </c>
      <c r="JA376">
        <v>0.003109194328973147</v>
      </c>
      <c r="JB376">
        <v>-3.859871886814269E-05</v>
      </c>
      <c r="JC376">
        <v>3</v>
      </c>
      <c r="JD376">
        <v>1925</v>
      </c>
      <c r="JE376">
        <v>1</v>
      </c>
      <c r="JF376">
        <v>31</v>
      </c>
      <c r="JG376">
        <v>38.7</v>
      </c>
      <c r="JH376">
        <v>38.7</v>
      </c>
      <c r="JI376">
        <v>2.39258</v>
      </c>
      <c r="JJ376">
        <v>2.72949</v>
      </c>
      <c r="JK376">
        <v>1.49658</v>
      </c>
      <c r="JL376">
        <v>2.31445</v>
      </c>
      <c r="JM376">
        <v>1.54785</v>
      </c>
      <c r="JN376">
        <v>2.38281</v>
      </c>
      <c r="JO376">
        <v>53.7711</v>
      </c>
      <c r="JP376">
        <v>13.8518</v>
      </c>
      <c r="JQ376">
        <v>18</v>
      </c>
      <c r="JR376">
        <v>506.971</v>
      </c>
      <c r="JS376">
        <v>445.832</v>
      </c>
      <c r="JT376">
        <v>25.4997</v>
      </c>
      <c r="JU376">
        <v>43.9396</v>
      </c>
      <c r="JV376">
        <v>29.999</v>
      </c>
      <c r="JW376">
        <v>43.8537</v>
      </c>
      <c r="JX376">
        <v>43.7269</v>
      </c>
      <c r="JY376">
        <v>48.1738</v>
      </c>
      <c r="JZ376">
        <v>52.4338</v>
      </c>
      <c r="KA376">
        <v>0</v>
      </c>
      <c r="KB376">
        <v>19.9696</v>
      </c>
      <c r="KC376">
        <v>1041.83</v>
      </c>
      <c r="KD376">
        <v>21.3598</v>
      </c>
      <c r="KE376">
        <v>98.0749</v>
      </c>
      <c r="KF376">
        <v>94.4436</v>
      </c>
    </row>
    <row r="377" spans="1:292">
      <c r="A377">
        <v>353</v>
      </c>
      <c r="B377">
        <v>1687541681.1</v>
      </c>
      <c r="C377">
        <v>15552.59999990463</v>
      </c>
      <c r="D377" t="s">
        <v>1148</v>
      </c>
      <c r="E377" t="s">
        <v>1149</v>
      </c>
      <c r="F377">
        <v>5</v>
      </c>
      <c r="G377" t="s">
        <v>635</v>
      </c>
      <c r="H377">
        <v>1687541673.314285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1046.656344270192</v>
      </c>
      <c r="AJ377">
        <v>1020.441333333333</v>
      </c>
      <c r="AK377">
        <v>3.428388176603465</v>
      </c>
      <c r="AL377">
        <v>66.82662954179216</v>
      </c>
      <c r="AM377">
        <f>(AO377 - AN377 + DX377*1E3/(8.314*(DZ377+273.15)) * AQ377/DW377 * AP377) * DW377/(100*DK377) * 1000/(1000 - AO377)</f>
        <v>0</v>
      </c>
      <c r="AN377">
        <v>21.18414109098247</v>
      </c>
      <c r="AO377">
        <v>22.18902545454544</v>
      </c>
      <c r="AP377">
        <v>-0.006169732523966409</v>
      </c>
      <c r="AQ377">
        <v>101.7824364047216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2.44</v>
      </c>
      <c r="DL377">
        <v>0.5</v>
      </c>
      <c r="DM377" t="s">
        <v>430</v>
      </c>
      <c r="DN377">
        <v>2</v>
      </c>
      <c r="DO377" t="b">
        <v>1</v>
      </c>
      <c r="DP377">
        <v>1687541673.314285</v>
      </c>
      <c r="DQ377">
        <v>973.402</v>
      </c>
      <c r="DR377">
        <v>1008.075857142857</v>
      </c>
      <c r="DS377">
        <v>22.23440714285714</v>
      </c>
      <c r="DT377">
        <v>21.1882</v>
      </c>
      <c r="DU377">
        <v>993.0229999999999</v>
      </c>
      <c r="DV377">
        <v>24.8543</v>
      </c>
      <c r="DW377">
        <v>500.0130357142858</v>
      </c>
      <c r="DX377">
        <v>101.7506785714286</v>
      </c>
      <c r="DY377">
        <v>0.1000282035714286</v>
      </c>
      <c r="DZ377">
        <v>31.13462857142857</v>
      </c>
      <c r="EA377">
        <v>32.53866428571429</v>
      </c>
      <c r="EB377">
        <v>999.9000000000002</v>
      </c>
      <c r="EC377">
        <v>0</v>
      </c>
      <c r="ED377">
        <v>0</v>
      </c>
      <c r="EE377">
        <v>10004.86607142857</v>
      </c>
      <c r="EF377">
        <v>0</v>
      </c>
      <c r="EG377">
        <v>205.7918928571428</v>
      </c>
      <c r="EH377">
        <v>-34.67416428571429</v>
      </c>
      <c r="EI377">
        <v>995.5364285714286</v>
      </c>
      <c r="EJ377">
        <v>1029.8975</v>
      </c>
      <c r="EK377">
        <v>1.046201428571429</v>
      </c>
      <c r="EL377">
        <v>1008.075857142857</v>
      </c>
      <c r="EM377">
        <v>21.1882</v>
      </c>
      <c r="EN377">
        <v>2.262366785714285</v>
      </c>
      <c r="EO377">
        <v>2.155915714285714</v>
      </c>
      <c r="EP377">
        <v>19.41091428571428</v>
      </c>
      <c r="EQ377">
        <v>18.63843571428572</v>
      </c>
      <c r="ER377">
        <v>2000.004285714286</v>
      </c>
      <c r="ES377">
        <v>0.9799962142857144</v>
      </c>
      <c r="ET377">
        <v>0.02000357857142857</v>
      </c>
      <c r="EU377">
        <v>0</v>
      </c>
      <c r="EV377">
        <v>273.9520357142857</v>
      </c>
      <c r="EW377">
        <v>5.00078</v>
      </c>
      <c r="EX377">
        <v>8263.306071428573</v>
      </c>
      <c r="EY377">
        <v>16379.64642857143</v>
      </c>
      <c r="EZ377">
        <v>52.60914285714286</v>
      </c>
      <c r="FA377">
        <v>53.97299999999999</v>
      </c>
      <c r="FB377">
        <v>53.12914285714286</v>
      </c>
      <c r="FC377">
        <v>53.26760714285713</v>
      </c>
      <c r="FD377">
        <v>52.55564285714286</v>
      </c>
      <c r="FE377">
        <v>1955.094285714285</v>
      </c>
      <c r="FF377">
        <v>39.91</v>
      </c>
      <c r="FG377">
        <v>0</v>
      </c>
      <c r="FH377">
        <v>1687541681.7</v>
      </c>
      <c r="FI377">
        <v>0</v>
      </c>
      <c r="FJ377">
        <v>273.9208846153846</v>
      </c>
      <c r="FK377">
        <v>-0.9132649685028524</v>
      </c>
      <c r="FL377">
        <v>154.1179488467907</v>
      </c>
      <c r="FM377">
        <v>8263.807307692308</v>
      </c>
      <c r="FN377">
        <v>15</v>
      </c>
      <c r="FO377">
        <v>1687539356.5</v>
      </c>
      <c r="FP377" t="s">
        <v>1025</v>
      </c>
      <c r="FQ377">
        <v>1687539351.5</v>
      </c>
      <c r="FR377">
        <v>1687539356.5</v>
      </c>
      <c r="FS377">
        <v>6</v>
      </c>
      <c r="FT377">
        <v>-0.146</v>
      </c>
      <c r="FU377">
        <v>-0.03</v>
      </c>
      <c r="FV377">
        <v>-14.721</v>
      </c>
      <c r="FW377">
        <v>-2.533</v>
      </c>
      <c r="FX377">
        <v>420</v>
      </c>
      <c r="FY377">
        <v>19</v>
      </c>
      <c r="FZ377">
        <v>0.29</v>
      </c>
      <c r="GA377">
        <v>0.05</v>
      </c>
      <c r="GB377">
        <v>-34.65639024390244</v>
      </c>
      <c r="GC377">
        <v>-0.009671080139365152</v>
      </c>
      <c r="GD377">
        <v>0.07092162904075323</v>
      </c>
      <c r="GE377">
        <v>1</v>
      </c>
      <c r="GF377">
        <v>1.068093170731707</v>
      </c>
      <c r="GG377">
        <v>-0.3577490592334488</v>
      </c>
      <c r="GH377">
        <v>0.03529272787935177</v>
      </c>
      <c r="GI377">
        <v>1</v>
      </c>
      <c r="GJ377">
        <v>2</v>
      </c>
      <c r="GK377">
        <v>2</v>
      </c>
      <c r="GL377" t="s">
        <v>432</v>
      </c>
      <c r="GM377">
        <v>3.0999</v>
      </c>
      <c r="GN377">
        <v>2.75826</v>
      </c>
      <c r="GO377">
        <v>0.176828</v>
      </c>
      <c r="GP377">
        <v>0.178528</v>
      </c>
      <c r="GQ377">
        <v>0.120687</v>
      </c>
      <c r="GR377">
        <v>0.108502</v>
      </c>
      <c r="GS377">
        <v>20642.1</v>
      </c>
      <c r="GT377">
        <v>19915.6</v>
      </c>
      <c r="GU377">
        <v>25662.4</v>
      </c>
      <c r="GV377">
        <v>24630.3</v>
      </c>
      <c r="GW377">
        <v>36275.1</v>
      </c>
      <c r="GX377">
        <v>32394</v>
      </c>
      <c r="GY377">
        <v>44883</v>
      </c>
      <c r="GZ377">
        <v>39285.1</v>
      </c>
      <c r="HA377">
        <v>1.74653</v>
      </c>
      <c r="HB377">
        <v>1.63773</v>
      </c>
      <c r="HC377">
        <v>-0.058908</v>
      </c>
      <c r="HD377">
        <v>0</v>
      </c>
      <c r="HE377">
        <v>33.4897</v>
      </c>
      <c r="HF377">
        <v>999.9</v>
      </c>
      <c r="HG377">
        <v>42.9</v>
      </c>
      <c r="HH377">
        <v>50.7</v>
      </c>
      <c r="HI377">
        <v>54.2133</v>
      </c>
      <c r="HJ377">
        <v>62.7484</v>
      </c>
      <c r="HK377">
        <v>21.8189</v>
      </c>
      <c r="HL377">
        <v>1</v>
      </c>
      <c r="HM377">
        <v>1.48008</v>
      </c>
      <c r="HN377">
        <v>9.28105</v>
      </c>
      <c r="HO377">
        <v>20.0508</v>
      </c>
      <c r="HP377">
        <v>5.20816</v>
      </c>
      <c r="HQ377">
        <v>11.992</v>
      </c>
      <c r="HR377">
        <v>4.961</v>
      </c>
      <c r="HS377">
        <v>3.27445</v>
      </c>
      <c r="HT377">
        <v>9999</v>
      </c>
      <c r="HU377">
        <v>9999</v>
      </c>
      <c r="HV377">
        <v>9999</v>
      </c>
      <c r="HW377">
        <v>91.7</v>
      </c>
      <c r="HX377">
        <v>1.86387</v>
      </c>
      <c r="HY377">
        <v>1.8603</v>
      </c>
      <c r="HZ377">
        <v>1.85868</v>
      </c>
      <c r="IA377">
        <v>1.85995</v>
      </c>
      <c r="IB377">
        <v>1.85988</v>
      </c>
      <c r="IC377">
        <v>1.85852</v>
      </c>
      <c r="ID377">
        <v>1.85764</v>
      </c>
      <c r="IE377">
        <v>1.85242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-19.812</v>
      </c>
      <c r="IT377">
        <v>-2.6188</v>
      </c>
      <c r="IU377">
        <v>-9.349659308704338</v>
      </c>
      <c r="IV377">
        <v>-0.01431925071125703</v>
      </c>
      <c r="IW377">
        <v>4.89615414261653E-06</v>
      </c>
      <c r="IX377">
        <v>-8.989459798755491E-10</v>
      </c>
      <c r="IY377">
        <v>-1.354300476734672</v>
      </c>
      <c r="IZ377">
        <v>-0.1043539695207113</v>
      </c>
      <c r="JA377">
        <v>0.003109194328973147</v>
      </c>
      <c r="JB377">
        <v>-3.859871886814269E-05</v>
      </c>
      <c r="JC377">
        <v>3</v>
      </c>
      <c r="JD377">
        <v>1925</v>
      </c>
      <c r="JE377">
        <v>1</v>
      </c>
      <c r="JF377">
        <v>31</v>
      </c>
      <c r="JG377">
        <v>38.8</v>
      </c>
      <c r="JH377">
        <v>38.7</v>
      </c>
      <c r="JI377">
        <v>2.42798</v>
      </c>
      <c r="JJ377">
        <v>2.75269</v>
      </c>
      <c r="JK377">
        <v>1.49658</v>
      </c>
      <c r="JL377">
        <v>2.31445</v>
      </c>
      <c r="JM377">
        <v>1.54785</v>
      </c>
      <c r="JN377">
        <v>2.55127</v>
      </c>
      <c r="JO377">
        <v>53.7711</v>
      </c>
      <c r="JP377">
        <v>13.8606</v>
      </c>
      <c r="JQ377">
        <v>18</v>
      </c>
      <c r="JR377">
        <v>507.031</v>
      </c>
      <c r="JS377">
        <v>445.825</v>
      </c>
      <c r="JT377">
        <v>25.4874</v>
      </c>
      <c r="JU377">
        <v>43.928</v>
      </c>
      <c r="JV377">
        <v>29.999</v>
      </c>
      <c r="JW377">
        <v>43.8422</v>
      </c>
      <c r="JX377">
        <v>43.7144</v>
      </c>
      <c r="JY377">
        <v>48.7838</v>
      </c>
      <c r="JZ377">
        <v>52.1384</v>
      </c>
      <c r="KA377">
        <v>0</v>
      </c>
      <c r="KB377">
        <v>19.9472</v>
      </c>
      <c r="KC377">
        <v>1055.21</v>
      </c>
      <c r="KD377">
        <v>21.4222</v>
      </c>
      <c r="KE377">
        <v>98.0766</v>
      </c>
      <c r="KF377">
        <v>94.44459999999999</v>
      </c>
    </row>
    <row r="378" spans="1:292">
      <c r="A378">
        <v>354</v>
      </c>
      <c r="B378">
        <v>1687541686.1</v>
      </c>
      <c r="C378">
        <v>15557.59999990463</v>
      </c>
      <c r="D378" t="s">
        <v>1150</v>
      </c>
      <c r="E378" t="s">
        <v>1151</v>
      </c>
      <c r="F378">
        <v>5</v>
      </c>
      <c r="G378" t="s">
        <v>635</v>
      </c>
      <c r="H378">
        <v>1687541678.6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1063.974391195643</v>
      </c>
      <c r="AJ378">
        <v>1037.651030303031</v>
      </c>
      <c r="AK378">
        <v>3.436028265889156</v>
      </c>
      <c r="AL378">
        <v>66.82662954179216</v>
      </c>
      <c r="AM378">
        <f>(AO378 - AN378 + DX378*1E3/(8.314*(DZ378+273.15)) * AQ378/DW378 * AP378) * DW378/(100*DK378) * 1000/(1000 - AO378)</f>
        <v>0</v>
      </c>
      <c r="AN378">
        <v>21.20625312326836</v>
      </c>
      <c r="AO378">
        <v>22.16119212121211</v>
      </c>
      <c r="AP378">
        <v>-0.005827311672548897</v>
      </c>
      <c r="AQ378">
        <v>101.7824364047216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2.44</v>
      </c>
      <c r="DL378">
        <v>0.5</v>
      </c>
      <c r="DM378" t="s">
        <v>430</v>
      </c>
      <c r="DN378">
        <v>2</v>
      </c>
      <c r="DO378" t="b">
        <v>1</v>
      </c>
      <c r="DP378">
        <v>1687541678.6</v>
      </c>
      <c r="DQ378">
        <v>991.1318518518518</v>
      </c>
      <c r="DR378">
        <v>1025.811111111111</v>
      </c>
      <c r="DS378">
        <v>22.20110740740741</v>
      </c>
      <c r="DT378">
        <v>21.19448148148148</v>
      </c>
      <c r="DU378">
        <v>1010.881518518519</v>
      </c>
      <c r="DV378">
        <v>24.82028148148148</v>
      </c>
      <c r="DW378">
        <v>500.0195925925925</v>
      </c>
      <c r="DX378">
        <v>101.7503703703704</v>
      </c>
      <c r="DY378">
        <v>0.1000150185185185</v>
      </c>
      <c r="DZ378">
        <v>31.1199037037037</v>
      </c>
      <c r="EA378">
        <v>32.53375555555556</v>
      </c>
      <c r="EB378">
        <v>999.9000000000001</v>
      </c>
      <c r="EC378">
        <v>0</v>
      </c>
      <c r="ED378">
        <v>0</v>
      </c>
      <c r="EE378">
        <v>10004.67148148148</v>
      </c>
      <c r="EF378">
        <v>0</v>
      </c>
      <c r="EG378">
        <v>207.4301481481482</v>
      </c>
      <c r="EH378">
        <v>-34.67962592592593</v>
      </c>
      <c r="EI378">
        <v>1013.634074074074</v>
      </c>
      <c r="EJ378">
        <v>1048.023703703704</v>
      </c>
      <c r="EK378">
        <v>1.006623222222222</v>
      </c>
      <c r="EL378">
        <v>1025.811111111111</v>
      </c>
      <c r="EM378">
        <v>21.19448148148148</v>
      </c>
      <c r="EN378">
        <v>2.258971851851852</v>
      </c>
      <c r="EO378">
        <v>2.156548888888889</v>
      </c>
      <c r="EP378">
        <v>19.38677407407408</v>
      </c>
      <c r="EQ378">
        <v>18.64312222222222</v>
      </c>
      <c r="ER378">
        <v>2000.017037037037</v>
      </c>
      <c r="ES378">
        <v>0.9799962222222223</v>
      </c>
      <c r="ET378">
        <v>0.02000357777777778</v>
      </c>
      <c r="EU378">
        <v>0</v>
      </c>
      <c r="EV378">
        <v>273.8586296296296</v>
      </c>
      <c r="EW378">
        <v>5.00078</v>
      </c>
      <c r="EX378">
        <v>8272.919259259259</v>
      </c>
      <c r="EY378">
        <v>16379.74444444444</v>
      </c>
      <c r="EZ378">
        <v>52.57155555555556</v>
      </c>
      <c r="FA378">
        <v>53.96266666666666</v>
      </c>
      <c r="FB378">
        <v>53.12477777777777</v>
      </c>
      <c r="FC378">
        <v>53.22429629629629</v>
      </c>
      <c r="FD378">
        <v>52.49288888888889</v>
      </c>
      <c r="FE378">
        <v>1955.107037037037</v>
      </c>
      <c r="FF378">
        <v>39.91</v>
      </c>
      <c r="FG378">
        <v>0</v>
      </c>
      <c r="FH378">
        <v>1687541686.5</v>
      </c>
      <c r="FI378">
        <v>0</v>
      </c>
      <c r="FJ378">
        <v>273.840923076923</v>
      </c>
      <c r="FK378">
        <v>-0.2039658186321419</v>
      </c>
      <c r="FL378">
        <v>85.81880331174138</v>
      </c>
      <c r="FM378">
        <v>8272.292307692307</v>
      </c>
      <c r="FN378">
        <v>15</v>
      </c>
      <c r="FO378">
        <v>1687539356.5</v>
      </c>
      <c r="FP378" t="s">
        <v>1025</v>
      </c>
      <c r="FQ378">
        <v>1687539351.5</v>
      </c>
      <c r="FR378">
        <v>1687539356.5</v>
      </c>
      <c r="FS378">
        <v>6</v>
      </c>
      <c r="FT378">
        <v>-0.146</v>
      </c>
      <c r="FU378">
        <v>-0.03</v>
      </c>
      <c r="FV378">
        <v>-14.721</v>
      </c>
      <c r="FW378">
        <v>-2.533</v>
      </c>
      <c r="FX378">
        <v>420</v>
      </c>
      <c r="FY378">
        <v>19</v>
      </c>
      <c r="FZ378">
        <v>0.29</v>
      </c>
      <c r="GA378">
        <v>0.05</v>
      </c>
      <c r="GB378">
        <v>-34.68649268292683</v>
      </c>
      <c r="GC378">
        <v>-0.1412132404181164</v>
      </c>
      <c r="GD378">
        <v>0.06841420259852597</v>
      </c>
      <c r="GE378">
        <v>0</v>
      </c>
      <c r="GF378">
        <v>1.027105536585366</v>
      </c>
      <c r="GG378">
        <v>-0.4399371010452926</v>
      </c>
      <c r="GH378">
        <v>0.04525597516517681</v>
      </c>
      <c r="GI378">
        <v>1</v>
      </c>
      <c r="GJ378">
        <v>1</v>
      </c>
      <c r="GK378">
        <v>2</v>
      </c>
      <c r="GL378" t="s">
        <v>443</v>
      </c>
      <c r="GM378">
        <v>3.09998</v>
      </c>
      <c r="GN378">
        <v>2.75793</v>
      </c>
      <c r="GO378">
        <v>0.178716</v>
      </c>
      <c r="GP378">
        <v>0.180388</v>
      </c>
      <c r="GQ378">
        <v>0.120608</v>
      </c>
      <c r="GR378">
        <v>0.108802</v>
      </c>
      <c r="GS378">
        <v>20595.1</v>
      </c>
      <c r="GT378">
        <v>19870.8</v>
      </c>
      <c r="GU378">
        <v>25663</v>
      </c>
      <c r="GV378">
        <v>24630.8</v>
      </c>
      <c r="GW378">
        <v>36279.3</v>
      </c>
      <c r="GX378">
        <v>32384.4</v>
      </c>
      <c r="GY378">
        <v>44884</v>
      </c>
      <c r="GZ378">
        <v>39286.3</v>
      </c>
      <c r="HA378">
        <v>1.74625</v>
      </c>
      <c r="HB378">
        <v>1.6381</v>
      </c>
      <c r="HC378">
        <v>-0.0590533</v>
      </c>
      <c r="HD378">
        <v>0</v>
      </c>
      <c r="HE378">
        <v>33.4789</v>
      </c>
      <c r="HF378">
        <v>999.9</v>
      </c>
      <c r="HG378">
        <v>43</v>
      </c>
      <c r="HH378">
        <v>50.7</v>
      </c>
      <c r="HI378">
        <v>54.3419</v>
      </c>
      <c r="HJ378">
        <v>62.8484</v>
      </c>
      <c r="HK378">
        <v>21.7147</v>
      </c>
      <c r="HL378">
        <v>1</v>
      </c>
      <c r="HM378">
        <v>1.47907</v>
      </c>
      <c r="HN378">
        <v>9.28105</v>
      </c>
      <c r="HO378">
        <v>20.0506</v>
      </c>
      <c r="HP378">
        <v>5.20696</v>
      </c>
      <c r="HQ378">
        <v>11.992</v>
      </c>
      <c r="HR378">
        <v>4.9611</v>
      </c>
      <c r="HS378">
        <v>3.27448</v>
      </c>
      <c r="HT378">
        <v>9999</v>
      </c>
      <c r="HU378">
        <v>9999</v>
      </c>
      <c r="HV378">
        <v>9999</v>
      </c>
      <c r="HW378">
        <v>91.7</v>
      </c>
      <c r="HX378">
        <v>1.86386</v>
      </c>
      <c r="HY378">
        <v>1.86029</v>
      </c>
      <c r="HZ378">
        <v>1.85867</v>
      </c>
      <c r="IA378">
        <v>1.85997</v>
      </c>
      <c r="IB378">
        <v>1.85987</v>
      </c>
      <c r="IC378">
        <v>1.85852</v>
      </c>
      <c r="ID378">
        <v>1.85766</v>
      </c>
      <c r="IE378">
        <v>1.85242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-19.94</v>
      </c>
      <c r="IT378">
        <v>-2.6183</v>
      </c>
      <c r="IU378">
        <v>-9.349659308704338</v>
      </c>
      <c r="IV378">
        <v>-0.01431925071125703</v>
      </c>
      <c r="IW378">
        <v>4.89615414261653E-06</v>
      </c>
      <c r="IX378">
        <v>-8.989459798755491E-10</v>
      </c>
      <c r="IY378">
        <v>-1.354300476734672</v>
      </c>
      <c r="IZ378">
        <v>-0.1043539695207113</v>
      </c>
      <c r="JA378">
        <v>0.003109194328973147</v>
      </c>
      <c r="JB378">
        <v>-3.859871886814269E-05</v>
      </c>
      <c r="JC378">
        <v>3</v>
      </c>
      <c r="JD378">
        <v>1925</v>
      </c>
      <c r="JE378">
        <v>1</v>
      </c>
      <c r="JF378">
        <v>31</v>
      </c>
      <c r="JG378">
        <v>38.9</v>
      </c>
      <c r="JH378">
        <v>38.8</v>
      </c>
      <c r="JI378">
        <v>2.4585</v>
      </c>
      <c r="JJ378">
        <v>2.71851</v>
      </c>
      <c r="JK378">
        <v>1.49658</v>
      </c>
      <c r="JL378">
        <v>2.31445</v>
      </c>
      <c r="JM378">
        <v>1.54785</v>
      </c>
      <c r="JN378">
        <v>2.51465</v>
      </c>
      <c r="JO378">
        <v>53.7355</v>
      </c>
      <c r="JP378">
        <v>13.8606</v>
      </c>
      <c r="JQ378">
        <v>18</v>
      </c>
      <c r="JR378">
        <v>506.774</v>
      </c>
      <c r="JS378">
        <v>446.004</v>
      </c>
      <c r="JT378">
        <v>25.4778</v>
      </c>
      <c r="JU378">
        <v>43.9168</v>
      </c>
      <c r="JV378">
        <v>29.999</v>
      </c>
      <c r="JW378">
        <v>43.8301</v>
      </c>
      <c r="JX378">
        <v>43.7023</v>
      </c>
      <c r="JY378">
        <v>49.4464</v>
      </c>
      <c r="JZ378">
        <v>52.1384</v>
      </c>
      <c r="KA378">
        <v>0</v>
      </c>
      <c r="KB378">
        <v>19.9233</v>
      </c>
      <c r="KC378">
        <v>1075.24</v>
      </c>
      <c r="KD378">
        <v>21.4753</v>
      </c>
      <c r="KE378">
        <v>98.0789</v>
      </c>
      <c r="KF378">
        <v>94.4472</v>
      </c>
    </row>
    <row r="379" spans="1:292">
      <c r="A379">
        <v>355</v>
      </c>
      <c r="B379">
        <v>1687541691.1</v>
      </c>
      <c r="C379">
        <v>15562.59999990463</v>
      </c>
      <c r="D379" t="s">
        <v>1152</v>
      </c>
      <c r="E379" t="s">
        <v>1153</v>
      </c>
      <c r="F379">
        <v>5</v>
      </c>
      <c r="G379" t="s">
        <v>635</v>
      </c>
      <c r="H379">
        <v>1687541683.314285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1081.033111680609</v>
      </c>
      <c r="AJ379">
        <v>1054.840787878788</v>
      </c>
      <c r="AK379">
        <v>3.440344819028268</v>
      </c>
      <c r="AL379">
        <v>66.82662954179216</v>
      </c>
      <c r="AM379">
        <f>(AO379 - AN379 + DX379*1E3/(8.314*(DZ379+273.15)) * AQ379/DW379 * AP379) * DW379/(100*DK379) * 1000/(1000 - AO379)</f>
        <v>0</v>
      </c>
      <c r="AN379">
        <v>21.27976970968903</v>
      </c>
      <c r="AO379">
        <v>22.16448787878788</v>
      </c>
      <c r="AP379">
        <v>0.0003563079015427007</v>
      </c>
      <c r="AQ379">
        <v>101.7824364047216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2.44</v>
      </c>
      <c r="DL379">
        <v>0.5</v>
      </c>
      <c r="DM379" t="s">
        <v>430</v>
      </c>
      <c r="DN379">
        <v>2</v>
      </c>
      <c r="DO379" t="b">
        <v>1</v>
      </c>
      <c r="DP379">
        <v>1687541683.314285</v>
      </c>
      <c r="DQ379">
        <v>1006.956</v>
      </c>
      <c r="DR379">
        <v>1041.605</v>
      </c>
      <c r="DS379">
        <v>22.17945</v>
      </c>
      <c r="DT379">
        <v>21.224625</v>
      </c>
      <c r="DU379">
        <v>1026.82</v>
      </c>
      <c r="DV379">
        <v>24.79815357142857</v>
      </c>
      <c r="DW379">
        <v>500.0015</v>
      </c>
      <c r="DX379">
        <v>101.7506428571429</v>
      </c>
      <c r="DY379">
        <v>0.1000301642857143</v>
      </c>
      <c r="DZ379">
        <v>31.11029642857143</v>
      </c>
      <c r="EA379">
        <v>32.52821071428572</v>
      </c>
      <c r="EB379">
        <v>999.9000000000002</v>
      </c>
      <c r="EC379">
        <v>0</v>
      </c>
      <c r="ED379">
        <v>0</v>
      </c>
      <c r="EE379">
        <v>10001.69</v>
      </c>
      <c r="EF379">
        <v>0</v>
      </c>
      <c r="EG379">
        <v>209.4024285714286</v>
      </c>
      <c r="EH379">
        <v>-34.64922857142857</v>
      </c>
      <c r="EI379">
        <v>1029.795</v>
      </c>
      <c r="EJ379">
        <v>1064.193214285714</v>
      </c>
      <c r="EK379">
        <v>0.9548298214285715</v>
      </c>
      <c r="EL379">
        <v>1041.605</v>
      </c>
      <c r="EM379">
        <v>21.224625</v>
      </c>
      <c r="EN379">
        <v>2.256773928571429</v>
      </c>
      <c r="EO379">
        <v>2.159620357142857</v>
      </c>
      <c r="EP379">
        <v>19.37113571428571</v>
      </c>
      <c r="EQ379">
        <v>18.66585357142857</v>
      </c>
      <c r="ER379">
        <v>2000.007142857143</v>
      </c>
      <c r="ES379">
        <v>0.979996</v>
      </c>
      <c r="ET379">
        <v>0.0200038</v>
      </c>
      <c r="EU379">
        <v>0</v>
      </c>
      <c r="EV379">
        <v>273.7655357142857</v>
      </c>
      <c r="EW379">
        <v>5.00078</v>
      </c>
      <c r="EX379">
        <v>8291.790357142856</v>
      </c>
      <c r="EY379">
        <v>16379.66071428572</v>
      </c>
      <c r="EZ379">
        <v>52.55560714285714</v>
      </c>
      <c r="FA379">
        <v>53.96174999999999</v>
      </c>
      <c r="FB379">
        <v>53.03107142857142</v>
      </c>
      <c r="FC379">
        <v>53.21399999999999</v>
      </c>
      <c r="FD379">
        <v>52.45285714285713</v>
      </c>
      <c r="FE379">
        <v>1955.097142857143</v>
      </c>
      <c r="FF379">
        <v>39.91</v>
      </c>
      <c r="FG379">
        <v>0</v>
      </c>
      <c r="FH379">
        <v>1687541691.3</v>
      </c>
      <c r="FI379">
        <v>0</v>
      </c>
      <c r="FJ379">
        <v>273.7678076923077</v>
      </c>
      <c r="FK379">
        <v>-1.067726493397117</v>
      </c>
      <c r="FL379">
        <v>259.2964102619238</v>
      </c>
      <c r="FM379">
        <v>8291.319230769232</v>
      </c>
      <c r="FN379">
        <v>15</v>
      </c>
      <c r="FO379">
        <v>1687539356.5</v>
      </c>
      <c r="FP379" t="s">
        <v>1025</v>
      </c>
      <c r="FQ379">
        <v>1687539351.5</v>
      </c>
      <c r="FR379">
        <v>1687539356.5</v>
      </c>
      <c r="FS379">
        <v>6</v>
      </c>
      <c r="FT379">
        <v>-0.146</v>
      </c>
      <c r="FU379">
        <v>-0.03</v>
      </c>
      <c r="FV379">
        <v>-14.721</v>
      </c>
      <c r="FW379">
        <v>-2.533</v>
      </c>
      <c r="FX379">
        <v>420</v>
      </c>
      <c r="FY379">
        <v>19</v>
      </c>
      <c r="FZ379">
        <v>0.29</v>
      </c>
      <c r="GA379">
        <v>0.05</v>
      </c>
      <c r="GB379">
        <v>-34.66368048780488</v>
      </c>
      <c r="GC379">
        <v>0.1821219512195364</v>
      </c>
      <c r="GD379">
        <v>0.08232355031427795</v>
      </c>
      <c r="GE379">
        <v>0</v>
      </c>
      <c r="GF379">
        <v>0.9888801463414634</v>
      </c>
      <c r="GG379">
        <v>-0.6043848083623696</v>
      </c>
      <c r="GH379">
        <v>0.06236731074363571</v>
      </c>
      <c r="GI379">
        <v>0</v>
      </c>
      <c r="GJ379">
        <v>0</v>
      </c>
      <c r="GK379">
        <v>2</v>
      </c>
      <c r="GL379" t="s">
        <v>632</v>
      </c>
      <c r="GM379">
        <v>3.09994</v>
      </c>
      <c r="GN379">
        <v>2.75817</v>
      </c>
      <c r="GO379">
        <v>0.18058</v>
      </c>
      <c r="GP379">
        <v>0.18221</v>
      </c>
      <c r="GQ379">
        <v>0.120621</v>
      </c>
      <c r="GR379">
        <v>0.108983</v>
      </c>
      <c r="GS379">
        <v>20548.5</v>
      </c>
      <c r="GT379">
        <v>19826.6</v>
      </c>
      <c r="GU379">
        <v>25663.3</v>
      </c>
      <c r="GV379">
        <v>24630.9</v>
      </c>
      <c r="GW379">
        <v>36279.4</v>
      </c>
      <c r="GX379">
        <v>32378.2</v>
      </c>
      <c r="GY379">
        <v>44884.6</v>
      </c>
      <c r="GZ379">
        <v>39286.4</v>
      </c>
      <c r="HA379">
        <v>1.74682</v>
      </c>
      <c r="HB379">
        <v>1.6383</v>
      </c>
      <c r="HC379">
        <v>-0.0592694</v>
      </c>
      <c r="HD379">
        <v>0</v>
      </c>
      <c r="HE379">
        <v>33.4679</v>
      </c>
      <c r="HF379">
        <v>999.9</v>
      </c>
      <c r="HG379">
        <v>42.9</v>
      </c>
      <c r="HH379">
        <v>50.7</v>
      </c>
      <c r="HI379">
        <v>54.2121</v>
      </c>
      <c r="HJ379">
        <v>62.6484</v>
      </c>
      <c r="HK379">
        <v>21.867</v>
      </c>
      <c r="HL379">
        <v>1</v>
      </c>
      <c r="HM379">
        <v>1.47798</v>
      </c>
      <c r="HN379">
        <v>9.28105</v>
      </c>
      <c r="HO379">
        <v>20.0508</v>
      </c>
      <c r="HP379">
        <v>5.20711</v>
      </c>
      <c r="HQ379">
        <v>11.992</v>
      </c>
      <c r="HR379">
        <v>4.9612</v>
      </c>
      <c r="HS379">
        <v>3.2744</v>
      </c>
      <c r="HT379">
        <v>9999</v>
      </c>
      <c r="HU379">
        <v>9999</v>
      </c>
      <c r="HV379">
        <v>9999</v>
      </c>
      <c r="HW379">
        <v>91.7</v>
      </c>
      <c r="HX379">
        <v>1.86386</v>
      </c>
      <c r="HY379">
        <v>1.86028</v>
      </c>
      <c r="HZ379">
        <v>1.85867</v>
      </c>
      <c r="IA379">
        <v>1.85994</v>
      </c>
      <c r="IB379">
        <v>1.85988</v>
      </c>
      <c r="IC379">
        <v>1.85853</v>
      </c>
      <c r="ID379">
        <v>1.85764</v>
      </c>
      <c r="IE379">
        <v>1.85242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-20.05</v>
      </c>
      <c r="IT379">
        <v>-2.6184</v>
      </c>
      <c r="IU379">
        <v>-9.349659308704338</v>
      </c>
      <c r="IV379">
        <v>-0.01431925071125703</v>
      </c>
      <c r="IW379">
        <v>4.89615414261653E-06</v>
      </c>
      <c r="IX379">
        <v>-8.989459798755491E-10</v>
      </c>
      <c r="IY379">
        <v>-1.354300476734672</v>
      </c>
      <c r="IZ379">
        <v>-0.1043539695207113</v>
      </c>
      <c r="JA379">
        <v>0.003109194328973147</v>
      </c>
      <c r="JB379">
        <v>-3.859871886814269E-05</v>
      </c>
      <c r="JC379">
        <v>3</v>
      </c>
      <c r="JD379">
        <v>1925</v>
      </c>
      <c r="JE379">
        <v>1</v>
      </c>
      <c r="JF379">
        <v>31</v>
      </c>
      <c r="JG379">
        <v>39</v>
      </c>
      <c r="JH379">
        <v>38.9</v>
      </c>
      <c r="JI379">
        <v>2.49023</v>
      </c>
      <c r="JJ379">
        <v>2.71851</v>
      </c>
      <c r="JK379">
        <v>1.49658</v>
      </c>
      <c r="JL379">
        <v>2.31445</v>
      </c>
      <c r="JM379">
        <v>1.54785</v>
      </c>
      <c r="JN379">
        <v>2.48779</v>
      </c>
      <c r="JO379">
        <v>53.7355</v>
      </c>
      <c r="JP379">
        <v>13.8606</v>
      </c>
      <c r="JQ379">
        <v>18</v>
      </c>
      <c r="JR379">
        <v>507.078</v>
      </c>
      <c r="JS379">
        <v>446.067</v>
      </c>
      <c r="JT379">
        <v>25.4653</v>
      </c>
      <c r="JU379">
        <v>43.9047</v>
      </c>
      <c r="JV379">
        <v>29.9991</v>
      </c>
      <c r="JW379">
        <v>43.8179</v>
      </c>
      <c r="JX379">
        <v>43.6904</v>
      </c>
      <c r="JY379">
        <v>50.0551</v>
      </c>
      <c r="JZ379">
        <v>51.8656</v>
      </c>
      <c r="KA379">
        <v>0</v>
      </c>
      <c r="KB379">
        <v>19.8999</v>
      </c>
      <c r="KC379">
        <v>1088.61</v>
      </c>
      <c r="KD379">
        <v>21.5234</v>
      </c>
      <c r="KE379">
        <v>98.0802</v>
      </c>
      <c r="KF379">
        <v>94.4474</v>
      </c>
    </row>
    <row r="380" spans="1:292">
      <c r="A380">
        <v>356</v>
      </c>
      <c r="B380">
        <v>1687541696.1</v>
      </c>
      <c r="C380">
        <v>15567.59999990463</v>
      </c>
      <c r="D380" t="s">
        <v>1154</v>
      </c>
      <c r="E380" t="s">
        <v>1155</v>
      </c>
      <c r="F380">
        <v>5</v>
      </c>
      <c r="G380" t="s">
        <v>635</v>
      </c>
      <c r="H380">
        <v>1687541688.6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1098.297796503529</v>
      </c>
      <c r="AJ380">
        <v>1072.031757575757</v>
      </c>
      <c r="AK380">
        <v>3.442007545842913</v>
      </c>
      <c r="AL380">
        <v>66.82662954179216</v>
      </c>
      <c r="AM380">
        <f>(AO380 - AN380 + DX380*1E3/(8.314*(DZ380+273.15)) * AQ380/DW380 * AP380) * DW380/(100*DK380) * 1000/(1000 - AO380)</f>
        <v>0</v>
      </c>
      <c r="AN380">
        <v>21.36552455177403</v>
      </c>
      <c r="AO380">
        <v>22.17959696969696</v>
      </c>
      <c r="AP380">
        <v>0.0005878160750180164</v>
      </c>
      <c r="AQ380">
        <v>101.7824364047216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2.44</v>
      </c>
      <c r="DL380">
        <v>0.5</v>
      </c>
      <c r="DM380" t="s">
        <v>430</v>
      </c>
      <c r="DN380">
        <v>2</v>
      </c>
      <c r="DO380" t="b">
        <v>1</v>
      </c>
      <c r="DP380">
        <v>1687541688.6</v>
      </c>
      <c r="DQ380">
        <v>1024.731481481482</v>
      </c>
      <c r="DR380">
        <v>1059.344814814815</v>
      </c>
      <c r="DS380">
        <v>22.16785555555555</v>
      </c>
      <c r="DT380">
        <v>21.2841962962963</v>
      </c>
      <c r="DU380">
        <v>1044.721851851852</v>
      </c>
      <c r="DV380">
        <v>24.78630740740741</v>
      </c>
      <c r="DW380">
        <v>500.0257037037037</v>
      </c>
      <c r="DX380">
        <v>101.7502222222222</v>
      </c>
      <c r="DY380">
        <v>0.09999749259259261</v>
      </c>
      <c r="DZ380">
        <v>31.10062222222222</v>
      </c>
      <c r="EA380">
        <v>32.51856296296297</v>
      </c>
      <c r="EB380">
        <v>999.9000000000001</v>
      </c>
      <c r="EC380">
        <v>0</v>
      </c>
      <c r="ED380">
        <v>0</v>
      </c>
      <c r="EE380">
        <v>9999.948888888888</v>
      </c>
      <c r="EF380">
        <v>0</v>
      </c>
      <c r="EG380">
        <v>212.997962962963</v>
      </c>
      <c r="EH380">
        <v>-34.6131962962963</v>
      </c>
      <c r="EI380">
        <v>1047.961851851852</v>
      </c>
      <c r="EJ380">
        <v>1082.384444444444</v>
      </c>
      <c r="EK380">
        <v>0.883660814814815</v>
      </c>
      <c r="EL380">
        <v>1059.344814814815</v>
      </c>
      <c r="EM380">
        <v>21.2841962962963</v>
      </c>
      <c r="EN380">
        <v>2.255582592592593</v>
      </c>
      <c r="EO380">
        <v>2.165671481481481</v>
      </c>
      <c r="EP380">
        <v>19.36265925925926</v>
      </c>
      <c r="EQ380">
        <v>18.71055925925926</v>
      </c>
      <c r="ER380">
        <v>2000.01962962963</v>
      </c>
      <c r="ES380">
        <v>0.979996</v>
      </c>
      <c r="ET380">
        <v>0.0200038</v>
      </c>
      <c r="EU380">
        <v>0</v>
      </c>
      <c r="EV380">
        <v>273.675037037037</v>
      </c>
      <c r="EW380">
        <v>5.00078</v>
      </c>
      <c r="EX380">
        <v>8321.994814814814</v>
      </c>
      <c r="EY380">
        <v>16379.77407407408</v>
      </c>
      <c r="EZ380">
        <v>52.53677777777776</v>
      </c>
      <c r="FA380">
        <v>53.93951851851851</v>
      </c>
      <c r="FB380">
        <v>53.00670370370371</v>
      </c>
      <c r="FC380">
        <v>53.19651851851851</v>
      </c>
      <c r="FD380">
        <v>52.43718518518518</v>
      </c>
      <c r="FE380">
        <v>1955.109629629629</v>
      </c>
      <c r="FF380">
        <v>39.91</v>
      </c>
      <c r="FG380">
        <v>0</v>
      </c>
      <c r="FH380">
        <v>1687541696.7</v>
      </c>
      <c r="FI380">
        <v>0</v>
      </c>
      <c r="FJ380">
        <v>273.67532</v>
      </c>
      <c r="FK380">
        <v>-1.434153835926596</v>
      </c>
      <c r="FL380">
        <v>510.2423077100403</v>
      </c>
      <c r="FM380">
        <v>8323.523200000001</v>
      </c>
      <c r="FN380">
        <v>15</v>
      </c>
      <c r="FO380">
        <v>1687539356.5</v>
      </c>
      <c r="FP380" t="s">
        <v>1025</v>
      </c>
      <c r="FQ380">
        <v>1687539351.5</v>
      </c>
      <c r="FR380">
        <v>1687539356.5</v>
      </c>
      <c r="FS380">
        <v>6</v>
      </c>
      <c r="FT380">
        <v>-0.146</v>
      </c>
      <c r="FU380">
        <v>-0.03</v>
      </c>
      <c r="FV380">
        <v>-14.721</v>
      </c>
      <c r="FW380">
        <v>-2.533</v>
      </c>
      <c r="FX380">
        <v>420</v>
      </c>
      <c r="FY380">
        <v>19</v>
      </c>
      <c r="FZ380">
        <v>0.29</v>
      </c>
      <c r="GA380">
        <v>0.05</v>
      </c>
      <c r="GB380">
        <v>-34.626455</v>
      </c>
      <c r="GC380">
        <v>0.5572345215760737</v>
      </c>
      <c r="GD380">
        <v>0.09611332360812454</v>
      </c>
      <c r="GE380">
        <v>0</v>
      </c>
      <c r="GF380">
        <v>0.925302475</v>
      </c>
      <c r="GG380">
        <v>-0.8105949681050654</v>
      </c>
      <c r="GH380">
        <v>0.07918354846999075</v>
      </c>
      <c r="GI380">
        <v>0</v>
      </c>
      <c r="GJ380">
        <v>0</v>
      </c>
      <c r="GK380">
        <v>2</v>
      </c>
      <c r="GL380" t="s">
        <v>632</v>
      </c>
      <c r="GM380">
        <v>3.09996</v>
      </c>
      <c r="GN380">
        <v>2.75792</v>
      </c>
      <c r="GO380">
        <v>0.182423</v>
      </c>
      <c r="GP380">
        <v>0.18404</v>
      </c>
      <c r="GQ380">
        <v>0.120682</v>
      </c>
      <c r="GR380">
        <v>0.109217</v>
      </c>
      <c r="GS380">
        <v>20502.6</v>
      </c>
      <c r="GT380">
        <v>19782.5</v>
      </c>
      <c r="GU380">
        <v>25663.9</v>
      </c>
      <c r="GV380">
        <v>24631.5</v>
      </c>
      <c r="GW380">
        <v>36278</v>
      </c>
      <c r="GX380">
        <v>32370.5</v>
      </c>
      <c r="GY380">
        <v>44885.7</v>
      </c>
      <c r="GZ380">
        <v>39287</v>
      </c>
      <c r="HA380">
        <v>1.7467</v>
      </c>
      <c r="HB380">
        <v>1.63855</v>
      </c>
      <c r="HC380">
        <v>-0.0588223</v>
      </c>
      <c r="HD380">
        <v>0</v>
      </c>
      <c r="HE380">
        <v>33.4586</v>
      </c>
      <c r="HF380">
        <v>999.9</v>
      </c>
      <c r="HG380">
        <v>42.9</v>
      </c>
      <c r="HH380">
        <v>50.7</v>
      </c>
      <c r="HI380">
        <v>54.2151</v>
      </c>
      <c r="HJ380">
        <v>62.3584</v>
      </c>
      <c r="HK380">
        <v>21.9952</v>
      </c>
      <c r="HL380">
        <v>1</v>
      </c>
      <c r="HM380">
        <v>1.47698</v>
      </c>
      <c r="HN380">
        <v>9.28105</v>
      </c>
      <c r="HO380">
        <v>20.0507</v>
      </c>
      <c r="HP380">
        <v>5.20756</v>
      </c>
      <c r="HQ380">
        <v>11.992</v>
      </c>
      <c r="HR380">
        <v>4.96115</v>
      </c>
      <c r="HS380">
        <v>3.27435</v>
      </c>
      <c r="HT380">
        <v>9999</v>
      </c>
      <c r="HU380">
        <v>9999</v>
      </c>
      <c r="HV380">
        <v>9999</v>
      </c>
      <c r="HW380">
        <v>91.7</v>
      </c>
      <c r="HX380">
        <v>1.86388</v>
      </c>
      <c r="HY380">
        <v>1.86028</v>
      </c>
      <c r="HZ380">
        <v>1.85869</v>
      </c>
      <c r="IA380">
        <v>1.85997</v>
      </c>
      <c r="IB380">
        <v>1.85988</v>
      </c>
      <c r="IC380">
        <v>1.85853</v>
      </c>
      <c r="ID380">
        <v>1.85763</v>
      </c>
      <c r="IE380">
        <v>1.85242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-20.17</v>
      </c>
      <c r="IT380">
        <v>-2.6188</v>
      </c>
      <c r="IU380">
        <v>-9.349659308704338</v>
      </c>
      <c r="IV380">
        <v>-0.01431925071125703</v>
      </c>
      <c r="IW380">
        <v>4.89615414261653E-06</v>
      </c>
      <c r="IX380">
        <v>-8.989459798755491E-10</v>
      </c>
      <c r="IY380">
        <v>-1.354300476734672</v>
      </c>
      <c r="IZ380">
        <v>-0.1043539695207113</v>
      </c>
      <c r="JA380">
        <v>0.003109194328973147</v>
      </c>
      <c r="JB380">
        <v>-3.859871886814269E-05</v>
      </c>
      <c r="JC380">
        <v>3</v>
      </c>
      <c r="JD380">
        <v>1925</v>
      </c>
      <c r="JE380">
        <v>1</v>
      </c>
      <c r="JF380">
        <v>31</v>
      </c>
      <c r="JG380">
        <v>39.1</v>
      </c>
      <c r="JH380">
        <v>39</v>
      </c>
      <c r="JI380">
        <v>2.52075</v>
      </c>
      <c r="JJ380">
        <v>2.71484</v>
      </c>
      <c r="JK380">
        <v>1.49658</v>
      </c>
      <c r="JL380">
        <v>2.31445</v>
      </c>
      <c r="JM380">
        <v>1.54785</v>
      </c>
      <c r="JN380">
        <v>2.42065</v>
      </c>
      <c r="JO380">
        <v>53.7355</v>
      </c>
      <c r="JP380">
        <v>13.8518</v>
      </c>
      <c r="JQ380">
        <v>18</v>
      </c>
      <c r="JR380">
        <v>506.919</v>
      </c>
      <c r="JS380">
        <v>446.17</v>
      </c>
      <c r="JT380">
        <v>25.4524</v>
      </c>
      <c r="JU380">
        <v>43.8913</v>
      </c>
      <c r="JV380">
        <v>29.9991</v>
      </c>
      <c r="JW380">
        <v>43.8058</v>
      </c>
      <c r="JX380">
        <v>43.6795</v>
      </c>
      <c r="JY380">
        <v>50.7139</v>
      </c>
      <c r="JZ380">
        <v>51.8656</v>
      </c>
      <c r="KA380">
        <v>0</v>
      </c>
      <c r="KB380">
        <v>19.8777</v>
      </c>
      <c r="KC380">
        <v>1108.64</v>
      </c>
      <c r="KD380">
        <v>21.5497</v>
      </c>
      <c r="KE380">
        <v>98.0825</v>
      </c>
      <c r="KF380">
        <v>94.4492</v>
      </c>
    </row>
    <row r="381" spans="1:292">
      <c r="A381">
        <v>357</v>
      </c>
      <c r="B381">
        <v>1687541701.1</v>
      </c>
      <c r="C381">
        <v>15572.59999990463</v>
      </c>
      <c r="D381" t="s">
        <v>1156</v>
      </c>
      <c r="E381" t="s">
        <v>1157</v>
      </c>
      <c r="F381">
        <v>5</v>
      </c>
      <c r="G381" t="s">
        <v>635</v>
      </c>
      <c r="H381">
        <v>1687541693.314285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1115.489757596167</v>
      </c>
      <c r="AJ381">
        <v>1089.092787878788</v>
      </c>
      <c r="AK381">
        <v>3.419694369719443</v>
      </c>
      <c r="AL381">
        <v>66.82662954179216</v>
      </c>
      <c r="AM381">
        <f>(AO381 - AN381 + DX381*1E3/(8.314*(DZ381+273.15)) * AQ381/DW381 * AP381) * DW381/(100*DK381) * 1000/(1000 - AO381)</f>
        <v>0</v>
      </c>
      <c r="AN381">
        <v>21.37761548371125</v>
      </c>
      <c r="AO381">
        <v>22.19321757575758</v>
      </c>
      <c r="AP381">
        <v>0.0009463104400524054</v>
      </c>
      <c r="AQ381">
        <v>101.7824364047216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2.44</v>
      </c>
      <c r="DL381">
        <v>0.5</v>
      </c>
      <c r="DM381" t="s">
        <v>430</v>
      </c>
      <c r="DN381">
        <v>2</v>
      </c>
      <c r="DO381" t="b">
        <v>1</v>
      </c>
      <c r="DP381">
        <v>1687541693.314285</v>
      </c>
      <c r="DQ381">
        <v>1040.5425</v>
      </c>
      <c r="DR381">
        <v>1075.1125</v>
      </c>
      <c r="DS381">
        <v>22.17375000000001</v>
      </c>
      <c r="DT381">
        <v>21.33841428571429</v>
      </c>
      <c r="DU381">
        <v>1060.644285714286</v>
      </c>
      <c r="DV381">
        <v>24.79233214285714</v>
      </c>
      <c r="DW381">
        <v>500.0081428571429</v>
      </c>
      <c r="DX381">
        <v>101.7495</v>
      </c>
      <c r="DY381">
        <v>0.09990025714285714</v>
      </c>
      <c r="DZ381">
        <v>31.09046071428572</v>
      </c>
      <c r="EA381">
        <v>32.51228928571428</v>
      </c>
      <c r="EB381">
        <v>999.9000000000002</v>
      </c>
      <c r="EC381">
        <v>0</v>
      </c>
      <c r="ED381">
        <v>0</v>
      </c>
      <c r="EE381">
        <v>9997.070357142857</v>
      </c>
      <c r="EF381">
        <v>0</v>
      </c>
      <c r="EG381">
        <v>215.9843214285714</v>
      </c>
      <c r="EH381">
        <v>-34.57017857142857</v>
      </c>
      <c r="EI381">
        <v>1064.138214285714</v>
      </c>
      <c r="EJ381">
        <v>1098.555714285714</v>
      </c>
      <c r="EK381">
        <v>0.8353478571428573</v>
      </c>
      <c r="EL381">
        <v>1075.1125</v>
      </c>
      <c r="EM381">
        <v>21.33841428571429</v>
      </c>
      <c r="EN381">
        <v>2.256166428571428</v>
      </c>
      <c r="EO381">
        <v>2.171171428571429</v>
      </c>
      <c r="EP381">
        <v>19.36682142857143</v>
      </c>
      <c r="EQ381">
        <v>18.75114642857143</v>
      </c>
      <c r="ER381">
        <v>1999.996785714285</v>
      </c>
      <c r="ES381">
        <v>0.9799955714285714</v>
      </c>
      <c r="ET381">
        <v>0.02000422142857143</v>
      </c>
      <c r="EU381">
        <v>0</v>
      </c>
      <c r="EV381">
        <v>273.6150357142857</v>
      </c>
      <c r="EW381">
        <v>5.00078</v>
      </c>
      <c r="EX381">
        <v>8333.109642857142</v>
      </c>
      <c r="EY381">
        <v>16379.58928571429</v>
      </c>
      <c r="EZ381">
        <v>52.53985714285714</v>
      </c>
      <c r="FA381">
        <v>53.92607142857143</v>
      </c>
      <c r="FB381">
        <v>52.98189285714285</v>
      </c>
      <c r="FC381">
        <v>53.21185714285713</v>
      </c>
      <c r="FD381">
        <v>52.47071428571428</v>
      </c>
      <c r="FE381">
        <v>1955.086785714286</v>
      </c>
      <c r="FF381">
        <v>39.91</v>
      </c>
      <c r="FG381">
        <v>0</v>
      </c>
      <c r="FH381">
        <v>1687541701.5</v>
      </c>
      <c r="FI381">
        <v>0</v>
      </c>
      <c r="FJ381">
        <v>273.60516</v>
      </c>
      <c r="FK381">
        <v>-0.7981538298202003</v>
      </c>
      <c r="FL381">
        <v>-40.92769206134894</v>
      </c>
      <c r="FM381">
        <v>8334.9272</v>
      </c>
      <c r="FN381">
        <v>15</v>
      </c>
      <c r="FO381">
        <v>1687539356.5</v>
      </c>
      <c r="FP381" t="s">
        <v>1025</v>
      </c>
      <c r="FQ381">
        <v>1687539351.5</v>
      </c>
      <c r="FR381">
        <v>1687539356.5</v>
      </c>
      <c r="FS381">
        <v>6</v>
      </c>
      <c r="FT381">
        <v>-0.146</v>
      </c>
      <c r="FU381">
        <v>-0.03</v>
      </c>
      <c r="FV381">
        <v>-14.721</v>
      </c>
      <c r="FW381">
        <v>-2.533</v>
      </c>
      <c r="FX381">
        <v>420</v>
      </c>
      <c r="FY381">
        <v>19</v>
      </c>
      <c r="FZ381">
        <v>0.29</v>
      </c>
      <c r="GA381">
        <v>0.05</v>
      </c>
      <c r="GB381">
        <v>-34.61621</v>
      </c>
      <c r="GC381">
        <v>0.4951136960600782</v>
      </c>
      <c r="GD381">
        <v>0.09593406798421537</v>
      </c>
      <c r="GE381">
        <v>0</v>
      </c>
      <c r="GF381">
        <v>0.8723562999999999</v>
      </c>
      <c r="GG381">
        <v>-0.6704884727954986</v>
      </c>
      <c r="GH381">
        <v>0.06841340729535403</v>
      </c>
      <c r="GI381">
        <v>0</v>
      </c>
      <c r="GJ381">
        <v>0</v>
      </c>
      <c r="GK381">
        <v>2</v>
      </c>
      <c r="GL381" t="s">
        <v>632</v>
      </c>
      <c r="GM381">
        <v>3.0998</v>
      </c>
      <c r="GN381">
        <v>2.75803</v>
      </c>
      <c r="GO381">
        <v>0.184247</v>
      </c>
      <c r="GP381">
        <v>0.185818</v>
      </c>
      <c r="GQ381">
        <v>0.120728</v>
      </c>
      <c r="GR381">
        <v>0.109401</v>
      </c>
      <c r="GS381">
        <v>20457</v>
      </c>
      <c r="GT381">
        <v>19739.5</v>
      </c>
      <c r="GU381">
        <v>25664.3</v>
      </c>
      <c r="GV381">
        <v>24631.7</v>
      </c>
      <c r="GW381">
        <v>36277</v>
      </c>
      <c r="GX381">
        <v>32364.4</v>
      </c>
      <c r="GY381">
        <v>44886.5</v>
      </c>
      <c r="GZ381">
        <v>39287.4</v>
      </c>
      <c r="HA381">
        <v>1.74665</v>
      </c>
      <c r="HB381">
        <v>1.63943</v>
      </c>
      <c r="HC381">
        <v>-0.0582337</v>
      </c>
      <c r="HD381">
        <v>0</v>
      </c>
      <c r="HE381">
        <v>33.4491</v>
      </c>
      <c r="HF381">
        <v>999.9</v>
      </c>
      <c r="HG381">
        <v>42.9</v>
      </c>
      <c r="HH381">
        <v>50.7</v>
      </c>
      <c r="HI381">
        <v>54.2133</v>
      </c>
      <c r="HJ381">
        <v>62.6684</v>
      </c>
      <c r="HK381">
        <v>22.0513</v>
      </c>
      <c r="HL381">
        <v>1</v>
      </c>
      <c r="HM381">
        <v>1.47559</v>
      </c>
      <c r="HN381">
        <v>9.28105</v>
      </c>
      <c r="HO381">
        <v>20.0502</v>
      </c>
      <c r="HP381">
        <v>5.20606</v>
      </c>
      <c r="HQ381">
        <v>11.992</v>
      </c>
      <c r="HR381">
        <v>4.9601</v>
      </c>
      <c r="HS381">
        <v>3.2742</v>
      </c>
      <c r="HT381">
        <v>9999</v>
      </c>
      <c r="HU381">
        <v>9999</v>
      </c>
      <c r="HV381">
        <v>9999</v>
      </c>
      <c r="HW381">
        <v>91.7</v>
      </c>
      <c r="HX381">
        <v>1.86386</v>
      </c>
      <c r="HY381">
        <v>1.86026</v>
      </c>
      <c r="HZ381">
        <v>1.85868</v>
      </c>
      <c r="IA381">
        <v>1.85994</v>
      </c>
      <c r="IB381">
        <v>1.85986</v>
      </c>
      <c r="IC381">
        <v>1.85852</v>
      </c>
      <c r="ID381">
        <v>1.85762</v>
      </c>
      <c r="IE381">
        <v>1.85242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-20.28</v>
      </c>
      <c r="IT381">
        <v>-2.619</v>
      </c>
      <c r="IU381">
        <v>-9.349659308704338</v>
      </c>
      <c r="IV381">
        <v>-0.01431925071125703</v>
      </c>
      <c r="IW381">
        <v>4.89615414261653E-06</v>
      </c>
      <c r="IX381">
        <v>-8.989459798755491E-10</v>
      </c>
      <c r="IY381">
        <v>-1.354300476734672</v>
      </c>
      <c r="IZ381">
        <v>-0.1043539695207113</v>
      </c>
      <c r="JA381">
        <v>0.003109194328973147</v>
      </c>
      <c r="JB381">
        <v>-3.859871886814269E-05</v>
      </c>
      <c r="JC381">
        <v>3</v>
      </c>
      <c r="JD381">
        <v>1925</v>
      </c>
      <c r="JE381">
        <v>1</v>
      </c>
      <c r="JF381">
        <v>31</v>
      </c>
      <c r="JG381">
        <v>39.2</v>
      </c>
      <c r="JH381">
        <v>39.1</v>
      </c>
      <c r="JI381">
        <v>2.55493</v>
      </c>
      <c r="JJ381">
        <v>2.74658</v>
      </c>
      <c r="JK381">
        <v>1.49658</v>
      </c>
      <c r="JL381">
        <v>2.31445</v>
      </c>
      <c r="JM381">
        <v>1.54785</v>
      </c>
      <c r="JN381">
        <v>2.48413</v>
      </c>
      <c r="JO381">
        <v>53.7355</v>
      </c>
      <c r="JP381">
        <v>13.8518</v>
      </c>
      <c r="JQ381">
        <v>18</v>
      </c>
      <c r="JR381">
        <v>506.81</v>
      </c>
      <c r="JS381">
        <v>446.669</v>
      </c>
      <c r="JT381">
        <v>25.4386</v>
      </c>
      <c r="JU381">
        <v>43.8792</v>
      </c>
      <c r="JV381">
        <v>29.9989</v>
      </c>
      <c r="JW381">
        <v>43.7939</v>
      </c>
      <c r="JX381">
        <v>43.6654</v>
      </c>
      <c r="JY381">
        <v>51.3242</v>
      </c>
      <c r="JZ381">
        <v>51.5864</v>
      </c>
      <c r="KA381">
        <v>0</v>
      </c>
      <c r="KB381">
        <v>19.88</v>
      </c>
      <c r="KC381">
        <v>1122</v>
      </c>
      <c r="KD381">
        <v>21.4785</v>
      </c>
      <c r="KE381">
        <v>98.0842</v>
      </c>
      <c r="KF381">
        <v>94.45010000000001</v>
      </c>
    </row>
    <row r="382" spans="1:292">
      <c r="A382">
        <v>358</v>
      </c>
      <c r="B382">
        <v>1687541706.1</v>
      </c>
      <c r="C382">
        <v>15577.59999990463</v>
      </c>
      <c r="D382" t="s">
        <v>1158</v>
      </c>
      <c r="E382" t="s">
        <v>1159</v>
      </c>
      <c r="F382">
        <v>5</v>
      </c>
      <c r="G382" t="s">
        <v>635</v>
      </c>
      <c r="H382">
        <v>1687541698.6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1132.489604285611</v>
      </c>
      <c r="AJ382">
        <v>1106.25103030303</v>
      </c>
      <c r="AK382">
        <v>3.43582702764984</v>
      </c>
      <c r="AL382">
        <v>66.82662954179216</v>
      </c>
      <c r="AM382">
        <f>(AO382 - AN382 + DX382*1E3/(8.314*(DZ382+273.15)) * AQ382/DW382 * AP382) * DW382/(100*DK382) * 1000/(1000 - AO382)</f>
        <v>0</v>
      </c>
      <c r="AN382">
        <v>21.55401905814593</v>
      </c>
      <c r="AO382">
        <v>22.23445636363637</v>
      </c>
      <c r="AP382">
        <v>0.008846848350867275</v>
      </c>
      <c r="AQ382">
        <v>101.7824364047216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2.44</v>
      </c>
      <c r="DL382">
        <v>0.5</v>
      </c>
      <c r="DM382" t="s">
        <v>430</v>
      </c>
      <c r="DN382">
        <v>2</v>
      </c>
      <c r="DO382" t="b">
        <v>1</v>
      </c>
      <c r="DP382">
        <v>1687541698.6</v>
      </c>
      <c r="DQ382">
        <v>1058.239259259259</v>
      </c>
      <c r="DR382">
        <v>1092.774444444444</v>
      </c>
      <c r="DS382">
        <v>22.19017407407407</v>
      </c>
      <c r="DT382">
        <v>21.42728518518518</v>
      </c>
      <c r="DU382">
        <v>1078.464814814815</v>
      </c>
      <c r="DV382">
        <v>24.80911851851852</v>
      </c>
      <c r="DW382">
        <v>500.0331111111111</v>
      </c>
      <c r="DX382">
        <v>101.7483333333333</v>
      </c>
      <c r="DY382">
        <v>0.09996311111111111</v>
      </c>
      <c r="DZ382">
        <v>31.0766037037037</v>
      </c>
      <c r="EA382">
        <v>32.5052925925926</v>
      </c>
      <c r="EB382">
        <v>999.9000000000001</v>
      </c>
      <c r="EC382">
        <v>0</v>
      </c>
      <c r="ED382">
        <v>0</v>
      </c>
      <c r="EE382">
        <v>9998.69925925926</v>
      </c>
      <c r="EF382">
        <v>0</v>
      </c>
      <c r="EG382">
        <v>217.0982222222222</v>
      </c>
      <c r="EH382">
        <v>-34.53517777777778</v>
      </c>
      <c r="EI382">
        <v>1082.254444444445</v>
      </c>
      <c r="EJ382">
        <v>1116.704444444445</v>
      </c>
      <c r="EK382">
        <v>0.7629013703703703</v>
      </c>
      <c r="EL382">
        <v>1092.774444444444</v>
      </c>
      <c r="EM382">
        <v>21.42728518518518</v>
      </c>
      <c r="EN382">
        <v>2.257812222222222</v>
      </c>
      <c r="EO382">
        <v>2.18019</v>
      </c>
      <c r="EP382">
        <v>19.37852962962963</v>
      </c>
      <c r="EQ382">
        <v>18.81737407407407</v>
      </c>
      <c r="ER382">
        <v>2000.001111111111</v>
      </c>
      <c r="ES382">
        <v>0.9799954444444444</v>
      </c>
      <c r="ET382">
        <v>0.02000434814814815</v>
      </c>
      <c r="EU382">
        <v>0</v>
      </c>
      <c r="EV382">
        <v>273.5873703703704</v>
      </c>
      <c r="EW382">
        <v>5.00078</v>
      </c>
      <c r="EX382">
        <v>8325.457407407406</v>
      </c>
      <c r="EY382">
        <v>16379.63703703704</v>
      </c>
      <c r="EZ382">
        <v>52.52751851851851</v>
      </c>
      <c r="FA382">
        <v>53.90485185185185</v>
      </c>
      <c r="FB382">
        <v>52.96503703703704</v>
      </c>
      <c r="FC382">
        <v>53.19896296296297</v>
      </c>
      <c r="FD382">
        <v>52.44648148148148</v>
      </c>
      <c r="FE382">
        <v>1955.091111111111</v>
      </c>
      <c r="FF382">
        <v>39.91</v>
      </c>
      <c r="FG382">
        <v>0</v>
      </c>
      <c r="FH382">
        <v>1687541706.9</v>
      </c>
      <c r="FI382">
        <v>0</v>
      </c>
      <c r="FJ382">
        <v>273.5388846153846</v>
      </c>
      <c r="FK382">
        <v>-1.16844443897661</v>
      </c>
      <c r="FL382">
        <v>-409.330598369441</v>
      </c>
      <c r="FM382">
        <v>8323.205384615385</v>
      </c>
      <c r="FN382">
        <v>15</v>
      </c>
      <c r="FO382">
        <v>1687539356.5</v>
      </c>
      <c r="FP382" t="s">
        <v>1025</v>
      </c>
      <c r="FQ382">
        <v>1687539351.5</v>
      </c>
      <c r="FR382">
        <v>1687539356.5</v>
      </c>
      <c r="FS382">
        <v>6</v>
      </c>
      <c r="FT382">
        <v>-0.146</v>
      </c>
      <c r="FU382">
        <v>-0.03</v>
      </c>
      <c r="FV382">
        <v>-14.721</v>
      </c>
      <c r="FW382">
        <v>-2.533</v>
      </c>
      <c r="FX382">
        <v>420</v>
      </c>
      <c r="FY382">
        <v>19</v>
      </c>
      <c r="FZ382">
        <v>0.29</v>
      </c>
      <c r="GA382">
        <v>0.05</v>
      </c>
      <c r="GB382">
        <v>-34.5426487804878</v>
      </c>
      <c r="GC382">
        <v>0.376455052264783</v>
      </c>
      <c r="GD382">
        <v>0.1004981376406771</v>
      </c>
      <c r="GE382">
        <v>0</v>
      </c>
      <c r="GF382">
        <v>0.798756219512195</v>
      </c>
      <c r="GG382">
        <v>-0.7293994494773515</v>
      </c>
      <c r="GH382">
        <v>0.0780232852399509</v>
      </c>
      <c r="GI382">
        <v>0</v>
      </c>
      <c r="GJ382">
        <v>0</v>
      </c>
      <c r="GK382">
        <v>2</v>
      </c>
      <c r="GL382" t="s">
        <v>632</v>
      </c>
      <c r="GM382">
        <v>3.09997</v>
      </c>
      <c r="GN382">
        <v>2.75827</v>
      </c>
      <c r="GO382">
        <v>0.186054</v>
      </c>
      <c r="GP382">
        <v>0.187634</v>
      </c>
      <c r="GQ382">
        <v>0.120895</v>
      </c>
      <c r="GR382">
        <v>0.110008</v>
      </c>
      <c r="GS382">
        <v>20412</v>
      </c>
      <c r="GT382">
        <v>19695.7</v>
      </c>
      <c r="GU382">
        <v>25664.8</v>
      </c>
      <c r="GV382">
        <v>24632.2</v>
      </c>
      <c r="GW382">
        <v>36271.3</v>
      </c>
      <c r="GX382">
        <v>32343.7</v>
      </c>
      <c r="GY382">
        <v>44887.6</v>
      </c>
      <c r="GZ382">
        <v>39288.5</v>
      </c>
      <c r="HA382">
        <v>1.7469</v>
      </c>
      <c r="HB382">
        <v>1.63948</v>
      </c>
      <c r="HC382">
        <v>-0.0585131</v>
      </c>
      <c r="HD382">
        <v>0</v>
      </c>
      <c r="HE382">
        <v>33.4406</v>
      </c>
      <c r="HF382">
        <v>999.9</v>
      </c>
      <c r="HG382">
        <v>42.9</v>
      </c>
      <c r="HH382">
        <v>50.7</v>
      </c>
      <c r="HI382">
        <v>54.2151</v>
      </c>
      <c r="HJ382">
        <v>62.6184</v>
      </c>
      <c r="HK382">
        <v>22.0433</v>
      </c>
      <c r="HL382">
        <v>1</v>
      </c>
      <c r="HM382">
        <v>1.47453</v>
      </c>
      <c r="HN382">
        <v>9.28105</v>
      </c>
      <c r="HO382">
        <v>20.0507</v>
      </c>
      <c r="HP382">
        <v>5.20845</v>
      </c>
      <c r="HQ382">
        <v>11.992</v>
      </c>
      <c r="HR382">
        <v>4.96135</v>
      </c>
      <c r="HS382">
        <v>3.27463</v>
      </c>
      <c r="HT382">
        <v>9999</v>
      </c>
      <c r="HU382">
        <v>9999</v>
      </c>
      <c r="HV382">
        <v>9999</v>
      </c>
      <c r="HW382">
        <v>91.7</v>
      </c>
      <c r="HX382">
        <v>1.86386</v>
      </c>
      <c r="HY382">
        <v>1.86027</v>
      </c>
      <c r="HZ382">
        <v>1.85867</v>
      </c>
      <c r="IA382">
        <v>1.85994</v>
      </c>
      <c r="IB382">
        <v>1.85985</v>
      </c>
      <c r="IC382">
        <v>1.85852</v>
      </c>
      <c r="ID382">
        <v>1.85763</v>
      </c>
      <c r="IE382">
        <v>1.85242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-20.4</v>
      </c>
      <c r="IT382">
        <v>-2.62</v>
      </c>
      <c r="IU382">
        <v>-9.349659308704338</v>
      </c>
      <c r="IV382">
        <v>-0.01431925071125703</v>
      </c>
      <c r="IW382">
        <v>4.89615414261653E-06</v>
      </c>
      <c r="IX382">
        <v>-8.989459798755491E-10</v>
      </c>
      <c r="IY382">
        <v>-1.354300476734672</v>
      </c>
      <c r="IZ382">
        <v>-0.1043539695207113</v>
      </c>
      <c r="JA382">
        <v>0.003109194328973147</v>
      </c>
      <c r="JB382">
        <v>-3.859871886814269E-05</v>
      </c>
      <c r="JC382">
        <v>3</v>
      </c>
      <c r="JD382">
        <v>1925</v>
      </c>
      <c r="JE382">
        <v>1</v>
      </c>
      <c r="JF382">
        <v>31</v>
      </c>
      <c r="JG382">
        <v>39.2</v>
      </c>
      <c r="JH382">
        <v>39.2</v>
      </c>
      <c r="JI382">
        <v>2.58423</v>
      </c>
      <c r="JJ382">
        <v>2.75269</v>
      </c>
      <c r="JK382">
        <v>1.49658</v>
      </c>
      <c r="JL382">
        <v>2.31445</v>
      </c>
      <c r="JM382">
        <v>1.54785</v>
      </c>
      <c r="JN382">
        <v>2.44263</v>
      </c>
      <c r="JO382">
        <v>53.7355</v>
      </c>
      <c r="JP382">
        <v>13.8518</v>
      </c>
      <c r="JQ382">
        <v>18</v>
      </c>
      <c r="JR382">
        <v>506.899</v>
      </c>
      <c r="JS382">
        <v>446.638</v>
      </c>
      <c r="JT382">
        <v>25.4266</v>
      </c>
      <c r="JU382">
        <v>43.8681</v>
      </c>
      <c r="JV382">
        <v>29.999</v>
      </c>
      <c r="JW382">
        <v>43.7817</v>
      </c>
      <c r="JX382">
        <v>43.6544</v>
      </c>
      <c r="JY382">
        <v>51.9824</v>
      </c>
      <c r="JZ382">
        <v>51.5864</v>
      </c>
      <c r="KA382">
        <v>0</v>
      </c>
      <c r="KB382">
        <v>19.9049</v>
      </c>
      <c r="KC382">
        <v>1142.04</v>
      </c>
      <c r="KD382">
        <v>21.4785</v>
      </c>
      <c r="KE382">
        <v>98.0865</v>
      </c>
      <c r="KF382">
        <v>94.4525</v>
      </c>
    </row>
    <row r="383" spans="1:292">
      <c r="A383">
        <v>359</v>
      </c>
      <c r="B383">
        <v>1687541711.1</v>
      </c>
      <c r="C383">
        <v>15582.59999990463</v>
      </c>
      <c r="D383" t="s">
        <v>1160</v>
      </c>
      <c r="E383" t="s">
        <v>1161</v>
      </c>
      <c r="F383">
        <v>5</v>
      </c>
      <c r="G383" t="s">
        <v>635</v>
      </c>
      <c r="H383">
        <v>1687541703.314285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1150.061038088955</v>
      </c>
      <c r="AJ383">
        <v>1123.490727272727</v>
      </c>
      <c r="AK383">
        <v>3.448056531777939</v>
      </c>
      <c r="AL383">
        <v>66.82662954179216</v>
      </c>
      <c r="AM383">
        <f>(AO383 - AN383 + DX383*1E3/(8.314*(DZ383+273.15)) * AQ383/DW383 * AP383) * DW383/(100*DK383) * 1000/(1000 - AO383)</f>
        <v>0</v>
      </c>
      <c r="AN383">
        <v>21.60072762832403</v>
      </c>
      <c r="AO383">
        <v>22.28960606060605</v>
      </c>
      <c r="AP383">
        <v>0.01072896056359964</v>
      </c>
      <c r="AQ383">
        <v>101.7824364047216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2.44</v>
      </c>
      <c r="DL383">
        <v>0.5</v>
      </c>
      <c r="DM383" t="s">
        <v>430</v>
      </c>
      <c r="DN383">
        <v>2</v>
      </c>
      <c r="DO383" t="b">
        <v>1</v>
      </c>
      <c r="DP383">
        <v>1687541703.314285</v>
      </c>
      <c r="DQ383">
        <v>1074.018214285714</v>
      </c>
      <c r="DR383">
        <v>1108.604285714286</v>
      </c>
      <c r="DS383">
        <v>22.22205</v>
      </c>
      <c r="DT383">
        <v>21.50291071428571</v>
      </c>
      <c r="DU383">
        <v>1094.3525</v>
      </c>
      <c r="DV383">
        <v>24.84169285714285</v>
      </c>
      <c r="DW383">
        <v>500.0321071428571</v>
      </c>
      <c r="DX383">
        <v>101.7472857142857</v>
      </c>
      <c r="DY383">
        <v>0.1000501178571429</v>
      </c>
      <c r="DZ383">
        <v>31.06471785714286</v>
      </c>
      <c r="EA383">
        <v>32.50109642857142</v>
      </c>
      <c r="EB383">
        <v>999.9000000000002</v>
      </c>
      <c r="EC383">
        <v>0</v>
      </c>
      <c r="ED383">
        <v>0</v>
      </c>
      <c r="EE383">
        <v>9997.430714285712</v>
      </c>
      <c r="EF383">
        <v>0</v>
      </c>
      <c r="EG383">
        <v>215.0827857142857</v>
      </c>
      <c r="EH383">
        <v>-34.58685714285714</v>
      </c>
      <c r="EI383">
        <v>1098.4275</v>
      </c>
      <c r="EJ383">
        <v>1132.969285714286</v>
      </c>
      <c r="EK383">
        <v>0.7191562857142857</v>
      </c>
      <c r="EL383">
        <v>1108.604285714286</v>
      </c>
      <c r="EM383">
        <v>21.50291071428571</v>
      </c>
      <c r="EN383">
        <v>2.261033928571429</v>
      </c>
      <c r="EO383">
        <v>2.1878625</v>
      </c>
      <c r="EP383">
        <v>19.40143571428572</v>
      </c>
      <c r="EQ383">
        <v>18.873575</v>
      </c>
      <c r="ER383">
        <v>2000.001071428571</v>
      </c>
      <c r="ES383">
        <v>0.9799953571428571</v>
      </c>
      <c r="ET383">
        <v>0.02000443571428571</v>
      </c>
      <c r="EU383">
        <v>0</v>
      </c>
      <c r="EV383">
        <v>273.4880714285715</v>
      </c>
      <c r="EW383">
        <v>5.00078</v>
      </c>
      <c r="EX383">
        <v>8294.653214285714</v>
      </c>
      <c r="EY383">
        <v>16379.625</v>
      </c>
      <c r="EZ383">
        <v>52.49524999999999</v>
      </c>
      <c r="FA383">
        <v>53.89935714285714</v>
      </c>
      <c r="FB383">
        <v>52.9775</v>
      </c>
      <c r="FC383">
        <v>53.18064285714284</v>
      </c>
      <c r="FD383">
        <v>52.40596428571428</v>
      </c>
      <c r="FE383">
        <v>1955.091071428572</v>
      </c>
      <c r="FF383">
        <v>39.91</v>
      </c>
      <c r="FG383">
        <v>0</v>
      </c>
      <c r="FH383">
        <v>1687541711.7</v>
      </c>
      <c r="FI383">
        <v>0</v>
      </c>
      <c r="FJ383">
        <v>273.4491153846154</v>
      </c>
      <c r="FK383">
        <v>-1.928102557103701</v>
      </c>
      <c r="FL383">
        <v>-318.828718032546</v>
      </c>
      <c r="FM383">
        <v>8291.697692307691</v>
      </c>
      <c r="FN383">
        <v>15</v>
      </c>
      <c r="FO383">
        <v>1687539356.5</v>
      </c>
      <c r="FP383" t="s">
        <v>1025</v>
      </c>
      <c r="FQ383">
        <v>1687539351.5</v>
      </c>
      <c r="FR383">
        <v>1687539356.5</v>
      </c>
      <c r="FS383">
        <v>6</v>
      </c>
      <c r="FT383">
        <v>-0.146</v>
      </c>
      <c r="FU383">
        <v>-0.03</v>
      </c>
      <c r="FV383">
        <v>-14.721</v>
      </c>
      <c r="FW383">
        <v>-2.533</v>
      </c>
      <c r="FX383">
        <v>420</v>
      </c>
      <c r="FY383">
        <v>19</v>
      </c>
      <c r="FZ383">
        <v>0.29</v>
      </c>
      <c r="GA383">
        <v>0.05</v>
      </c>
      <c r="GB383">
        <v>-34.56394390243903</v>
      </c>
      <c r="GC383">
        <v>-0.4412195121950722</v>
      </c>
      <c r="GD383">
        <v>0.1161408670512023</v>
      </c>
      <c r="GE383">
        <v>0</v>
      </c>
      <c r="GF383">
        <v>0.7545719024390244</v>
      </c>
      <c r="GG383">
        <v>-0.7240984808362352</v>
      </c>
      <c r="GH383">
        <v>0.07824469764028583</v>
      </c>
      <c r="GI383">
        <v>0</v>
      </c>
      <c r="GJ383">
        <v>0</v>
      </c>
      <c r="GK383">
        <v>2</v>
      </c>
      <c r="GL383" t="s">
        <v>632</v>
      </c>
      <c r="GM383">
        <v>3.10002</v>
      </c>
      <c r="GN383">
        <v>2.75799</v>
      </c>
      <c r="GO383">
        <v>0.187855</v>
      </c>
      <c r="GP383">
        <v>0.189409</v>
      </c>
      <c r="GQ383">
        <v>0.121078</v>
      </c>
      <c r="GR383">
        <v>0.110027</v>
      </c>
      <c r="GS383">
        <v>20367.1</v>
      </c>
      <c r="GT383">
        <v>19652.9</v>
      </c>
      <c r="GU383">
        <v>25665.4</v>
      </c>
      <c r="GV383">
        <v>24632.7</v>
      </c>
      <c r="GW383">
        <v>36265</v>
      </c>
      <c r="GX383">
        <v>32343.7</v>
      </c>
      <c r="GY383">
        <v>44888.7</v>
      </c>
      <c r="GZ383">
        <v>39289.1</v>
      </c>
      <c r="HA383">
        <v>1.74702</v>
      </c>
      <c r="HB383">
        <v>1.63955</v>
      </c>
      <c r="HC383">
        <v>-0.0577755</v>
      </c>
      <c r="HD383">
        <v>0</v>
      </c>
      <c r="HE383">
        <v>33.4311</v>
      </c>
      <c r="HF383">
        <v>999.9</v>
      </c>
      <c r="HG383">
        <v>42.9</v>
      </c>
      <c r="HH383">
        <v>50.7</v>
      </c>
      <c r="HI383">
        <v>54.2107</v>
      </c>
      <c r="HJ383">
        <v>62.5984</v>
      </c>
      <c r="HK383">
        <v>22.1194</v>
      </c>
      <c r="HL383">
        <v>1</v>
      </c>
      <c r="HM383">
        <v>1.47331</v>
      </c>
      <c r="HN383">
        <v>9.28105</v>
      </c>
      <c r="HO383">
        <v>20.0505</v>
      </c>
      <c r="HP383">
        <v>5.2083</v>
      </c>
      <c r="HQ383">
        <v>11.992</v>
      </c>
      <c r="HR383">
        <v>4.96145</v>
      </c>
      <c r="HS383">
        <v>3.27458</v>
      </c>
      <c r="HT383">
        <v>9999</v>
      </c>
      <c r="HU383">
        <v>9999</v>
      </c>
      <c r="HV383">
        <v>9999</v>
      </c>
      <c r="HW383">
        <v>91.7</v>
      </c>
      <c r="HX383">
        <v>1.86388</v>
      </c>
      <c r="HY383">
        <v>1.86031</v>
      </c>
      <c r="HZ383">
        <v>1.85868</v>
      </c>
      <c r="IA383">
        <v>1.85999</v>
      </c>
      <c r="IB383">
        <v>1.85986</v>
      </c>
      <c r="IC383">
        <v>1.85852</v>
      </c>
      <c r="ID383">
        <v>1.85764</v>
      </c>
      <c r="IE383">
        <v>1.85242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-20.51</v>
      </c>
      <c r="IT383">
        <v>-2.6212</v>
      </c>
      <c r="IU383">
        <v>-9.349659308704338</v>
      </c>
      <c r="IV383">
        <v>-0.01431925071125703</v>
      </c>
      <c r="IW383">
        <v>4.89615414261653E-06</v>
      </c>
      <c r="IX383">
        <v>-8.989459798755491E-10</v>
      </c>
      <c r="IY383">
        <v>-1.354300476734672</v>
      </c>
      <c r="IZ383">
        <v>-0.1043539695207113</v>
      </c>
      <c r="JA383">
        <v>0.003109194328973147</v>
      </c>
      <c r="JB383">
        <v>-3.859871886814269E-05</v>
      </c>
      <c r="JC383">
        <v>3</v>
      </c>
      <c r="JD383">
        <v>1925</v>
      </c>
      <c r="JE383">
        <v>1</v>
      </c>
      <c r="JF383">
        <v>31</v>
      </c>
      <c r="JG383">
        <v>39.3</v>
      </c>
      <c r="JH383">
        <v>39.2</v>
      </c>
      <c r="JI383">
        <v>2.61719</v>
      </c>
      <c r="JJ383">
        <v>2.74658</v>
      </c>
      <c r="JK383">
        <v>1.49658</v>
      </c>
      <c r="JL383">
        <v>2.31445</v>
      </c>
      <c r="JM383">
        <v>1.54785</v>
      </c>
      <c r="JN383">
        <v>2.41577</v>
      </c>
      <c r="JO383">
        <v>53.7355</v>
      </c>
      <c r="JP383">
        <v>13.8431</v>
      </c>
      <c r="JQ383">
        <v>18</v>
      </c>
      <c r="JR383">
        <v>506.9</v>
      </c>
      <c r="JS383">
        <v>446.606</v>
      </c>
      <c r="JT383">
        <v>25.4126</v>
      </c>
      <c r="JU383">
        <v>43.8537</v>
      </c>
      <c r="JV383">
        <v>29.999</v>
      </c>
      <c r="JW383">
        <v>43.7686</v>
      </c>
      <c r="JX383">
        <v>43.6403</v>
      </c>
      <c r="JY383">
        <v>52.5768</v>
      </c>
      <c r="JZ383">
        <v>51.5864</v>
      </c>
      <c r="KA383">
        <v>0</v>
      </c>
      <c r="KB383">
        <v>19.9472</v>
      </c>
      <c r="KC383">
        <v>1155.4</v>
      </c>
      <c r="KD383">
        <v>21.4785</v>
      </c>
      <c r="KE383">
        <v>98.08880000000001</v>
      </c>
      <c r="KF383">
        <v>94.4541</v>
      </c>
    </row>
    <row r="384" spans="1:292">
      <c r="A384">
        <v>360</v>
      </c>
      <c r="B384">
        <v>1687541716.1</v>
      </c>
      <c r="C384">
        <v>15587.59999990463</v>
      </c>
      <c r="D384" t="s">
        <v>1162</v>
      </c>
      <c r="E384" t="s">
        <v>1163</v>
      </c>
      <c r="F384">
        <v>5</v>
      </c>
      <c r="G384" t="s">
        <v>635</v>
      </c>
      <c r="H384">
        <v>1687541708.6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1166.968101596362</v>
      </c>
      <c r="AJ384">
        <v>1140.620909090909</v>
      </c>
      <c r="AK384">
        <v>3.436628603590642</v>
      </c>
      <c r="AL384">
        <v>66.82662954179216</v>
      </c>
      <c r="AM384">
        <f>(AO384 - AN384 + DX384*1E3/(8.314*(DZ384+273.15)) * AQ384/DW384 * AP384) * DW384/(100*DK384) * 1000/(1000 - AO384)</f>
        <v>0</v>
      </c>
      <c r="AN384">
        <v>21.60204196287557</v>
      </c>
      <c r="AO384">
        <v>22.3112406060606</v>
      </c>
      <c r="AP384">
        <v>0.002256488269142672</v>
      </c>
      <c r="AQ384">
        <v>101.7824364047216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2.44</v>
      </c>
      <c r="DL384">
        <v>0.5</v>
      </c>
      <c r="DM384" t="s">
        <v>430</v>
      </c>
      <c r="DN384">
        <v>2</v>
      </c>
      <c r="DO384" t="b">
        <v>1</v>
      </c>
      <c r="DP384">
        <v>1687541708.6</v>
      </c>
      <c r="DQ384">
        <v>1091.714074074074</v>
      </c>
      <c r="DR384">
        <v>1126.297777777778</v>
      </c>
      <c r="DS384">
        <v>22.26198518518519</v>
      </c>
      <c r="DT384">
        <v>21.5804037037037</v>
      </c>
      <c r="DU384">
        <v>1112.16962962963</v>
      </c>
      <c r="DV384">
        <v>24.88249629629629</v>
      </c>
      <c r="DW384">
        <v>500.0396666666667</v>
      </c>
      <c r="DX384">
        <v>101.7470740740741</v>
      </c>
      <c r="DY384">
        <v>0.1001382074074074</v>
      </c>
      <c r="DZ384">
        <v>31.0516037037037</v>
      </c>
      <c r="EA384">
        <v>32.49557777777778</v>
      </c>
      <c r="EB384">
        <v>999.9000000000001</v>
      </c>
      <c r="EC384">
        <v>0</v>
      </c>
      <c r="ED384">
        <v>0</v>
      </c>
      <c r="EE384">
        <v>10001.33555555556</v>
      </c>
      <c r="EF384">
        <v>0</v>
      </c>
      <c r="EG384">
        <v>211.6377777777778</v>
      </c>
      <c r="EH384">
        <v>-34.58467407407408</v>
      </c>
      <c r="EI384">
        <v>1116.571111111111</v>
      </c>
      <c r="EJ384">
        <v>1151.141481481481</v>
      </c>
      <c r="EK384">
        <v>0.6815942962962964</v>
      </c>
      <c r="EL384">
        <v>1126.297777777778</v>
      </c>
      <c r="EM384">
        <v>21.5804037037037</v>
      </c>
      <c r="EN384">
        <v>2.265091481481482</v>
      </c>
      <c r="EO384">
        <v>2.195741481481482</v>
      </c>
      <c r="EP384">
        <v>19.43024444444445</v>
      </c>
      <c r="EQ384">
        <v>18.93125925925926</v>
      </c>
      <c r="ER384">
        <v>2000.034814814815</v>
      </c>
      <c r="ES384">
        <v>0.9799956666666666</v>
      </c>
      <c r="ET384">
        <v>0.02000413333333333</v>
      </c>
      <c r="EU384">
        <v>0</v>
      </c>
      <c r="EV384">
        <v>273.3206296296297</v>
      </c>
      <c r="EW384">
        <v>5.00078</v>
      </c>
      <c r="EX384">
        <v>8270.996666666666</v>
      </c>
      <c r="EY384">
        <v>16379.90370370371</v>
      </c>
      <c r="EZ384">
        <v>52.46262962962962</v>
      </c>
      <c r="FA384">
        <v>53.87944444444444</v>
      </c>
      <c r="FB384">
        <v>52.98359259259259</v>
      </c>
      <c r="FC384">
        <v>53.14566666666666</v>
      </c>
      <c r="FD384">
        <v>52.34451851851851</v>
      </c>
      <c r="FE384">
        <v>1955.124814814815</v>
      </c>
      <c r="FF384">
        <v>39.91</v>
      </c>
      <c r="FG384">
        <v>0</v>
      </c>
      <c r="FH384">
        <v>1687541716.5</v>
      </c>
      <c r="FI384">
        <v>0</v>
      </c>
      <c r="FJ384">
        <v>273.3066923076923</v>
      </c>
      <c r="FK384">
        <v>-1.767999987756494</v>
      </c>
      <c r="FL384">
        <v>-236.0765808391459</v>
      </c>
      <c r="FM384">
        <v>8270.969999999999</v>
      </c>
      <c r="FN384">
        <v>15</v>
      </c>
      <c r="FO384">
        <v>1687539356.5</v>
      </c>
      <c r="FP384" t="s">
        <v>1025</v>
      </c>
      <c r="FQ384">
        <v>1687539351.5</v>
      </c>
      <c r="FR384">
        <v>1687539356.5</v>
      </c>
      <c r="FS384">
        <v>6</v>
      </c>
      <c r="FT384">
        <v>-0.146</v>
      </c>
      <c r="FU384">
        <v>-0.03</v>
      </c>
      <c r="FV384">
        <v>-14.721</v>
      </c>
      <c r="FW384">
        <v>-2.533</v>
      </c>
      <c r="FX384">
        <v>420</v>
      </c>
      <c r="FY384">
        <v>19</v>
      </c>
      <c r="FZ384">
        <v>0.29</v>
      </c>
      <c r="GA384">
        <v>0.05</v>
      </c>
      <c r="GB384">
        <v>-34.5869487804878</v>
      </c>
      <c r="GC384">
        <v>-0.2732675958188918</v>
      </c>
      <c r="GD384">
        <v>0.1134431137596651</v>
      </c>
      <c r="GE384">
        <v>0</v>
      </c>
      <c r="GF384">
        <v>0.7164587804878049</v>
      </c>
      <c r="GG384">
        <v>-0.3928233867595825</v>
      </c>
      <c r="GH384">
        <v>0.06056396466607652</v>
      </c>
      <c r="GI384">
        <v>1</v>
      </c>
      <c r="GJ384">
        <v>1</v>
      </c>
      <c r="GK384">
        <v>2</v>
      </c>
      <c r="GL384" t="s">
        <v>443</v>
      </c>
      <c r="GM384">
        <v>3.10011</v>
      </c>
      <c r="GN384">
        <v>2.75811</v>
      </c>
      <c r="GO384">
        <v>0.189641</v>
      </c>
      <c r="GP384">
        <v>0.191161</v>
      </c>
      <c r="GQ384">
        <v>0.12115</v>
      </c>
      <c r="GR384">
        <v>0.110038</v>
      </c>
      <c r="GS384">
        <v>20322.8</v>
      </c>
      <c r="GT384">
        <v>19610.8</v>
      </c>
      <c r="GU384">
        <v>25666.2</v>
      </c>
      <c r="GV384">
        <v>24633.4</v>
      </c>
      <c r="GW384">
        <v>36263.2</v>
      </c>
      <c r="GX384">
        <v>32344.1</v>
      </c>
      <c r="GY384">
        <v>44889.9</v>
      </c>
      <c r="GZ384">
        <v>39290</v>
      </c>
      <c r="HA384">
        <v>1.7468</v>
      </c>
      <c r="HB384">
        <v>1.6398</v>
      </c>
      <c r="HC384">
        <v>-0.0579432</v>
      </c>
      <c r="HD384">
        <v>0</v>
      </c>
      <c r="HE384">
        <v>33.4239</v>
      </c>
      <c r="HF384">
        <v>999.9</v>
      </c>
      <c r="HG384">
        <v>42.9</v>
      </c>
      <c r="HH384">
        <v>50.7</v>
      </c>
      <c r="HI384">
        <v>54.2163</v>
      </c>
      <c r="HJ384">
        <v>62.6084</v>
      </c>
      <c r="HK384">
        <v>21.6546</v>
      </c>
      <c r="HL384">
        <v>1</v>
      </c>
      <c r="HM384">
        <v>1.47212</v>
      </c>
      <c r="HN384">
        <v>9.28105</v>
      </c>
      <c r="HO384">
        <v>20.0504</v>
      </c>
      <c r="HP384">
        <v>5.2083</v>
      </c>
      <c r="HQ384">
        <v>11.992</v>
      </c>
      <c r="HR384">
        <v>4.96115</v>
      </c>
      <c r="HS384">
        <v>3.27458</v>
      </c>
      <c r="HT384">
        <v>9999</v>
      </c>
      <c r="HU384">
        <v>9999</v>
      </c>
      <c r="HV384">
        <v>9999</v>
      </c>
      <c r="HW384">
        <v>91.7</v>
      </c>
      <c r="HX384">
        <v>1.86386</v>
      </c>
      <c r="HY384">
        <v>1.86025</v>
      </c>
      <c r="HZ384">
        <v>1.85867</v>
      </c>
      <c r="IA384">
        <v>1.85995</v>
      </c>
      <c r="IB384">
        <v>1.85985</v>
      </c>
      <c r="IC384">
        <v>1.85852</v>
      </c>
      <c r="ID384">
        <v>1.85762</v>
      </c>
      <c r="IE384">
        <v>1.85242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-20.62</v>
      </c>
      <c r="IT384">
        <v>-2.6217</v>
      </c>
      <c r="IU384">
        <v>-9.349659308704338</v>
      </c>
      <c r="IV384">
        <v>-0.01431925071125703</v>
      </c>
      <c r="IW384">
        <v>4.89615414261653E-06</v>
      </c>
      <c r="IX384">
        <v>-8.989459798755491E-10</v>
      </c>
      <c r="IY384">
        <v>-1.354300476734672</v>
      </c>
      <c r="IZ384">
        <v>-0.1043539695207113</v>
      </c>
      <c r="JA384">
        <v>0.003109194328973147</v>
      </c>
      <c r="JB384">
        <v>-3.859871886814269E-05</v>
      </c>
      <c r="JC384">
        <v>3</v>
      </c>
      <c r="JD384">
        <v>1925</v>
      </c>
      <c r="JE384">
        <v>1</v>
      </c>
      <c r="JF384">
        <v>31</v>
      </c>
      <c r="JG384">
        <v>39.4</v>
      </c>
      <c r="JH384">
        <v>39.3</v>
      </c>
      <c r="JI384">
        <v>2.64648</v>
      </c>
      <c r="JJ384">
        <v>2.73193</v>
      </c>
      <c r="JK384">
        <v>1.49658</v>
      </c>
      <c r="JL384">
        <v>2.31445</v>
      </c>
      <c r="JM384">
        <v>1.54785</v>
      </c>
      <c r="JN384">
        <v>2.38159</v>
      </c>
      <c r="JO384">
        <v>53.7355</v>
      </c>
      <c r="JP384">
        <v>13.8518</v>
      </c>
      <c r="JQ384">
        <v>18</v>
      </c>
      <c r="JR384">
        <v>506.677</v>
      </c>
      <c r="JS384">
        <v>446.708</v>
      </c>
      <c r="JT384">
        <v>25.3996</v>
      </c>
      <c r="JU384">
        <v>43.8426</v>
      </c>
      <c r="JV384">
        <v>29.9989</v>
      </c>
      <c r="JW384">
        <v>43.7565</v>
      </c>
      <c r="JX384">
        <v>43.6294</v>
      </c>
      <c r="JY384">
        <v>53.2363</v>
      </c>
      <c r="JZ384">
        <v>51.5864</v>
      </c>
      <c r="KA384">
        <v>0</v>
      </c>
      <c r="KB384">
        <v>19.9651</v>
      </c>
      <c r="KC384">
        <v>1175.44</v>
      </c>
      <c r="KD384">
        <v>21.4719</v>
      </c>
      <c r="KE384">
        <v>98.0916</v>
      </c>
      <c r="KF384">
        <v>94.45650000000001</v>
      </c>
    </row>
    <row r="385" spans="1:292">
      <c r="A385">
        <v>361</v>
      </c>
      <c r="B385">
        <v>1687541721.1</v>
      </c>
      <c r="C385">
        <v>15592.59999990463</v>
      </c>
      <c r="D385" t="s">
        <v>1164</v>
      </c>
      <c r="E385" t="s">
        <v>1165</v>
      </c>
      <c r="F385">
        <v>5</v>
      </c>
      <c r="G385" t="s">
        <v>635</v>
      </c>
      <c r="H385">
        <v>1687541713.314285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1184.203858904309</v>
      </c>
      <c r="AJ385">
        <v>1157.753818181819</v>
      </c>
      <c r="AK385">
        <v>3.418202363911234</v>
      </c>
      <c r="AL385">
        <v>66.82662954179216</v>
      </c>
      <c r="AM385">
        <f>(AO385 - AN385 + DX385*1E3/(8.314*(DZ385+273.15)) * AQ385/DW385 * AP385) * DW385/(100*DK385) * 1000/(1000 - AO385)</f>
        <v>0</v>
      </c>
      <c r="AN385">
        <v>21.60028140263316</v>
      </c>
      <c r="AO385">
        <v>22.31748545454545</v>
      </c>
      <c r="AP385">
        <v>0.0002558339241173706</v>
      </c>
      <c r="AQ385">
        <v>101.7824364047216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2.44</v>
      </c>
      <c r="DL385">
        <v>0.5</v>
      </c>
      <c r="DM385" t="s">
        <v>430</v>
      </c>
      <c r="DN385">
        <v>2</v>
      </c>
      <c r="DO385" t="b">
        <v>1</v>
      </c>
      <c r="DP385">
        <v>1687541713.314285</v>
      </c>
      <c r="DQ385">
        <v>1107.518214285714</v>
      </c>
      <c r="DR385">
        <v>1142.165357142857</v>
      </c>
      <c r="DS385">
        <v>22.29516428571429</v>
      </c>
      <c r="DT385">
        <v>21.60038571428571</v>
      </c>
      <c r="DU385">
        <v>1128.08</v>
      </c>
      <c r="DV385">
        <v>24.91639642857143</v>
      </c>
      <c r="DW385">
        <v>500.0239999999999</v>
      </c>
      <c r="DX385">
        <v>101.7466428571429</v>
      </c>
      <c r="DY385">
        <v>0.1000379607142857</v>
      </c>
      <c r="DZ385">
        <v>31.04135714285714</v>
      </c>
      <c r="EA385">
        <v>32.48914642857143</v>
      </c>
      <c r="EB385">
        <v>999.9000000000002</v>
      </c>
      <c r="EC385">
        <v>0</v>
      </c>
      <c r="ED385">
        <v>0</v>
      </c>
      <c r="EE385">
        <v>10000.48428571428</v>
      </c>
      <c r="EF385">
        <v>0</v>
      </c>
      <c r="EG385">
        <v>209.3826785714286</v>
      </c>
      <c r="EH385">
        <v>-34.64749285714285</v>
      </c>
      <c r="EI385">
        <v>1132.773214285714</v>
      </c>
      <c r="EJ385">
        <v>1167.381428571429</v>
      </c>
      <c r="EK385">
        <v>0.6947849285714286</v>
      </c>
      <c r="EL385">
        <v>1142.165357142857</v>
      </c>
      <c r="EM385">
        <v>21.60038571428571</v>
      </c>
      <c r="EN385">
        <v>2.268456785714286</v>
      </c>
      <c r="EO385">
        <v>2.197764642857142</v>
      </c>
      <c r="EP385">
        <v>19.45413571428572</v>
      </c>
      <c r="EQ385">
        <v>18.94603928571428</v>
      </c>
      <c r="ER385">
        <v>2000.015714285714</v>
      </c>
      <c r="ES385">
        <v>0.9799954642857143</v>
      </c>
      <c r="ET385">
        <v>0.02000433214285714</v>
      </c>
      <c r="EU385">
        <v>0</v>
      </c>
      <c r="EV385">
        <v>273.1536071428571</v>
      </c>
      <c r="EW385">
        <v>5.00078</v>
      </c>
      <c r="EX385">
        <v>8255.889285714286</v>
      </c>
      <c r="EY385">
        <v>16379.74642857143</v>
      </c>
      <c r="EZ385">
        <v>52.43046428571428</v>
      </c>
      <c r="FA385">
        <v>53.86142857142857</v>
      </c>
      <c r="FB385">
        <v>52.98196428571428</v>
      </c>
      <c r="FC385">
        <v>53.12035714285714</v>
      </c>
      <c r="FD385">
        <v>52.36571428571428</v>
      </c>
      <c r="FE385">
        <v>1955.105714285715</v>
      </c>
      <c r="FF385">
        <v>39.91</v>
      </c>
      <c r="FG385">
        <v>0</v>
      </c>
      <c r="FH385">
        <v>1687541721.3</v>
      </c>
      <c r="FI385">
        <v>0</v>
      </c>
      <c r="FJ385">
        <v>273.1579230769231</v>
      </c>
      <c r="FK385">
        <v>-1.288957252451517</v>
      </c>
      <c r="FL385">
        <v>-127.0266668058451</v>
      </c>
      <c r="FM385">
        <v>8255.737307692307</v>
      </c>
      <c r="FN385">
        <v>15</v>
      </c>
      <c r="FO385">
        <v>1687539356.5</v>
      </c>
      <c r="FP385" t="s">
        <v>1025</v>
      </c>
      <c r="FQ385">
        <v>1687539351.5</v>
      </c>
      <c r="FR385">
        <v>1687539356.5</v>
      </c>
      <c r="FS385">
        <v>6</v>
      </c>
      <c r="FT385">
        <v>-0.146</v>
      </c>
      <c r="FU385">
        <v>-0.03</v>
      </c>
      <c r="FV385">
        <v>-14.721</v>
      </c>
      <c r="FW385">
        <v>-2.533</v>
      </c>
      <c r="FX385">
        <v>420</v>
      </c>
      <c r="FY385">
        <v>19</v>
      </c>
      <c r="FZ385">
        <v>0.29</v>
      </c>
      <c r="GA385">
        <v>0.05</v>
      </c>
      <c r="GB385">
        <v>-34.59337804878049</v>
      </c>
      <c r="GC385">
        <v>-0.583122648083618</v>
      </c>
      <c r="GD385">
        <v>0.1139499344752965</v>
      </c>
      <c r="GE385">
        <v>0</v>
      </c>
      <c r="GF385">
        <v>0.6940456829268293</v>
      </c>
      <c r="GG385">
        <v>0.09247885714285661</v>
      </c>
      <c r="GH385">
        <v>0.03356179328724201</v>
      </c>
      <c r="GI385">
        <v>1</v>
      </c>
      <c r="GJ385">
        <v>1</v>
      </c>
      <c r="GK385">
        <v>2</v>
      </c>
      <c r="GL385" t="s">
        <v>443</v>
      </c>
      <c r="GM385">
        <v>3.09988</v>
      </c>
      <c r="GN385">
        <v>2.75814</v>
      </c>
      <c r="GO385">
        <v>0.191407</v>
      </c>
      <c r="GP385">
        <v>0.19291</v>
      </c>
      <c r="GQ385">
        <v>0.121171</v>
      </c>
      <c r="GR385">
        <v>0.110043</v>
      </c>
      <c r="GS385">
        <v>20278.7</v>
      </c>
      <c r="GT385">
        <v>19568.7</v>
      </c>
      <c r="GU385">
        <v>25666.6</v>
      </c>
      <c r="GV385">
        <v>24634</v>
      </c>
      <c r="GW385">
        <v>36263.4</v>
      </c>
      <c r="GX385">
        <v>32344.9</v>
      </c>
      <c r="GY385">
        <v>44891</v>
      </c>
      <c r="GZ385">
        <v>39290.9</v>
      </c>
      <c r="HA385">
        <v>1.74697</v>
      </c>
      <c r="HB385">
        <v>1.64013</v>
      </c>
      <c r="HC385">
        <v>-0.0589639</v>
      </c>
      <c r="HD385">
        <v>0</v>
      </c>
      <c r="HE385">
        <v>33.4146</v>
      </c>
      <c r="HF385">
        <v>999.9</v>
      </c>
      <c r="HG385">
        <v>42.9</v>
      </c>
      <c r="HH385">
        <v>50.7</v>
      </c>
      <c r="HI385">
        <v>54.2158</v>
      </c>
      <c r="HJ385">
        <v>62.5584</v>
      </c>
      <c r="HK385">
        <v>22.1474</v>
      </c>
      <c r="HL385">
        <v>1</v>
      </c>
      <c r="HM385">
        <v>1.47102</v>
      </c>
      <c r="HN385">
        <v>9.28105</v>
      </c>
      <c r="HO385">
        <v>20.0507</v>
      </c>
      <c r="HP385">
        <v>5.20756</v>
      </c>
      <c r="HQ385">
        <v>11.992</v>
      </c>
      <c r="HR385">
        <v>4.9612</v>
      </c>
      <c r="HS385">
        <v>3.2744</v>
      </c>
      <c r="HT385">
        <v>9999</v>
      </c>
      <c r="HU385">
        <v>9999</v>
      </c>
      <c r="HV385">
        <v>9999</v>
      </c>
      <c r="HW385">
        <v>91.7</v>
      </c>
      <c r="HX385">
        <v>1.86386</v>
      </c>
      <c r="HY385">
        <v>1.86027</v>
      </c>
      <c r="HZ385">
        <v>1.85867</v>
      </c>
      <c r="IA385">
        <v>1.85998</v>
      </c>
      <c r="IB385">
        <v>1.85986</v>
      </c>
      <c r="IC385">
        <v>1.85853</v>
      </c>
      <c r="ID385">
        <v>1.85766</v>
      </c>
      <c r="IE385">
        <v>1.85242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-20.74</v>
      </c>
      <c r="IT385">
        <v>-2.6217</v>
      </c>
      <c r="IU385">
        <v>-9.349659308704338</v>
      </c>
      <c r="IV385">
        <v>-0.01431925071125703</v>
      </c>
      <c r="IW385">
        <v>4.89615414261653E-06</v>
      </c>
      <c r="IX385">
        <v>-8.989459798755491E-10</v>
      </c>
      <c r="IY385">
        <v>-1.354300476734672</v>
      </c>
      <c r="IZ385">
        <v>-0.1043539695207113</v>
      </c>
      <c r="JA385">
        <v>0.003109194328973147</v>
      </c>
      <c r="JB385">
        <v>-3.859871886814269E-05</v>
      </c>
      <c r="JC385">
        <v>3</v>
      </c>
      <c r="JD385">
        <v>1925</v>
      </c>
      <c r="JE385">
        <v>1</v>
      </c>
      <c r="JF385">
        <v>31</v>
      </c>
      <c r="JG385">
        <v>39.5</v>
      </c>
      <c r="JH385">
        <v>39.4</v>
      </c>
      <c r="JI385">
        <v>2.67944</v>
      </c>
      <c r="JJ385">
        <v>2.7478</v>
      </c>
      <c r="JK385">
        <v>1.49658</v>
      </c>
      <c r="JL385">
        <v>2.31445</v>
      </c>
      <c r="JM385">
        <v>1.54785</v>
      </c>
      <c r="JN385">
        <v>2.44141</v>
      </c>
      <c r="JO385">
        <v>53.7355</v>
      </c>
      <c r="JP385">
        <v>13.8431</v>
      </c>
      <c r="JQ385">
        <v>18</v>
      </c>
      <c r="JR385">
        <v>506.709</v>
      </c>
      <c r="JS385">
        <v>446.843</v>
      </c>
      <c r="JT385">
        <v>25.3885</v>
      </c>
      <c r="JU385">
        <v>43.8306</v>
      </c>
      <c r="JV385">
        <v>29.999</v>
      </c>
      <c r="JW385">
        <v>43.7433</v>
      </c>
      <c r="JX385">
        <v>43.6154</v>
      </c>
      <c r="JY385">
        <v>53.8251</v>
      </c>
      <c r="JZ385">
        <v>51.5864</v>
      </c>
      <c r="KA385">
        <v>0</v>
      </c>
      <c r="KB385">
        <v>19.9706</v>
      </c>
      <c r="KC385">
        <v>1188.81</v>
      </c>
      <c r="KD385">
        <v>21.466</v>
      </c>
      <c r="KE385">
        <v>98.0937</v>
      </c>
      <c r="KF385">
        <v>94.45869999999999</v>
      </c>
    </row>
    <row r="386" spans="1:292">
      <c r="A386">
        <v>362</v>
      </c>
      <c r="B386">
        <v>1687541726.1</v>
      </c>
      <c r="C386">
        <v>15597.59999990463</v>
      </c>
      <c r="D386" t="s">
        <v>1166</v>
      </c>
      <c r="E386" t="s">
        <v>1167</v>
      </c>
      <c r="F386">
        <v>5</v>
      </c>
      <c r="G386" t="s">
        <v>635</v>
      </c>
      <c r="H386">
        <v>1687541718.6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1201.259586540393</v>
      </c>
      <c r="AJ386">
        <v>1174.761818181818</v>
      </c>
      <c r="AK386">
        <v>3.393458445420429</v>
      </c>
      <c r="AL386">
        <v>66.82662954179216</v>
      </c>
      <c r="AM386">
        <f>(AO386 - AN386 + DX386*1E3/(8.314*(DZ386+273.15)) * AQ386/DW386 * AP386) * DW386/(100*DK386) * 1000/(1000 - AO386)</f>
        <v>0</v>
      </c>
      <c r="AN386">
        <v>21.60206665476277</v>
      </c>
      <c r="AO386">
        <v>22.31688424242424</v>
      </c>
      <c r="AP386">
        <v>-9.052410662932517E-06</v>
      </c>
      <c r="AQ386">
        <v>101.7824364047216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2.44</v>
      </c>
      <c r="DL386">
        <v>0.5</v>
      </c>
      <c r="DM386" t="s">
        <v>430</v>
      </c>
      <c r="DN386">
        <v>2</v>
      </c>
      <c r="DO386" t="b">
        <v>1</v>
      </c>
      <c r="DP386">
        <v>1687541718.6</v>
      </c>
      <c r="DQ386">
        <v>1125.204814814815</v>
      </c>
      <c r="DR386">
        <v>1159.841481481481</v>
      </c>
      <c r="DS386">
        <v>22.31323333333333</v>
      </c>
      <c r="DT386">
        <v>21.60036666666667</v>
      </c>
      <c r="DU386">
        <v>1145.886666666667</v>
      </c>
      <c r="DV386">
        <v>24.93485185185186</v>
      </c>
      <c r="DW386">
        <v>500.0122222222221</v>
      </c>
      <c r="DX386">
        <v>101.7461111111111</v>
      </c>
      <c r="DY386">
        <v>0.09997814814814815</v>
      </c>
      <c r="DZ386">
        <v>31.02902222222222</v>
      </c>
      <c r="EA386">
        <v>32.47560740740741</v>
      </c>
      <c r="EB386">
        <v>999.9000000000001</v>
      </c>
      <c r="EC386">
        <v>0</v>
      </c>
      <c r="ED386">
        <v>0</v>
      </c>
      <c r="EE386">
        <v>9998.883703703703</v>
      </c>
      <c r="EF386">
        <v>0</v>
      </c>
      <c r="EG386">
        <v>207.6064444444444</v>
      </c>
      <c r="EH386">
        <v>-34.63688518518519</v>
      </c>
      <c r="EI386">
        <v>1150.884814814815</v>
      </c>
      <c r="EJ386">
        <v>1185.448148148148</v>
      </c>
      <c r="EK386">
        <v>0.7128651481481482</v>
      </c>
      <c r="EL386">
        <v>1159.841481481481</v>
      </c>
      <c r="EM386">
        <v>21.60036666666667</v>
      </c>
      <c r="EN386">
        <v>2.270283333333333</v>
      </c>
      <c r="EO386">
        <v>2.197751481481482</v>
      </c>
      <c r="EP386">
        <v>19.46708518518519</v>
      </c>
      <c r="EQ386">
        <v>18.94593333333334</v>
      </c>
      <c r="ER386">
        <v>2000.017777777778</v>
      </c>
      <c r="ES386">
        <v>0.9799954444444444</v>
      </c>
      <c r="ET386">
        <v>0.02000435185185185</v>
      </c>
      <c r="EU386">
        <v>0</v>
      </c>
      <c r="EV386">
        <v>273.0116666666667</v>
      </c>
      <c r="EW386">
        <v>5.00078</v>
      </c>
      <c r="EX386">
        <v>8246.36074074074</v>
      </c>
      <c r="EY386">
        <v>16379.76296296296</v>
      </c>
      <c r="EZ386">
        <v>52.4395925925926</v>
      </c>
      <c r="FA386">
        <v>53.84459259259258</v>
      </c>
      <c r="FB386">
        <v>52.93955555555554</v>
      </c>
      <c r="FC386">
        <v>53.1155925925926</v>
      </c>
      <c r="FD386">
        <v>52.37470370370369</v>
      </c>
      <c r="FE386">
        <v>1955.107777777778</v>
      </c>
      <c r="FF386">
        <v>39.91</v>
      </c>
      <c r="FG386">
        <v>0</v>
      </c>
      <c r="FH386">
        <v>1687541726.7</v>
      </c>
      <c r="FI386">
        <v>0</v>
      </c>
      <c r="FJ386">
        <v>273.02428</v>
      </c>
      <c r="FK386">
        <v>-0.9623076828011305</v>
      </c>
      <c r="FL386">
        <v>-73.32538464220792</v>
      </c>
      <c r="FM386">
        <v>8245.831200000001</v>
      </c>
      <c r="FN386">
        <v>15</v>
      </c>
      <c r="FO386">
        <v>1687539356.5</v>
      </c>
      <c r="FP386" t="s">
        <v>1025</v>
      </c>
      <c r="FQ386">
        <v>1687539351.5</v>
      </c>
      <c r="FR386">
        <v>1687539356.5</v>
      </c>
      <c r="FS386">
        <v>6</v>
      </c>
      <c r="FT386">
        <v>-0.146</v>
      </c>
      <c r="FU386">
        <v>-0.03</v>
      </c>
      <c r="FV386">
        <v>-14.721</v>
      </c>
      <c r="FW386">
        <v>-2.533</v>
      </c>
      <c r="FX386">
        <v>420</v>
      </c>
      <c r="FY386">
        <v>19</v>
      </c>
      <c r="FZ386">
        <v>0.29</v>
      </c>
      <c r="GA386">
        <v>0.05</v>
      </c>
      <c r="GB386">
        <v>-34.65109</v>
      </c>
      <c r="GC386">
        <v>0.1158056285179027</v>
      </c>
      <c r="GD386">
        <v>0.05720865231763452</v>
      </c>
      <c r="GE386">
        <v>0</v>
      </c>
      <c r="GF386">
        <v>0.6989001500000001</v>
      </c>
      <c r="GG386">
        <v>0.2138051707317061</v>
      </c>
      <c r="GH386">
        <v>0.023034545278288</v>
      </c>
      <c r="GI386">
        <v>1</v>
      </c>
      <c r="GJ386">
        <v>1</v>
      </c>
      <c r="GK386">
        <v>2</v>
      </c>
      <c r="GL386" t="s">
        <v>443</v>
      </c>
      <c r="GM386">
        <v>3.09999</v>
      </c>
      <c r="GN386">
        <v>2.75813</v>
      </c>
      <c r="GO386">
        <v>0.193145</v>
      </c>
      <c r="GP386">
        <v>0.194649</v>
      </c>
      <c r="GQ386">
        <v>0.121168</v>
      </c>
      <c r="GR386">
        <v>0.109955</v>
      </c>
      <c r="GS386">
        <v>20235.3</v>
      </c>
      <c r="GT386">
        <v>19526.4</v>
      </c>
      <c r="GU386">
        <v>25667.2</v>
      </c>
      <c r="GV386">
        <v>24634</v>
      </c>
      <c r="GW386">
        <v>36264.7</v>
      </c>
      <c r="GX386">
        <v>32348.3</v>
      </c>
      <c r="GY386">
        <v>44892.2</v>
      </c>
      <c r="GZ386">
        <v>39291</v>
      </c>
      <c r="HA386">
        <v>1.74667</v>
      </c>
      <c r="HB386">
        <v>1.63997</v>
      </c>
      <c r="HC386">
        <v>-0.0583753</v>
      </c>
      <c r="HD386">
        <v>0</v>
      </c>
      <c r="HE386">
        <v>33.4072</v>
      </c>
      <c r="HF386">
        <v>999.9</v>
      </c>
      <c r="HG386">
        <v>42.9</v>
      </c>
      <c r="HH386">
        <v>50.7</v>
      </c>
      <c r="HI386">
        <v>54.2158</v>
      </c>
      <c r="HJ386">
        <v>62.6284</v>
      </c>
      <c r="HK386">
        <v>22.0713</v>
      </c>
      <c r="HL386">
        <v>1</v>
      </c>
      <c r="HM386">
        <v>1.46973</v>
      </c>
      <c r="HN386">
        <v>9.28105</v>
      </c>
      <c r="HO386">
        <v>20.0509</v>
      </c>
      <c r="HP386">
        <v>5.20771</v>
      </c>
      <c r="HQ386">
        <v>11.992</v>
      </c>
      <c r="HR386">
        <v>4.9614</v>
      </c>
      <c r="HS386">
        <v>3.2745</v>
      </c>
      <c r="HT386">
        <v>9999</v>
      </c>
      <c r="HU386">
        <v>9999</v>
      </c>
      <c r="HV386">
        <v>9999</v>
      </c>
      <c r="HW386">
        <v>91.7</v>
      </c>
      <c r="HX386">
        <v>1.86386</v>
      </c>
      <c r="HY386">
        <v>1.86029</v>
      </c>
      <c r="HZ386">
        <v>1.85868</v>
      </c>
      <c r="IA386">
        <v>1.85997</v>
      </c>
      <c r="IB386">
        <v>1.85988</v>
      </c>
      <c r="IC386">
        <v>1.85852</v>
      </c>
      <c r="ID386">
        <v>1.85762</v>
      </c>
      <c r="IE386">
        <v>1.85242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-20.84</v>
      </c>
      <c r="IT386">
        <v>-2.6217</v>
      </c>
      <c r="IU386">
        <v>-9.349659308704338</v>
      </c>
      <c r="IV386">
        <v>-0.01431925071125703</v>
      </c>
      <c r="IW386">
        <v>4.89615414261653E-06</v>
      </c>
      <c r="IX386">
        <v>-8.989459798755491E-10</v>
      </c>
      <c r="IY386">
        <v>-1.354300476734672</v>
      </c>
      <c r="IZ386">
        <v>-0.1043539695207113</v>
      </c>
      <c r="JA386">
        <v>0.003109194328973147</v>
      </c>
      <c r="JB386">
        <v>-3.859871886814269E-05</v>
      </c>
      <c r="JC386">
        <v>3</v>
      </c>
      <c r="JD386">
        <v>1925</v>
      </c>
      <c r="JE386">
        <v>1</v>
      </c>
      <c r="JF386">
        <v>31</v>
      </c>
      <c r="JG386">
        <v>39.6</v>
      </c>
      <c r="JH386">
        <v>39.5</v>
      </c>
      <c r="JI386">
        <v>2.70874</v>
      </c>
      <c r="JJ386">
        <v>2.72827</v>
      </c>
      <c r="JK386">
        <v>1.49658</v>
      </c>
      <c r="JL386">
        <v>2.31445</v>
      </c>
      <c r="JM386">
        <v>1.54785</v>
      </c>
      <c r="JN386">
        <v>2.38525</v>
      </c>
      <c r="JO386">
        <v>53.7</v>
      </c>
      <c r="JP386">
        <v>13.8431</v>
      </c>
      <c r="JQ386">
        <v>18</v>
      </c>
      <c r="JR386">
        <v>506.44</v>
      </c>
      <c r="JS386">
        <v>446.677</v>
      </c>
      <c r="JT386">
        <v>25.3773</v>
      </c>
      <c r="JU386">
        <v>43.8193</v>
      </c>
      <c r="JV386">
        <v>29.9989</v>
      </c>
      <c r="JW386">
        <v>43.7321</v>
      </c>
      <c r="JX386">
        <v>43.6042</v>
      </c>
      <c r="JY386">
        <v>54.4684</v>
      </c>
      <c r="JZ386">
        <v>51.8586</v>
      </c>
      <c r="KA386">
        <v>0</v>
      </c>
      <c r="KB386">
        <v>19.9708</v>
      </c>
      <c r="KC386">
        <v>1208.85</v>
      </c>
      <c r="KD386">
        <v>21.4706</v>
      </c>
      <c r="KE386">
        <v>98.0962</v>
      </c>
      <c r="KF386">
        <v>94.45869999999999</v>
      </c>
    </row>
    <row r="387" spans="1:292">
      <c r="A387">
        <v>363</v>
      </c>
      <c r="B387">
        <v>1687541731.1</v>
      </c>
      <c r="C387">
        <v>15602.59999990463</v>
      </c>
      <c r="D387" t="s">
        <v>1168</v>
      </c>
      <c r="E387" t="s">
        <v>1169</v>
      </c>
      <c r="F387">
        <v>5</v>
      </c>
      <c r="G387" t="s">
        <v>635</v>
      </c>
      <c r="H387">
        <v>1687541723.314285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1218.551704595514</v>
      </c>
      <c r="AJ387">
        <v>1191.957333333333</v>
      </c>
      <c r="AK387">
        <v>3.437628040754544</v>
      </c>
      <c r="AL387">
        <v>66.82662954179216</v>
      </c>
      <c r="AM387">
        <f>(AO387 - AN387 + DX387*1E3/(8.314*(DZ387+273.15)) * AQ387/DW387 * AP387) * DW387/(100*DK387) * 1000/(1000 - AO387)</f>
        <v>0</v>
      </c>
      <c r="AN387">
        <v>21.51713476327359</v>
      </c>
      <c r="AO387">
        <v>22.2891103030303</v>
      </c>
      <c r="AP387">
        <v>-0.005847611860897106</v>
      </c>
      <c r="AQ387">
        <v>101.7824364047216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2.44</v>
      </c>
      <c r="DL387">
        <v>0.5</v>
      </c>
      <c r="DM387" t="s">
        <v>430</v>
      </c>
      <c r="DN387">
        <v>2</v>
      </c>
      <c r="DO387" t="b">
        <v>1</v>
      </c>
      <c r="DP387">
        <v>1687541723.314285</v>
      </c>
      <c r="DQ387">
        <v>1140.978928571429</v>
      </c>
      <c r="DR387">
        <v>1175.706428571428</v>
      </c>
      <c r="DS387">
        <v>22.31302142857143</v>
      </c>
      <c r="DT387">
        <v>21.57546785714285</v>
      </c>
      <c r="DU387">
        <v>1161.765357142857</v>
      </c>
      <c r="DV387">
        <v>24.93464285714287</v>
      </c>
      <c r="DW387">
        <v>499.9967142857143</v>
      </c>
      <c r="DX387">
        <v>101.7453214285714</v>
      </c>
      <c r="DY387">
        <v>0.09996067857142855</v>
      </c>
      <c r="DZ387">
        <v>31.01970357142857</v>
      </c>
      <c r="EA387">
        <v>32.46493571428572</v>
      </c>
      <c r="EB387">
        <v>999.9000000000002</v>
      </c>
      <c r="EC387">
        <v>0</v>
      </c>
      <c r="ED387">
        <v>0</v>
      </c>
      <c r="EE387">
        <v>9997.294642857143</v>
      </c>
      <c r="EF387">
        <v>0</v>
      </c>
      <c r="EG387">
        <v>206.8667857142858</v>
      </c>
      <c r="EH387">
        <v>-34.72754642857144</v>
      </c>
      <c r="EI387">
        <v>1167.018571428571</v>
      </c>
      <c r="EJ387">
        <v>1201.632142857143</v>
      </c>
      <c r="EK387">
        <v>0.7375516785714286</v>
      </c>
      <c r="EL387">
        <v>1175.706428571428</v>
      </c>
      <c r="EM387">
        <v>21.57546785714285</v>
      </c>
      <c r="EN387">
        <v>2.270245</v>
      </c>
      <c r="EO387">
        <v>2.195202142857143</v>
      </c>
      <c r="EP387">
        <v>19.46681071428571</v>
      </c>
      <c r="EQ387">
        <v>18.92731785714286</v>
      </c>
      <c r="ER387">
        <v>1999.981785714285</v>
      </c>
      <c r="ES387">
        <v>0.9799950357142857</v>
      </c>
      <c r="ET387">
        <v>0.02000475357142857</v>
      </c>
      <c r="EU387">
        <v>0</v>
      </c>
      <c r="EV387">
        <v>272.9586785714285</v>
      </c>
      <c r="EW387">
        <v>5.00078</v>
      </c>
      <c r="EX387">
        <v>8242.321785714286</v>
      </c>
      <c r="EY387">
        <v>16379.46428571429</v>
      </c>
      <c r="EZ387">
        <v>52.4395357142857</v>
      </c>
      <c r="FA387">
        <v>53.84567857142856</v>
      </c>
      <c r="FB387">
        <v>52.91935714285713</v>
      </c>
      <c r="FC387">
        <v>53.12482142857142</v>
      </c>
      <c r="FD387">
        <v>52.40603571428571</v>
      </c>
      <c r="FE387">
        <v>1955.071785714286</v>
      </c>
      <c r="FF387">
        <v>39.91</v>
      </c>
      <c r="FG387">
        <v>0</v>
      </c>
      <c r="FH387">
        <v>1687541731.5</v>
      </c>
      <c r="FI387">
        <v>0</v>
      </c>
      <c r="FJ387">
        <v>272.94692</v>
      </c>
      <c r="FK387">
        <v>-0.4475384526648897</v>
      </c>
      <c r="FL387">
        <v>-37.5930768539838</v>
      </c>
      <c r="FM387">
        <v>8241.796399999999</v>
      </c>
      <c r="FN387">
        <v>15</v>
      </c>
      <c r="FO387">
        <v>1687539356.5</v>
      </c>
      <c r="FP387" t="s">
        <v>1025</v>
      </c>
      <c r="FQ387">
        <v>1687539351.5</v>
      </c>
      <c r="FR387">
        <v>1687539356.5</v>
      </c>
      <c r="FS387">
        <v>6</v>
      </c>
      <c r="FT387">
        <v>-0.146</v>
      </c>
      <c r="FU387">
        <v>-0.03</v>
      </c>
      <c r="FV387">
        <v>-14.721</v>
      </c>
      <c r="FW387">
        <v>-2.533</v>
      </c>
      <c r="FX387">
        <v>420</v>
      </c>
      <c r="FY387">
        <v>19</v>
      </c>
      <c r="FZ387">
        <v>0.29</v>
      </c>
      <c r="GA387">
        <v>0.05</v>
      </c>
      <c r="GB387">
        <v>-34.69334</v>
      </c>
      <c r="GC387">
        <v>-0.9673711069418067</v>
      </c>
      <c r="GD387">
        <v>0.1208375351453345</v>
      </c>
      <c r="GE387">
        <v>0</v>
      </c>
      <c r="GF387">
        <v>0.7256359750000001</v>
      </c>
      <c r="GG387">
        <v>0.2584649718574102</v>
      </c>
      <c r="GH387">
        <v>0.02914356334037372</v>
      </c>
      <c r="GI387">
        <v>1</v>
      </c>
      <c r="GJ387">
        <v>1</v>
      </c>
      <c r="GK387">
        <v>2</v>
      </c>
      <c r="GL387" t="s">
        <v>443</v>
      </c>
      <c r="GM387">
        <v>3.09983</v>
      </c>
      <c r="GN387">
        <v>2.75804</v>
      </c>
      <c r="GO387">
        <v>0.194893</v>
      </c>
      <c r="GP387">
        <v>0.196353</v>
      </c>
      <c r="GQ387">
        <v>0.12106</v>
      </c>
      <c r="GR387">
        <v>0.109663</v>
      </c>
      <c r="GS387">
        <v>20191.6</v>
      </c>
      <c r="GT387">
        <v>19485.5</v>
      </c>
      <c r="GU387">
        <v>25667.6</v>
      </c>
      <c r="GV387">
        <v>24634.7</v>
      </c>
      <c r="GW387">
        <v>36269.8</v>
      </c>
      <c r="GX387">
        <v>32359.4</v>
      </c>
      <c r="GY387">
        <v>44892.9</v>
      </c>
      <c r="GZ387">
        <v>39291.5</v>
      </c>
      <c r="HA387">
        <v>1.74685</v>
      </c>
      <c r="HB387">
        <v>1.64028</v>
      </c>
      <c r="HC387">
        <v>-0.0579618</v>
      </c>
      <c r="HD387">
        <v>0</v>
      </c>
      <c r="HE387">
        <v>33.3982</v>
      </c>
      <c r="HF387">
        <v>999.9</v>
      </c>
      <c r="HG387">
        <v>42.9</v>
      </c>
      <c r="HH387">
        <v>50.7</v>
      </c>
      <c r="HI387">
        <v>54.2129</v>
      </c>
      <c r="HJ387">
        <v>62.6384</v>
      </c>
      <c r="HK387">
        <v>22.0954</v>
      </c>
      <c r="HL387">
        <v>1</v>
      </c>
      <c r="HM387">
        <v>1.46864</v>
      </c>
      <c r="HN387">
        <v>9.28105</v>
      </c>
      <c r="HO387">
        <v>20.051</v>
      </c>
      <c r="HP387">
        <v>5.20741</v>
      </c>
      <c r="HQ387">
        <v>11.992</v>
      </c>
      <c r="HR387">
        <v>4.9612</v>
      </c>
      <c r="HS387">
        <v>3.2745</v>
      </c>
      <c r="HT387">
        <v>9999</v>
      </c>
      <c r="HU387">
        <v>9999</v>
      </c>
      <c r="HV387">
        <v>9999</v>
      </c>
      <c r="HW387">
        <v>91.7</v>
      </c>
      <c r="HX387">
        <v>1.86386</v>
      </c>
      <c r="HY387">
        <v>1.86029</v>
      </c>
      <c r="HZ387">
        <v>1.85867</v>
      </c>
      <c r="IA387">
        <v>1.85999</v>
      </c>
      <c r="IB387">
        <v>1.85987</v>
      </c>
      <c r="IC387">
        <v>1.85852</v>
      </c>
      <c r="ID387">
        <v>1.85764</v>
      </c>
      <c r="IE387">
        <v>1.85242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-20.95</v>
      </c>
      <c r="IT387">
        <v>-2.6209</v>
      </c>
      <c r="IU387">
        <v>-9.349659308704338</v>
      </c>
      <c r="IV387">
        <v>-0.01431925071125703</v>
      </c>
      <c r="IW387">
        <v>4.89615414261653E-06</v>
      </c>
      <c r="IX387">
        <v>-8.989459798755491E-10</v>
      </c>
      <c r="IY387">
        <v>-1.354300476734672</v>
      </c>
      <c r="IZ387">
        <v>-0.1043539695207113</v>
      </c>
      <c r="JA387">
        <v>0.003109194328973147</v>
      </c>
      <c r="JB387">
        <v>-3.859871886814269E-05</v>
      </c>
      <c r="JC387">
        <v>3</v>
      </c>
      <c r="JD387">
        <v>1925</v>
      </c>
      <c r="JE387">
        <v>1</v>
      </c>
      <c r="JF387">
        <v>31</v>
      </c>
      <c r="JG387">
        <v>39.7</v>
      </c>
      <c r="JH387">
        <v>39.6</v>
      </c>
      <c r="JI387">
        <v>2.7417</v>
      </c>
      <c r="JJ387">
        <v>2.74414</v>
      </c>
      <c r="JK387">
        <v>1.49658</v>
      </c>
      <c r="JL387">
        <v>2.31445</v>
      </c>
      <c r="JM387">
        <v>1.54785</v>
      </c>
      <c r="JN387">
        <v>2.46704</v>
      </c>
      <c r="JO387">
        <v>53.7</v>
      </c>
      <c r="JP387">
        <v>13.8431</v>
      </c>
      <c r="JQ387">
        <v>18</v>
      </c>
      <c r="JR387">
        <v>506.482</v>
      </c>
      <c r="JS387">
        <v>446.809</v>
      </c>
      <c r="JT387">
        <v>25.3674</v>
      </c>
      <c r="JU387">
        <v>43.8075</v>
      </c>
      <c r="JV387">
        <v>29.999</v>
      </c>
      <c r="JW387">
        <v>43.7204</v>
      </c>
      <c r="JX387">
        <v>43.5926</v>
      </c>
      <c r="JY387">
        <v>55.0629</v>
      </c>
      <c r="JZ387">
        <v>51.8586</v>
      </c>
      <c r="KA387">
        <v>0</v>
      </c>
      <c r="KB387">
        <v>19.9708</v>
      </c>
      <c r="KC387">
        <v>1222.21</v>
      </c>
      <c r="KD387">
        <v>21.4724</v>
      </c>
      <c r="KE387">
        <v>98.0977</v>
      </c>
      <c r="KF387">
        <v>94.4606</v>
      </c>
    </row>
    <row r="388" spans="1:292">
      <c r="A388">
        <v>364</v>
      </c>
      <c r="B388">
        <v>1687541736</v>
      </c>
      <c r="C388">
        <v>15607.5</v>
      </c>
      <c r="D388" t="s">
        <v>1170</v>
      </c>
      <c r="E388" t="s">
        <v>1171</v>
      </c>
      <c r="F388">
        <v>5</v>
      </c>
      <c r="G388" t="s">
        <v>635</v>
      </c>
      <c r="H388">
        <v>1687541728.6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1235.51507298101</v>
      </c>
      <c r="AJ388">
        <v>1208.963757575757</v>
      </c>
      <c r="AK388">
        <v>3.398611260560635</v>
      </c>
      <c r="AL388">
        <v>66.82662954179216</v>
      </c>
      <c r="AM388">
        <f>(AO388 - AN388 + DX388*1E3/(8.314*(DZ388+273.15)) * AQ388/DW388 * AP388) * DW388/(100*DK388) * 1000/(1000 - AO388)</f>
        <v>0</v>
      </c>
      <c r="AN388">
        <v>21.49510353124989</v>
      </c>
      <c r="AO388">
        <v>22.24608606060605</v>
      </c>
      <c r="AP388">
        <v>-0.008633392024268417</v>
      </c>
      <c r="AQ388">
        <v>101.7824364047216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2.44</v>
      </c>
      <c r="DL388">
        <v>0.5</v>
      </c>
      <c r="DM388" t="s">
        <v>430</v>
      </c>
      <c r="DN388">
        <v>2</v>
      </c>
      <c r="DO388" t="b">
        <v>1</v>
      </c>
      <c r="DP388">
        <v>1687541728.6</v>
      </c>
      <c r="DQ388">
        <v>1158.656666666667</v>
      </c>
      <c r="DR388">
        <v>1193.437777777778</v>
      </c>
      <c r="DS388">
        <v>22.29481111111111</v>
      </c>
      <c r="DT388">
        <v>21.53911851851852</v>
      </c>
      <c r="DU388">
        <v>1179.55962962963</v>
      </c>
      <c r="DV388">
        <v>24.91603703703704</v>
      </c>
      <c r="DW388">
        <v>500.0024444444444</v>
      </c>
      <c r="DX388">
        <v>101.7446296296296</v>
      </c>
      <c r="DY388">
        <v>0.09999738518518518</v>
      </c>
      <c r="DZ388">
        <v>31.00818888888889</v>
      </c>
      <c r="EA388">
        <v>32.45911111111111</v>
      </c>
      <c r="EB388">
        <v>999.9000000000001</v>
      </c>
      <c r="EC388">
        <v>0</v>
      </c>
      <c r="ED388">
        <v>0</v>
      </c>
      <c r="EE388">
        <v>9997.28037037037</v>
      </c>
      <c r="EF388">
        <v>0</v>
      </c>
      <c r="EG388">
        <v>206.602962962963</v>
      </c>
      <c r="EH388">
        <v>-34.78207037037037</v>
      </c>
      <c r="EI388">
        <v>1185.077777777778</v>
      </c>
      <c r="EJ388">
        <v>1219.71</v>
      </c>
      <c r="EK388">
        <v>0.7556924074074075</v>
      </c>
      <c r="EL388">
        <v>1193.437777777778</v>
      </c>
      <c r="EM388">
        <v>21.53911851851852</v>
      </c>
      <c r="EN388">
        <v>2.268378148148148</v>
      </c>
      <c r="EO388">
        <v>2.19148962962963</v>
      </c>
      <c r="EP388">
        <v>19.45357407407407</v>
      </c>
      <c r="EQ388">
        <v>18.9001962962963</v>
      </c>
      <c r="ER388">
        <v>1999.995555555555</v>
      </c>
      <c r="ES388">
        <v>0.9799951111111112</v>
      </c>
      <c r="ET388">
        <v>0.02000468148148148</v>
      </c>
      <c r="EU388">
        <v>0</v>
      </c>
      <c r="EV388">
        <v>272.8992222222222</v>
      </c>
      <c r="EW388">
        <v>5.00078</v>
      </c>
      <c r="EX388">
        <v>8241.330740740741</v>
      </c>
      <c r="EY388">
        <v>16379.57407407407</v>
      </c>
      <c r="EZ388">
        <v>52.44192592592594</v>
      </c>
      <c r="FA388">
        <v>53.84225925925926</v>
      </c>
      <c r="FB388">
        <v>52.90014814814813</v>
      </c>
      <c r="FC388">
        <v>53.13392592592592</v>
      </c>
      <c r="FD388">
        <v>52.40025925925926</v>
      </c>
      <c r="FE388">
        <v>1955.085555555556</v>
      </c>
      <c r="FF388">
        <v>39.91</v>
      </c>
      <c r="FG388">
        <v>0</v>
      </c>
      <c r="FH388">
        <v>1687541736.9</v>
      </c>
      <c r="FI388">
        <v>0</v>
      </c>
      <c r="FJ388">
        <v>272.9102307692307</v>
      </c>
      <c r="FK388">
        <v>0.1184957284280194</v>
      </c>
      <c r="FL388">
        <v>21.67897436754344</v>
      </c>
      <c r="FM388">
        <v>8241.375769230768</v>
      </c>
      <c r="FN388">
        <v>15</v>
      </c>
      <c r="FO388">
        <v>1687539356.5</v>
      </c>
      <c r="FP388" t="s">
        <v>1025</v>
      </c>
      <c r="FQ388">
        <v>1687539351.5</v>
      </c>
      <c r="FR388">
        <v>1687539356.5</v>
      </c>
      <c r="FS388">
        <v>6</v>
      </c>
      <c r="FT388">
        <v>-0.146</v>
      </c>
      <c r="FU388">
        <v>-0.03</v>
      </c>
      <c r="FV388">
        <v>-14.721</v>
      </c>
      <c r="FW388">
        <v>-2.533</v>
      </c>
      <c r="FX388">
        <v>420</v>
      </c>
      <c r="FY388">
        <v>19</v>
      </c>
      <c r="FZ388">
        <v>0.29</v>
      </c>
      <c r="GA388">
        <v>0.05</v>
      </c>
      <c r="GB388">
        <v>-34.73718780487805</v>
      </c>
      <c r="GC388">
        <v>-0.7335365853658594</v>
      </c>
      <c r="GD388">
        <v>0.1142172943957428</v>
      </c>
      <c r="GE388">
        <v>0</v>
      </c>
      <c r="GF388">
        <v>0.7442639268292683</v>
      </c>
      <c r="GG388">
        <v>0.2522600278745654</v>
      </c>
      <c r="GH388">
        <v>0.03060724481539898</v>
      </c>
      <c r="GI388">
        <v>1</v>
      </c>
      <c r="GJ388">
        <v>1</v>
      </c>
      <c r="GK388">
        <v>2</v>
      </c>
      <c r="GL388" t="s">
        <v>443</v>
      </c>
      <c r="GM388">
        <v>3.09991</v>
      </c>
      <c r="GN388">
        <v>2.75808</v>
      </c>
      <c r="GO388">
        <v>0.196609</v>
      </c>
      <c r="GP388">
        <v>0.198067</v>
      </c>
      <c r="GQ388">
        <v>0.120917</v>
      </c>
      <c r="GR388">
        <v>0.10965</v>
      </c>
      <c r="GS388">
        <v>20148.8</v>
      </c>
      <c r="GT388">
        <v>19444</v>
      </c>
      <c r="GU388">
        <v>25668</v>
      </c>
      <c r="GV388">
        <v>24635</v>
      </c>
      <c r="GW388">
        <v>36276.4</v>
      </c>
      <c r="GX388">
        <v>32360.6</v>
      </c>
      <c r="GY388">
        <v>44893.7</v>
      </c>
      <c r="GZ388">
        <v>39292.2</v>
      </c>
      <c r="HA388">
        <v>1.74713</v>
      </c>
      <c r="HB388">
        <v>1.64048</v>
      </c>
      <c r="HC388">
        <v>-0.057444</v>
      </c>
      <c r="HD388">
        <v>0</v>
      </c>
      <c r="HE388">
        <v>33.3915</v>
      </c>
      <c r="HF388">
        <v>999.9</v>
      </c>
      <c r="HG388">
        <v>42.9</v>
      </c>
      <c r="HH388">
        <v>50.7</v>
      </c>
      <c r="HI388">
        <v>54.2135</v>
      </c>
      <c r="HJ388">
        <v>62.6184</v>
      </c>
      <c r="HK388">
        <v>22.1514</v>
      </c>
      <c r="HL388">
        <v>1</v>
      </c>
      <c r="HM388">
        <v>1.46762</v>
      </c>
      <c r="HN388">
        <v>9.28105</v>
      </c>
      <c r="HO388">
        <v>20.0509</v>
      </c>
      <c r="HP388">
        <v>5.20756</v>
      </c>
      <c r="HQ388">
        <v>11.992</v>
      </c>
      <c r="HR388">
        <v>4.961</v>
      </c>
      <c r="HS388">
        <v>3.2745</v>
      </c>
      <c r="HT388">
        <v>9999</v>
      </c>
      <c r="HU388">
        <v>9999</v>
      </c>
      <c r="HV388">
        <v>9999</v>
      </c>
      <c r="HW388">
        <v>91.7</v>
      </c>
      <c r="HX388">
        <v>1.86388</v>
      </c>
      <c r="HY388">
        <v>1.86031</v>
      </c>
      <c r="HZ388">
        <v>1.85869</v>
      </c>
      <c r="IA388">
        <v>1.85994</v>
      </c>
      <c r="IB388">
        <v>1.85988</v>
      </c>
      <c r="IC388">
        <v>1.85852</v>
      </c>
      <c r="ID388">
        <v>1.85769</v>
      </c>
      <c r="IE388">
        <v>1.85242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-21.07</v>
      </c>
      <c r="IT388">
        <v>-2.6201</v>
      </c>
      <c r="IU388">
        <v>-9.349659308704338</v>
      </c>
      <c r="IV388">
        <v>-0.01431925071125703</v>
      </c>
      <c r="IW388">
        <v>4.89615414261653E-06</v>
      </c>
      <c r="IX388">
        <v>-8.989459798755491E-10</v>
      </c>
      <c r="IY388">
        <v>-1.354300476734672</v>
      </c>
      <c r="IZ388">
        <v>-0.1043539695207113</v>
      </c>
      <c r="JA388">
        <v>0.003109194328973147</v>
      </c>
      <c r="JB388">
        <v>-3.859871886814269E-05</v>
      </c>
      <c r="JC388">
        <v>3</v>
      </c>
      <c r="JD388">
        <v>1925</v>
      </c>
      <c r="JE388">
        <v>1</v>
      </c>
      <c r="JF388">
        <v>31</v>
      </c>
      <c r="JG388">
        <v>39.7</v>
      </c>
      <c r="JH388">
        <v>39.7</v>
      </c>
      <c r="JI388">
        <v>2.76978</v>
      </c>
      <c r="JJ388">
        <v>2.71973</v>
      </c>
      <c r="JK388">
        <v>1.49658</v>
      </c>
      <c r="JL388">
        <v>2.31445</v>
      </c>
      <c r="JM388">
        <v>1.54785</v>
      </c>
      <c r="JN388">
        <v>2.43652</v>
      </c>
      <c r="JO388">
        <v>53.7</v>
      </c>
      <c r="JP388">
        <v>13.8518</v>
      </c>
      <c r="JQ388">
        <v>18</v>
      </c>
      <c r="JR388">
        <v>506.594</v>
      </c>
      <c r="JS388">
        <v>446.877</v>
      </c>
      <c r="JT388">
        <v>25.3575</v>
      </c>
      <c r="JU388">
        <v>43.7961</v>
      </c>
      <c r="JV388">
        <v>29.9991</v>
      </c>
      <c r="JW388">
        <v>43.7091</v>
      </c>
      <c r="JX388">
        <v>43.5815</v>
      </c>
      <c r="JY388">
        <v>55.7036</v>
      </c>
      <c r="JZ388">
        <v>51.8586</v>
      </c>
      <c r="KA388">
        <v>0</v>
      </c>
      <c r="KB388">
        <v>19.9708</v>
      </c>
      <c r="KC388">
        <v>1242.24</v>
      </c>
      <c r="KD388">
        <v>21.4724</v>
      </c>
      <c r="KE388">
        <v>98.0994</v>
      </c>
      <c r="KF388">
        <v>94.46210000000001</v>
      </c>
    </row>
    <row r="389" spans="1:292">
      <c r="A389">
        <v>365</v>
      </c>
      <c r="B389">
        <v>1687541741</v>
      </c>
      <c r="C389">
        <v>15612.5</v>
      </c>
      <c r="D389" t="s">
        <v>1172</v>
      </c>
      <c r="E389" t="s">
        <v>1173</v>
      </c>
      <c r="F389">
        <v>5</v>
      </c>
      <c r="G389" t="s">
        <v>635</v>
      </c>
      <c r="H389">
        <v>1687541733.282143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1252.409309492293</v>
      </c>
      <c r="AJ389">
        <v>1226.161757575758</v>
      </c>
      <c r="AK389">
        <v>3.449495382824511</v>
      </c>
      <c r="AL389">
        <v>66.82662954179216</v>
      </c>
      <c r="AM389">
        <f>(AO389 - AN389 + DX389*1E3/(8.314*(DZ389+273.15)) * AQ389/DW389 * AP389) * DW389/(100*DK389) * 1000/(1000 - AO389)</f>
        <v>0</v>
      </c>
      <c r="AN389">
        <v>21.49091098730898</v>
      </c>
      <c r="AO389">
        <v>22.21292787878787</v>
      </c>
      <c r="AP389">
        <v>-0.006633979461495925</v>
      </c>
      <c r="AQ389">
        <v>101.7824364047216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2.44</v>
      </c>
      <c r="DL389">
        <v>0.5</v>
      </c>
      <c r="DM389" t="s">
        <v>430</v>
      </c>
      <c r="DN389">
        <v>2</v>
      </c>
      <c r="DO389" t="b">
        <v>1</v>
      </c>
      <c r="DP389">
        <v>1687541733.282143</v>
      </c>
      <c r="DQ389">
        <v>1174.448571428572</v>
      </c>
      <c r="DR389">
        <v>1209.206071428571</v>
      </c>
      <c r="DS389">
        <v>22.26593928571429</v>
      </c>
      <c r="DT389">
        <v>21.50591785714286</v>
      </c>
      <c r="DU389">
        <v>1195.453571428572</v>
      </c>
      <c r="DV389">
        <v>24.88653928571429</v>
      </c>
      <c r="DW389">
        <v>499.9805</v>
      </c>
      <c r="DX389">
        <v>101.7441428571429</v>
      </c>
      <c r="DY389">
        <v>0.09989150357142855</v>
      </c>
      <c r="DZ389">
        <v>30.99815714285714</v>
      </c>
      <c r="EA389">
        <v>32.463925</v>
      </c>
      <c r="EB389">
        <v>999.9000000000002</v>
      </c>
      <c r="EC389">
        <v>0</v>
      </c>
      <c r="ED389">
        <v>0</v>
      </c>
      <c r="EE389">
        <v>10003.07</v>
      </c>
      <c r="EF389">
        <v>0</v>
      </c>
      <c r="EG389">
        <v>206.9658928571428</v>
      </c>
      <c r="EH389">
        <v>-34.75820714285714</v>
      </c>
      <c r="EI389">
        <v>1201.193214285714</v>
      </c>
      <c r="EJ389">
        <v>1235.782857142857</v>
      </c>
      <c r="EK389">
        <v>0.7600277499999999</v>
      </c>
      <c r="EL389">
        <v>1209.206071428571</v>
      </c>
      <c r="EM389">
        <v>21.50591785714286</v>
      </c>
      <c r="EN389">
        <v>2.265429285714286</v>
      </c>
      <c r="EO389">
        <v>2.188101071428572</v>
      </c>
      <c r="EP389">
        <v>19.43264642857143</v>
      </c>
      <c r="EQ389">
        <v>18.87544285714286</v>
      </c>
      <c r="ER389">
        <v>1999.997857142857</v>
      </c>
      <c r="ES389">
        <v>0.9799950357142857</v>
      </c>
      <c r="ET389">
        <v>0.02000475714285714</v>
      </c>
      <c r="EU389">
        <v>0</v>
      </c>
      <c r="EV389">
        <v>272.8598571428572</v>
      </c>
      <c r="EW389">
        <v>5.00078</v>
      </c>
      <c r="EX389">
        <v>8245.559285714287</v>
      </c>
      <c r="EY389">
        <v>16379.59285714286</v>
      </c>
      <c r="EZ389">
        <v>52.43278571428571</v>
      </c>
      <c r="FA389">
        <v>53.83449999999998</v>
      </c>
      <c r="FB389">
        <v>52.88139285714285</v>
      </c>
      <c r="FC389">
        <v>53.11796428571428</v>
      </c>
      <c r="FD389">
        <v>52.386</v>
      </c>
      <c r="FE389">
        <v>1955.087857142857</v>
      </c>
      <c r="FF389">
        <v>39.91</v>
      </c>
      <c r="FG389">
        <v>0</v>
      </c>
      <c r="FH389">
        <v>1687541741.7</v>
      </c>
      <c r="FI389">
        <v>0</v>
      </c>
      <c r="FJ389">
        <v>272.8300769230769</v>
      </c>
      <c r="FK389">
        <v>-1.039179488547827</v>
      </c>
      <c r="FL389">
        <v>93.82837608200681</v>
      </c>
      <c r="FM389">
        <v>8245.999230769232</v>
      </c>
      <c r="FN389">
        <v>15</v>
      </c>
      <c r="FO389">
        <v>1687539356.5</v>
      </c>
      <c r="FP389" t="s">
        <v>1025</v>
      </c>
      <c r="FQ389">
        <v>1687539351.5</v>
      </c>
      <c r="FR389">
        <v>1687539356.5</v>
      </c>
      <c r="FS389">
        <v>6</v>
      </c>
      <c r="FT389">
        <v>-0.146</v>
      </c>
      <c r="FU389">
        <v>-0.03</v>
      </c>
      <c r="FV389">
        <v>-14.721</v>
      </c>
      <c r="FW389">
        <v>-2.533</v>
      </c>
      <c r="FX389">
        <v>420</v>
      </c>
      <c r="FY389">
        <v>19</v>
      </c>
      <c r="FZ389">
        <v>0.29</v>
      </c>
      <c r="GA389">
        <v>0.05</v>
      </c>
      <c r="GB389">
        <v>-34.74112682926829</v>
      </c>
      <c r="GC389">
        <v>0.006958832748334352</v>
      </c>
      <c r="GD389">
        <v>0.1166354044571082</v>
      </c>
      <c r="GE389">
        <v>1</v>
      </c>
      <c r="GF389">
        <v>0.7490673414634146</v>
      </c>
      <c r="GG389">
        <v>0.1163289773890596</v>
      </c>
      <c r="GH389">
        <v>0.02754255633016797</v>
      </c>
      <c r="GI389">
        <v>1</v>
      </c>
      <c r="GJ389">
        <v>2</v>
      </c>
      <c r="GK389">
        <v>2</v>
      </c>
      <c r="GL389" t="s">
        <v>432</v>
      </c>
      <c r="GM389">
        <v>3.09975</v>
      </c>
      <c r="GN389">
        <v>2.7581</v>
      </c>
      <c r="GO389">
        <v>0.198326</v>
      </c>
      <c r="GP389">
        <v>0.199742</v>
      </c>
      <c r="GQ389">
        <v>0.120802</v>
      </c>
      <c r="GR389">
        <v>0.109637</v>
      </c>
      <c r="GS389">
        <v>20106.2</v>
      </c>
      <c r="GT389">
        <v>19403.7</v>
      </c>
      <c r="GU389">
        <v>25668.8</v>
      </c>
      <c r="GV389">
        <v>24635.6</v>
      </c>
      <c r="GW389">
        <v>36282</v>
      </c>
      <c r="GX389">
        <v>32361.9</v>
      </c>
      <c r="GY389">
        <v>44894.8</v>
      </c>
      <c r="GZ389">
        <v>39293.1</v>
      </c>
      <c r="HA389">
        <v>1.74732</v>
      </c>
      <c r="HB389">
        <v>1.64105</v>
      </c>
      <c r="HC389">
        <v>-0.0565089</v>
      </c>
      <c r="HD389">
        <v>0</v>
      </c>
      <c r="HE389">
        <v>33.3846</v>
      </c>
      <c r="HF389">
        <v>999.9</v>
      </c>
      <c r="HG389">
        <v>42.9</v>
      </c>
      <c r="HH389">
        <v>50.7</v>
      </c>
      <c r="HI389">
        <v>54.215</v>
      </c>
      <c r="HJ389">
        <v>62.7184</v>
      </c>
      <c r="HK389">
        <v>22.0713</v>
      </c>
      <c r="HL389">
        <v>1</v>
      </c>
      <c r="HM389">
        <v>1.46654</v>
      </c>
      <c r="HN389">
        <v>9.28105</v>
      </c>
      <c r="HO389">
        <v>20.0507</v>
      </c>
      <c r="HP389">
        <v>5.20531</v>
      </c>
      <c r="HQ389">
        <v>11.992</v>
      </c>
      <c r="HR389">
        <v>4.96035</v>
      </c>
      <c r="HS389">
        <v>3.27408</v>
      </c>
      <c r="HT389">
        <v>9999</v>
      </c>
      <c r="HU389">
        <v>9999</v>
      </c>
      <c r="HV389">
        <v>9999</v>
      </c>
      <c r="HW389">
        <v>91.7</v>
      </c>
      <c r="HX389">
        <v>1.86387</v>
      </c>
      <c r="HY389">
        <v>1.86033</v>
      </c>
      <c r="HZ389">
        <v>1.85867</v>
      </c>
      <c r="IA389">
        <v>1.85995</v>
      </c>
      <c r="IB389">
        <v>1.85988</v>
      </c>
      <c r="IC389">
        <v>1.85852</v>
      </c>
      <c r="ID389">
        <v>1.85767</v>
      </c>
      <c r="IE389">
        <v>1.85242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-21.18</v>
      </c>
      <c r="IT389">
        <v>-2.6193</v>
      </c>
      <c r="IU389">
        <v>-9.349659308704338</v>
      </c>
      <c r="IV389">
        <v>-0.01431925071125703</v>
      </c>
      <c r="IW389">
        <v>4.89615414261653E-06</v>
      </c>
      <c r="IX389">
        <v>-8.989459798755491E-10</v>
      </c>
      <c r="IY389">
        <v>-1.354300476734672</v>
      </c>
      <c r="IZ389">
        <v>-0.1043539695207113</v>
      </c>
      <c r="JA389">
        <v>0.003109194328973147</v>
      </c>
      <c r="JB389">
        <v>-3.859871886814269E-05</v>
      </c>
      <c r="JC389">
        <v>3</v>
      </c>
      <c r="JD389">
        <v>1925</v>
      </c>
      <c r="JE389">
        <v>1</v>
      </c>
      <c r="JF389">
        <v>31</v>
      </c>
      <c r="JG389">
        <v>39.8</v>
      </c>
      <c r="JH389">
        <v>39.7</v>
      </c>
      <c r="JI389">
        <v>2.80273</v>
      </c>
      <c r="JJ389">
        <v>2.74414</v>
      </c>
      <c r="JK389">
        <v>1.49658</v>
      </c>
      <c r="JL389">
        <v>2.31445</v>
      </c>
      <c r="JM389">
        <v>1.54785</v>
      </c>
      <c r="JN389">
        <v>2.50488</v>
      </c>
      <c r="JO389">
        <v>53.7</v>
      </c>
      <c r="JP389">
        <v>13.8431</v>
      </c>
      <c r="JQ389">
        <v>18</v>
      </c>
      <c r="JR389">
        <v>506.652</v>
      </c>
      <c r="JS389">
        <v>447.192</v>
      </c>
      <c r="JT389">
        <v>25.3473</v>
      </c>
      <c r="JU389">
        <v>43.7843</v>
      </c>
      <c r="JV389">
        <v>29.9991</v>
      </c>
      <c r="JW389">
        <v>43.6975</v>
      </c>
      <c r="JX389">
        <v>43.5699</v>
      </c>
      <c r="JY389">
        <v>56.2918</v>
      </c>
      <c r="JZ389">
        <v>51.8586</v>
      </c>
      <c r="KA389">
        <v>0</v>
      </c>
      <c r="KB389">
        <v>19.9696</v>
      </c>
      <c r="KC389">
        <v>1255.6</v>
      </c>
      <c r="KD389">
        <v>21.4657</v>
      </c>
      <c r="KE389">
        <v>98.102</v>
      </c>
      <c r="KF389">
        <v>94.46420000000001</v>
      </c>
    </row>
    <row r="390" spans="1:292">
      <c r="A390">
        <v>366</v>
      </c>
      <c r="B390">
        <v>1687541746</v>
      </c>
      <c r="C390">
        <v>15617.5</v>
      </c>
      <c r="D390" t="s">
        <v>1174</v>
      </c>
      <c r="E390" t="s">
        <v>1175</v>
      </c>
      <c r="F390">
        <v>5</v>
      </c>
      <c r="G390" t="s">
        <v>635</v>
      </c>
      <c r="H390">
        <v>1687541738.25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K390*DK390*100.0/(AV390*EE390),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K390*DK390*100.0/(AV390*EE390),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1269.473698892837</v>
      </c>
      <c r="AJ390">
        <v>1243.026606060606</v>
      </c>
      <c r="AK390">
        <v>3.373540991743468</v>
      </c>
      <c r="AL390">
        <v>66.82662954179216</v>
      </c>
      <c r="AM390">
        <f>(AO390 - AN390 + DX390*1E3/(8.314*(DZ390+273.15)) * AQ390/DW390 * AP390) * DW390/(100*DK390) * 1000/(1000 - AO390)</f>
        <v>0</v>
      </c>
      <c r="AN390">
        <v>21.48721770225347</v>
      </c>
      <c r="AO390">
        <v>22.18375393939394</v>
      </c>
      <c r="AP390">
        <v>-0.005768724677582841</v>
      </c>
      <c r="AQ390">
        <v>101.7824364047216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429</v>
      </c>
      <c r="AX390" t="s">
        <v>429</v>
      </c>
      <c r="AY390">
        <v>0</v>
      </c>
      <c r="AZ390">
        <v>0</v>
      </c>
      <c r="BA390">
        <f>1-AY390/AZ390</f>
        <v>0</v>
      </c>
      <c r="BB390">
        <v>0</v>
      </c>
      <c r="BC390" t="s">
        <v>429</v>
      </c>
      <c r="BD390" t="s">
        <v>429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429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2.44</v>
      </c>
      <c r="DL390">
        <v>0.5</v>
      </c>
      <c r="DM390" t="s">
        <v>430</v>
      </c>
      <c r="DN390">
        <v>2</v>
      </c>
      <c r="DO390" t="b">
        <v>1</v>
      </c>
      <c r="DP390">
        <v>1687541738.25</v>
      </c>
      <c r="DQ390">
        <v>1191.181428571429</v>
      </c>
      <c r="DR390">
        <v>1225.859285714286</v>
      </c>
      <c r="DS390">
        <v>22.22991071428572</v>
      </c>
      <c r="DT390">
        <v>21.49088928571429</v>
      </c>
      <c r="DU390">
        <v>1212.295</v>
      </c>
      <c r="DV390">
        <v>24.84972142857143</v>
      </c>
      <c r="DW390">
        <v>499.9890357142858</v>
      </c>
      <c r="DX390">
        <v>101.7440357142857</v>
      </c>
      <c r="DY390">
        <v>0.09993513928571426</v>
      </c>
      <c r="DZ390">
        <v>30.98649642857143</v>
      </c>
      <c r="EA390">
        <v>32.46396785714285</v>
      </c>
      <c r="EB390">
        <v>999.9000000000002</v>
      </c>
      <c r="EC390">
        <v>0</v>
      </c>
      <c r="ED390">
        <v>0</v>
      </c>
      <c r="EE390">
        <v>10005.95285714286</v>
      </c>
      <c r="EF390">
        <v>0</v>
      </c>
      <c r="EG390">
        <v>208.0335357142857</v>
      </c>
      <c r="EH390">
        <v>-34.67839642857142</v>
      </c>
      <c r="EI390">
        <v>1218.262142857143</v>
      </c>
      <c r="EJ390">
        <v>1252.782857142857</v>
      </c>
      <c r="EK390">
        <v>0.73902</v>
      </c>
      <c r="EL390">
        <v>1225.859285714286</v>
      </c>
      <c r="EM390">
        <v>21.49088928571429</v>
      </c>
      <c r="EN390">
        <v>2.261761428571428</v>
      </c>
      <c r="EO390">
        <v>2.186570357142857</v>
      </c>
      <c r="EP390">
        <v>19.4066</v>
      </c>
      <c r="EQ390">
        <v>18.86425</v>
      </c>
      <c r="ER390">
        <v>2000.005357142858</v>
      </c>
      <c r="ES390">
        <v>0.9799950357142857</v>
      </c>
      <c r="ET390">
        <v>0.02000476428571429</v>
      </c>
      <c r="EU390">
        <v>0</v>
      </c>
      <c r="EV390">
        <v>272.7572500000001</v>
      </c>
      <c r="EW390">
        <v>5.00078</v>
      </c>
      <c r="EX390">
        <v>8256.937142857143</v>
      </c>
      <c r="EY390">
        <v>16379.65</v>
      </c>
      <c r="EZ390">
        <v>52.43285714285714</v>
      </c>
      <c r="FA390">
        <v>53.82999999999999</v>
      </c>
      <c r="FB390">
        <v>52.8635357142857</v>
      </c>
      <c r="FC390">
        <v>53.11124999999999</v>
      </c>
      <c r="FD390">
        <v>52.35246428571428</v>
      </c>
      <c r="FE390">
        <v>1955.095357142857</v>
      </c>
      <c r="FF390">
        <v>39.91</v>
      </c>
      <c r="FG390">
        <v>0</v>
      </c>
      <c r="FH390">
        <v>1687541746.5</v>
      </c>
      <c r="FI390">
        <v>0</v>
      </c>
      <c r="FJ390">
        <v>272.718576923077</v>
      </c>
      <c r="FK390">
        <v>-1.964205132415206</v>
      </c>
      <c r="FL390">
        <v>186.6704270551632</v>
      </c>
      <c r="FM390">
        <v>8257.670384615385</v>
      </c>
      <c r="FN390">
        <v>15</v>
      </c>
      <c r="FO390">
        <v>1687539356.5</v>
      </c>
      <c r="FP390" t="s">
        <v>1025</v>
      </c>
      <c r="FQ390">
        <v>1687539351.5</v>
      </c>
      <c r="FR390">
        <v>1687539356.5</v>
      </c>
      <c r="FS390">
        <v>6</v>
      </c>
      <c r="FT390">
        <v>-0.146</v>
      </c>
      <c r="FU390">
        <v>-0.03</v>
      </c>
      <c r="FV390">
        <v>-14.721</v>
      </c>
      <c r="FW390">
        <v>-2.533</v>
      </c>
      <c r="FX390">
        <v>420</v>
      </c>
      <c r="FY390">
        <v>19</v>
      </c>
      <c r="FZ390">
        <v>0.29</v>
      </c>
      <c r="GA390">
        <v>0.05</v>
      </c>
      <c r="GB390">
        <v>-34.72828292682927</v>
      </c>
      <c r="GC390">
        <v>0.9465924138937841</v>
      </c>
      <c r="GD390">
        <v>0.1269514846884603</v>
      </c>
      <c r="GE390">
        <v>0</v>
      </c>
      <c r="GF390">
        <v>0.7476598536585366</v>
      </c>
      <c r="GG390">
        <v>-0.2437733024341968</v>
      </c>
      <c r="GH390">
        <v>0.0296056466569907</v>
      </c>
      <c r="GI390">
        <v>1</v>
      </c>
      <c r="GJ390">
        <v>1</v>
      </c>
      <c r="GK390">
        <v>2</v>
      </c>
      <c r="GL390" t="s">
        <v>443</v>
      </c>
      <c r="GM390">
        <v>3.10004</v>
      </c>
      <c r="GN390">
        <v>2.75822</v>
      </c>
      <c r="GO390">
        <v>0.200009</v>
      </c>
      <c r="GP390">
        <v>0.201418</v>
      </c>
      <c r="GQ390">
        <v>0.12071</v>
      </c>
      <c r="GR390">
        <v>0.109632</v>
      </c>
      <c r="GS390">
        <v>20064</v>
      </c>
      <c r="GT390">
        <v>19363.1</v>
      </c>
      <c r="GU390">
        <v>25669.2</v>
      </c>
      <c r="GV390">
        <v>24635.9</v>
      </c>
      <c r="GW390">
        <v>36286.6</v>
      </c>
      <c r="GX390">
        <v>32362.7</v>
      </c>
      <c r="GY390">
        <v>44895.7</v>
      </c>
      <c r="GZ390">
        <v>39293.6</v>
      </c>
      <c r="HA390">
        <v>1.7477</v>
      </c>
      <c r="HB390">
        <v>1.64088</v>
      </c>
      <c r="HC390">
        <v>-0.0568852</v>
      </c>
      <c r="HD390">
        <v>0</v>
      </c>
      <c r="HE390">
        <v>33.3779</v>
      </c>
      <c r="HF390">
        <v>999.9</v>
      </c>
      <c r="HG390">
        <v>42.9</v>
      </c>
      <c r="HH390">
        <v>50.7</v>
      </c>
      <c r="HI390">
        <v>54.2162</v>
      </c>
      <c r="HJ390">
        <v>62.7884</v>
      </c>
      <c r="HK390">
        <v>21.7388</v>
      </c>
      <c r="HL390">
        <v>1</v>
      </c>
      <c r="HM390">
        <v>1.46548</v>
      </c>
      <c r="HN390">
        <v>9.28105</v>
      </c>
      <c r="HO390">
        <v>20.0509</v>
      </c>
      <c r="HP390">
        <v>5.20696</v>
      </c>
      <c r="HQ390">
        <v>11.992</v>
      </c>
      <c r="HR390">
        <v>4.96075</v>
      </c>
      <c r="HS390">
        <v>3.2745</v>
      </c>
      <c r="HT390">
        <v>9999</v>
      </c>
      <c r="HU390">
        <v>9999</v>
      </c>
      <c r="HV390">
        <v>9999</v>
      </c>
      <c r="HW390">
        <v>91.7</v>
      </c>
      <c r="HX390">
        <v>1.86387</v>
      </c>
      <c r="HY390">
        <v>1.86032</v>
      </c>
      <c r="HZ390">
        <v>1.85867</v>
      </c>
      <c r="IA390">
        <v>1.85995</v>
      </c>
      <c r="IB390">
        <v>1.85987</v>
      </c>
      <c r="IC390">
        <v>1.85853</v>
      </c>
      <c r="ID390">
        <v>1.85763</v>
      </c>
      <c r="IE390">
        <v>1.85242</v>
      </c>
      <c r="IF390">
        <v>0</v>
      </c>
      <c r="IG390">
        <v>0</v>
      </c>
      <c r="IH390">
        <v>0</v>
      </c>
      <c r="II390">
        <v>0</v>
      </c>
      <c r="IJ390" t="s">
        <v>433</v>
      </c>
      <c r="IK390" t="s">
        <v>434</v>
      </c>
      <c r="IL390" t="s">
        <v>435</v>
      </c>
      <c r="IM390" t="s">
        <v>435</v>
      </c>
      <c r="IN390" t="s">
        <v>435</v>
      </c>
      <c r="IO390" t="s">
        <v>435</v>
      </c>
      <c r="IP390">
        <v>0</v>
      </c>
      <c r="IQ390">
        <v>100</v>
      </c>
      <c r="IR390">
        <v>100</v>
      </c>
      <c r="IS390">
        <v>-21.28</v>
      </c>
      <c r="IT390">
        <v>-2.6188</v>
      </c>
      <c r="IU390">
        <v>-9.349659308704338</v>
      </c>
      <c r="IV390">
        <v>-0.01431925071125703</v>
      </c>
      <c r="IW390">
        <v>4.89615414261653E-06</v>
      </c>
      <c r="IX390">
        <v>-8.989459798755491E-10</v>
      </c>
      <c r="IY390">
        <v>-1.354300476734672</v>
      </c>
      <c r="IZ390">
        <v>-0.1043539695207113</v>
      </c>
      <c r="JA390">
        <v>0.003109194328973147</v>
      </c>
      <c r="JB390">
        <v>-3.859871886814269E-05</v>
      </c>
      <c r="JC390">
        <v>3</v>
      </c>
      <c r="JD390">
        <v>1925</v>
      </c>
      <c r="JE390">
        <v>1</v>
      </c>
      <c r="JF390">
        <v>31</v>
      </c>
      <c r="JG390">
        <v>39.9</v>
      </c>
      <c r="JH390">
        <v>39.8</v>
      </c>
      <c r="JI390">
        <v>2.83203</v>
      </c>
      <c r="JJ390">
        <v>2.72217</v>
      </c>
      <c r="JK390">
        <v>1.49658</v>
      </c>
      <c r="JL390">
        <v>2.31445</v>
      </c>
      <c r="JM390">
        <v>1.54785</v>
      </c>
      <c r="JN390">
        <v>2.41577</v>
      </c>
      <c r="JO390">
        <v>53.7</v>
      </c>
      <c r="JP390">
        <v>13.8518</v>
      </c>
      <c r="JQ390">
        <v>18</v>
      </c>
      <c r="JR390">
        <v>506.822</v>
      </c>
      <c r="JS390">
        <v>447.01</v>
      </c>
      <c r="JT390">
        <v>25.3388</v>
      </c>
      <c r="JU390">
        <v>43.7719</v>
      </c>
      <c r="JV390">
        <v>29.999</v>
      </c>
      <c r="JW390">
        <v>43.6851</v>
      </c>
      <c r="JX390">
        <v>43.5588</v>
      </c>
      <c r="JY390">
        <v>56.9395</v>
      </c>
      <c r="JZ390">
        <v>51.8586</v>
      </c>
      <c r="KA390">
        <v>0</v>
      </c>
      <c r="KB390">
        <v>19.9497</v>
      </c>
      <c r="KC390">
        <v>1275.64</v>
      </c>
      <c r="KD390">
        <v>21.4693</v>
      </c>
      <c r="KE390">
        <v>98.10380000000001</v>
      </c>
      <c r="KF390">
        <v>94.4654</v>
      </c>
    </row>
    <row r="391" spans="1:292">
      <c r="A391">
        <v>367</v>
      </c>
      <c r="B391">
        <v>1687541751</v>
      </c>
      <c r="C391">
        <v>15622.5</v>
      </c>
      <c r="D391" t="s">
        <v>1176</v>
      </c>
      <c r="E391" t="s">
        <v>1177</v>
      </c>
      <c r="F391">
        <v>5</v>
      </c>
      <c r="G391" t="s">
        <v>635</v>
      </c>
      <c r="H391">
        <v>1687541743.217857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K391*DK391*100.0/(AV391*EE391),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K391*DK391*100.0/(AV391*EE391),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1286.625802393649</v>
      </c>
      <c r="AJ391">
        <v>1260.268181818182</v>
      </c>
      <c r="AK391">
        <v>3.455921622503864</v>
      </c>
      <c r="AL391">
        <v>66.82662954179216</v>
      </c>
      <c r="AM391">
        <f>(AO391 - AN391 + DX391*1E3/(8.314*(DZ391+273.15)) * AQ391/DW391 * AP391) * DW391/(100*DK391) * 1000/(1000 - AO391)</f>
        <v>0</v>
      </c>
      <c r="AN391">
        <v>21.48521270193783</v>
      </c>
      <c r="AO391">
        <v>22.16220181818182</v>
      </c>
      <c r="AP391">
        <v>-0.001947631248571108</v>
      </c>
      <c r="AQ391">
        <v>101.7824364047216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429</v>
      </c>
      <c r="AX391" t="s">
        <v>429</v>
      </c>
      <c r="AY391">
        <v>0</v>
      </c>
      <c r="AZ391">
        <v>0</v>
      </c>
      <c r="BA391">
        <f>1-AY391/AZ391</f>
        <v>0</v>
      </c>
      <c r="BB391">
        <v>0</v>
      </c>
      <c r="BC391" t="s">
        <v>429</v>
      </c>
      <c r="BD391" t="s">
        <v>429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429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2.44</v>
      </c>
      <c r="DL391">
        <v>0.5</v>
      </c>
      <c r="DM391" t="s">
        <v>430</v>
      </c>
      <c r="DN391">
        <v>2</v>
      </c>
      <c r="DO391" t="b">
        <v>1</v>
      </c>
      <c r="DP391">
        <v>1687541743.217857</v>
      </c>
      <c r="DQ391">
        <v>1207.896071428571</v>
      </c>
      <c r="DR391">
        <v>1242.548214285714</v>
      </c>
      <c r="DS391">
        <v>22.19872142857143</v>
      </c>
      <c r="DT391">
        <v>21.48771428571429</v>
      </c>
      <c r="DU391">
        <v>1229.117857142857</v>
      </c>
      <c r="DV391">
        <v>24.81784285714286</v>
      </c>
      <c r="DW391">
        <v>499.98375</v>
      </c>
      <c r="DX391">
        <v>101.7442142857143</v>
      </c>
      <c r="DY391">
        <v>0.09993833214285715</v>
      </c>
      <c r="DZ391">
        <v>30.97581428571428</v>
      </c>
      <c r="EA391">
        <v>32.45919285714286</v>
      </c>
      <c r="EB391">
        <v>999.9000000000002</v>
      </c>
      <c r="EC391">
        <v>0</v>
      </c>
      <c r="ED391">
        <v>0</v>
      </c>
      <c r="EE391">
        <v>10009.26285714286</v>
      </c>
      <c r="EF391">
        <v>0</v>
      </c>
      <c r="EG391">
        <v>210.0093214285715</v>
      </c>
      <c r="EH391">
        <v>-34.65133928571429</v>
      </c>
      <c r="EI391">
        <v>1235.318214285714</v>
      </c>
      <c r="EJ391">
        <v>1269.833928571428</v>
      </c>
      <c r="EK391">
        <v>0.7110000000000001</v>
      </c>
      <c r="EL391">
        <v>1242.548214285714</v>
      </c>
      <c r="EM391">
        <v>21.48771428571429</v>
      </c>
      <c r="EN391">
        <v>2.2585925</v>
      </c>
      <c r="EO391">
        <v>2.186252142857143</v>
      </c>
      <c r="EP391">
        <v>19.38406428571428</v>
      </c>
      <c r="EQ391">
        <v>18.86192142857143</v>
      </c>
      <c r="ER391">
        <v>2000.001071428571</v>
      </c>
      <c r="ES391">
        <v>0.9799949285714286</v>
      </c>
      <c r="ET391">
        <v>0.02000486785714286</v>
      </c>
      <c r="EU391">
        <v>0</v>
      </c>
      <c r="EV391">
        <v>272.6811428571429</v>
      </c>
      <c r="EW391">
        <v>5.00078</v>
      </c>
      <c r="EX391">
        <v>8275.536071428573</v>
      </c>
      <c r="EY391">
        <v>16379.62142857143</v>
      </c>
      <c r="EZ391">
        <v>52.41946428571426</v>
      </c>
      <c r="FA391">
        <v>53.81432142857142</v>
      </c>
      <c r="FB391">
        <v>52.84342857142855</v>
      </c>
      <c r="FC391">
        <v>53.10457142857142</v>
      </c>
      <c r="FD391">
        <v>52.32567857142858</v>
      </c>
      <c r="FE391">
        <v>1955.091071428571</v>
      </c>
      <c r="FF391">
        <v>39.91</v>
      </c>
      <c r="FG391">
        <v>0</v>
      </c>
      <c r="FH391">
        <v>1687541751.3</v>
      </c>
      <c r="FI391">
        <v>0</v>
      </c>
      <c r="FJ391">
        <v>272.6463461538461</v>
      </c>
      <c r="FK391">
        <v>-1.373299160857827</v>
      </c>
      <c r="FL391">
        <v>257.1637609270557</v>
      </c>
      <c r="FM391">
        <v>8275.286923076925</v>
      </c>
      <c r="FN391">
        <v>15</v>
      </c>
      <c r="FO391">
        <v>1687539356.5</v>
      </c>
      <c r="FP391" t="s">
        <v>1025</v>
      </c>
      <c r="FQ391">
        <v>1687539351.5</v>
      </c>
      <c r="FR391">
        <v>1687539356.5</v>
      </c>
      <c r="FS391">
        <v>6</v>
      </c>
      <c r="FT391">
        <v>-0.146</v>
      </c>
      <c r="FU391">
        <v>-0.03</v>
      </c>
      <c r="FV391">
        <v>-14.721</v>
      </c>
      <c r="FW391">
        <v>-2.533</v>
      </c>
      <c r="FX391">
        <v>420</v>
      </c>
      <c r="FY391">
        <v>19</v>
      </c>
      <c r="FZ391">
        <v>0.29</v>
      </c>
      <c r="GA391">
        <v>0.05</v>
      </c>
      <c r="GB391">
        <v>-34.68203170731707</v>
      </c>
      <c r="GC391">
        <v>0.2508912940621945</v>
      </c>
      <c r="GD391">
        <v>0.08870112722088572</v>
      </c>
      <c r="GE391">
        <v>0</v>
      </c>
      <c r="GF391">
        <v>0.7271802682926829</v>
      </c>
      <c r="GG391">
        <v>-0.3416364156782618</v>
      </c>
      <c r="GH391">
        <v>0.03368403135454354</v>
      </c>
      <c r="GI391">
        <v>1</v>
      </c>
      <c r="GJ391">
        <v>1</v>
      </c>
      <c r="GK391">
        <v>2</v>
      </c>
      <c r="GL391" t="s">
        <v>443</v>
      </c>
      <c r="GM391">
        <v>3.09991</v>
      </c>
      <c r="GN391">
        <v>2.75823</v>
      </c>
      <c r="GO391">
        <v>0.201705</v>
      </c>
      <c r="GP391">
        <v>0.203102</v>
      </c>
      <c r="GQ391">
        <v>0.120638</v>
      </c>
      <c r="GR391">
        <v>0.10963</v>
      </c>
      <c r="GS391">
        <v>20021.8</v>
      </c>
      <c r="GT391">
        <v>19322.4</v>
      </c>
      <c r="GU391">
        <v>25669.9</v>
      </c>
      <c r="GV391">
        <v>24636.3</v>
      </c>
      <c r="GW391">
        <v>36290.6</v>
      </c>
      <c r="GX391">
        <v>32363.4</v>
      </c>
      <c r="GY391">
        <v>44896.8</v>
      </c>
      <c r="GZ391">
        <v>39294.2</v>
      </c>
      <c r="HA391">
        <v>1.74793</v>
      </c>
      <c r="HB391">
        <v>1.64115</v>
      </c>
      <c r="HC391">
        <v>-0.0578351</v>
      </c>
      <c r="HD391">
        <v>0</v>
      </c>
      <c r="HE391">
        <v>33.3704</v>
      </c>
      <c r="HF391">
        <v>999.9</v>
      </c>
      <c r="HG391">
        <v>42.9</v>
      </c>
      <c r="HH391">
        <v>50.7</v>
      </c>
      <c r="HI391">
        <v>54.2192</v>
      </c>
      <c r="HJ391">
        <v>62.6784</v>
      </c>
      <c r="HK391">
        <v>22.1354</v>
      </c>
      <c r="HL391">
        <v>1</v>
      </c>
      <c r="HM391">
        <v>1.46436</v>
      </c>
      <c r="HN391">
        <v>9.28105</v>
      </c>
      <c r="HO391">
        <v>20.0511</v>
      </c>
      <c r="HP391">
        <v>5.20816</v>
      </c>
      <c r="HQ391">
        <v>11.992</v>
      </c>
      <c r="HR391">
        <v>4.9616</v>
      </c>
      <c r="HS391">
        <v>3.27455</v>
      </c>
      <c r="HT391">
        <v>9999</v>
      </c>
      <c r="HU391">
        <v>9999</v>
      </c>
      <c r="HV391">
        <v>9999</v>
      </c>
      <c r="HW391">
        <v>91.7</v>
      </c>
      <c r="HX391">
        <v>1.86387</v>
      </c>
      <c r="HY391">
        <v>1.86028</v>
      </c>
      <c r="HZ391">
        <v>1.85867</v>
      </c>
      <c r="IA391">
        <v>1.85995</v>
      </c>
      <c r="IB391">
        <v>1.85989</v>
      </c>
      <c r="IC391">
        <v>1.85852</v>
      </c>
      <c r="ID391">
        <v>1.85765</v>
      </c>
      <c r="IE391">
        <v>1.85242</v>
      </c>
      <c r="IF391">
        <v>0</v>
      </c>
      <c r="IG391">
        <v>0</v>
      </c>
      <c r="IH391">
        <v>0</v>
      </c>
      <c r="II391">
        <v>0</v>
      </c>
      <c r="IJ391" t="s">
        <v>433</v>
      </c>
      <c r="IK391" t="s">
        <v>434</v>
      </c>
      <c r="IL391" t="s">
        <v>435</v>
      </c>
      <c r="IM391" t="s">
        <v>435</v>
      </c>
      <c r="IN391" t="s">
        <v>435</v>
      </c>
      <c r="IO391" t="s">
        <v>435</v>
      </c>
      <c r="IP391">
        <v>0</v>
      </c>
      <c r="IQ391">
        <v>100</v>
      </c>
      <c r="IR391">
        <v>100</v>
      </c>
      <c r="IS391">
        <v>-21.39</v>
      </c>
      <c r="IT391">
        <v>-2.6183</v>
      </c>
      <c r="IU391">
        <v>-9.349659308704338</v>
      </c>
      <c r="IV391">
        <v>-0.01431925071125703</v>
      </c>
      <c r="IW391">
        <v>4.89615414261653E-06</v>
      </c>
      <c r="IX391">
        <v>-8.989459798755491E-10</v>
      </c>
      <c r="IY391">
        <v>-1.354300476734672</v>
      </c>
      <c r="IZ391">
        <v>-0.1043539695207113</v>
      </c>
      <c r="JA391">
        <v>0.003109194328973147</v>
      </c>
      <c r="JB391">
        <v>-3.859871886814269E-05</v>
      </c>
      <c r="JC391">
        <v>3</v>
      </c>
      <c r="JD391">
        <v>1925</v>
      </c>
      <c r="JE391">
        <v>1</v>
      </c>
      <c r="JF391">
        <v>31</v>
      </c>
      <c r="JG391">
        <v>40</v>
      </c>
      <c r="JH391">
        <v>39.9</v>
      </c>
      <c r="JI391">
        <v>2.86255</v>
      </c>
      <c r="JJ391">
        <v>2.7124</v>
      </c>
      <c r="JK391">
        <v>1.49658</v>
      </c>
      <c r="JL391">
        <v>2.31445</v>
      </c>
      <c r="JM391">
        <v>1.54785</v>
      </c>
      <c r="JN391">
        <v>2.44873</v>
      </c>
      <c r="JO391">
        <v>53.7</v>
      </c>
      <c r="JP391">
        <v>13.8431</v>
      </c>
      <c r="JQ391">
        <v>18</v>
      </c>
      <c r="JR391">
        <v>506.89</v>
      </c>
      <c r="JS391">
        <v>447.125</v>
      </c>
      <c r="JT391">
        <v>25.3314</v>
      </c>
      <c r="JU391">
        <v>43.7601</v>
      </c>
      <c r="JV391">
        <v>29.999</v>
      </c>
      <c r="JW391">
        <v>43.6723</v>
      </c>
      <c r="JX391">
        <v>43.5473</v>
      </c>
      <c r="JY391">
        <v>57.5188</v>
      </c>
      <c r="JZ391">
        <v>51.8586</v>
      </c>
      <c r="KA391">
        <v>0</v>
      </c>
      <c r="KB391">
        <v>19.9185</v>
      </c>
      <c r="KC391">
        <v>1289.03</v>
      </c>
      <c r="KD391">
        <v>21.4693</v>
      </c>
      <c r="KE391">
        <v>98.1062</v>
      </c>
      <c r="KF391">
        <v>94.467</v>
      </c>
    </row>
    <row r="392" spans="1:292">
      <c r="A392">
        <v>368</v>
      </c>
      <c r="B392">
        <v>1687541756</v>
      </c>
      <c r="C392">
        <v>15627.5</v>
      </c>
      <c r="D392" t="s">
        <v>1178</v>
      </c>
      <c r="E392" t="s">
        <v>1179</v>
      </c>
      <c r="F392">
        <v>5</v>
      </c>
      <c r="G392" t="s">
        <v>635</v>
      </c>
      <c r="H392">
        <v>1687541748.5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1303.784479192839</v>
      </c>
      <c r="AJ392">
        <v>1277.331878787879</v>
      </c>
      <c r="AK392">
        <v>3.412647072292445</v>
      </c>
      <c r="AL392">
        <v>66.82662954179216</v>
      </c>
      <c r="AM392">
        <f>(AO392 - AN392 + DX392*1E3/(8.314*(DZ392+273.15)) * AQ392/DW392 * AP392) * DW392/(100*DK392) * 1000/(1000 - AO392)</f>
        <v>0</v>
      </c>
      <c r="AN392">
        <v>21.4844345214425</v>
      </c>
      <c r="AO392">
        <v>22.14203393939394</v>
      </c>
      <c r="AP392">
        <v>-0.0008465268974491368</v>
      </c>
      <c r="AQ392">
        <v>101.7824364047216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2.44</v>
      </c>
      <c r="DL392">
        <v>0.5</v>
      </c>
      <c r="DM392" t="s">
        <v>430</v>
      </c>
      <c r="DN392">
        <v>2</v>
      </c>
      <c r="DO392" t="b">
        <v>1</v>
      </c>
      <c r="DP392">
        <v>1687541748.5</v>
      </c>
      <c r="DQ392">
        <v>1225.584814814815</v>
      </c>
      <c r="DR392">
        <v>1260.237777777778</v>
      </c>
      <c r="DS392">
        <v>22.17198888888889</v>
      </c>
      <c r="DT392">
        <v>21.48552962962963</v>
      </c>
      <c r="DU392">
        <v>1246.92</v>
      </c>
      <c r="DV392">
        <v>24.79052592592593</v>
      </c>
      <c r="DW392">
        <v>499.9977777777777</v>
      </c>
      <c r="DX392">
        <v>101.7445185185185</v>
      </c>
      <c r="DY392">
        <v>0.0999768962962963</v>
      </c>
      <c r="DZ392">
        <v>30.9658925925926</v>
      </c>
      <c r="EA392">
        <v>32.44570370370371</v>
      </c>
      <c r="EB392">
        <v>999.9000000000001</v>
      </c>
      <c r="EC392">
        <v>0</v>
      </c>
      <c r="ED392">
        <v>0</v>
      </c>
      <c r="EE392">
        <v>10006.45592592593</v>
      </c>
      <c r="EF392">
        <v>0</v>
      </c>
      <c r="EG392">
        <v>212.1148888888889</v>
      </c>
      <c r="EH392">
        <v>-34.65212592592592</v>
      </c>
      <c r="EI392">
        <v>1253.374814814815</v>
      </c>
      <c r="EJ392">
        <v>1287.908888888889</v>
      </c>
      <c r="EK392">
        <v>0.6864468518518518</v>
      </c>
      <c r="EL392">
        <v>1260.237777777778</v>
      </c>
      <c r="EM392">
        <v>21.48552962962963</v>
      </c>
      <c r="EN392">
        <v>2.25587962962963</v>
      </c>
      <c r="EO392">
        <v>2.186037037037037</v>
      </c>
      <c r="EP392">
        <v>19.36475185185185</v>
      </c>
      <c r="EQ392">
        <v>18.86035555555555</v>
      </c>
      <c r="ER392">
        <v>1999.984814814815</v>
      </c>
      <c r="ES392">
        <v>0.9799947777777779</v>
      </c>
      <c r="ET392">
        <v>0.02000501111111111</v>
      </c>
      <c r="EU392">
        <v>0</v>
      </c>
      <c r="EV392">
        <v>272.5515555555555</v>
      </c>
      <c r="EW392">
        <v>5.00078</v>
      </c>
      <c r="EX392">
        <v>8287.63962962963</v>
      </c>
      <c r="EY392">
        <v>16379.48148148148</v>
      </c>
      <c r="EZ392">
        <v>52.40251851851852</v>
      </c>
      <c r="FA392">
        <v>53.80059259259259</v>
      </c>
      <c r="FB392">
        <v>52.85151851851852</v>
      </c>
      <c r="FC392">
        <v>53.09922222222221</v>
      </c>
      <c r="FD392">
        <v>52.28911111111111</v>
      </c>
      <c r="FE392">
        <v>1955.074814814815</v>
      </c>
      <c r="FF392">
        <v>39.91</v>
      </c>
      <c r="FG392">
        <v>0</v>
      </c>
      <c r="FH392">
        <v>1687541756.7</v>
      </c>
      <c r="FI392">
        <v>0</v>
      </c>
      <c r="FJ392">
        <v>272.5366</v>
      </c>
      <c r="FK392">
        <v>-0.476846163944956</v>
      </c>
      <c r="FL392">
        <v>59.57615409601517</v>
      </c>
      <c r="FM392">
        <v>8287.750399999999</v>
      </c>
      <c r="FN392">
        <v>15</v>
      </c>
      <c r="FO392">
        <v>1687539356.5</v>
      </c>
      <c r="FP392" t="s">
        <v>1025</v>
      </c>
      <c r="FQ392">
        <v>1687539351.5</v>
      </c>
      <c r="FR392">
        <v>1687539356.5</v>
      </c>
      <c r="FS392">
        <v>6</v>
      </c>
      <c r="FT392">
        <v>-0.146</v>
      </c>
      <c r="FU392">
        <v>-0.03</v>
      </c>
      <c r="FV392">
        <v>-14.721</v>
      </c>
      <c r="FW392">
        <v>-2.533</v>
      </c>
      <c r="FX392">
        <v>420</v>
      </c>
      <c r="FY392">
        <v>19</v>
      </c>
      <c r="FZ392">
        <v>0.29</v>
      </c>
      <c r="GA392">
        <v>0.05</v>
      </c>
      <c r="GB392">
        <v>-34.66457804878048</v>
      </c>
      <c r="GC392">
        <v>0.0707863825670067</v>
      </c>
      <c r="GD392">
        <v>0.08513929049761074</v>
      </c>
      <c r="GE392">
        <v>1</v>
      </c>
      <c r="GF392">
        <v>0.7035355121951219</v>
      </c>
      <c r="GG392">
        <v>-0.2869530001915254</v>
      </c>
      <c r="GH392">
        <v>0.02838365156308697</v>
      </c>
      <c r="GI392">
        <v>1</v>
      </c>
      <c r="GJ392">
        <v>2</v>
      </c>
      <c r="GK392">
        <v>2</v>
      </c>
      <c r="GL392" t="s">
        <v>432</v>
      </c>
      <c r="GM392">
        <v>3.09994</v>
      </c>
      <c r="GN392">
        <v>2.75796</v>
      </c>
      <c r="GO392">
        <v>0.203376</v>
      </c>
      <c r="GP392">
        <v>0.204722</v>
      </c>
      <c r="GQ392">
        <v>0.12057</v>
      </c>
      <c r="GR392">
        <v>0.109627</v>
      </c>
      <c r="GS392">
        <v>19980.2</v>
      </c>
      <c r="GT392">
        <v>19283.3</v>
      </c>
      <c r="GU392">
        <v>25670.5</v>
      </c>
      <c r="GV392">
        <v>24636.7</v>
      </c>
      <c r="GW392">
        <v>36294.1</v>
      </c>
      <c r="GX392">
        <v>32364.4</v>
      </c>
      <c r="GY392">
        <v>44897.7</v>
      </c>
      <c r="GZ392">
        <v>39295.1</v>
      </c>
      <c r="HA392">
        <v>1.7477</v>
      </c>
      <c r="HB392">
        <v>1.64125</v>
      </c>
      <c r="HC392">
        <v>-0.0576675</v>
      </c>
      <c r="HD392">
        <v>0</v>
      </c>
      <c r="HE392">
        <v>33.3623</v>
      </c>
      <c r="HF392">
        <v>999.9</v>
      </c>
      <c r="HG392">
        <v>42.9</v>
      </c>
      <c r="HH392">
        <v>50.7</v>
      </c>
      <c r="HI392">
        <v>54.2145</v>
      </c>
      <c r="HJ392">
        <v>62.6584</v>
      </c>
      <c r="HK392">
        <v>21.9992</v>
      </c>
      <c r="HL392">
        <v>1</v>
      </c>
      <c r="HM392">
        <v>1.46334</v>
      </c>
      <c r="HN392">
        <v>9.28105</v>
      </c>
      <c r="HO392">
        <v>20.051</v>
      </c>
      <c r="HP392">
        <v>5.20845</v>
      </c>
      <c r="HQ392">
        <v>11.992</v>
      </c>
      <c r="HR392">
        <v>4.9619</v>
      </c>
      <c r="HS392">
        <v>3.27463</v>
      </c>
      <c r="HT392">
        <v>9999</v>
      </c>
      <c r="HU392">
        <v>9999</v>
      </c>
      <c r="HV392">
        <v>9999</v>
      </c>
      <c r="HW392">
        <v>91.7</v>
      </c>
      <c r="HX392">
        <v>1.86386</v>
      </c>
      <c r="HY392">
        <v>1.86028</v>
      </c>
      <c r="HZ392">
        <v>1.85867</v>
      </c>
      <c r="IA392">
        <v>1.85995</v>
      </c>
      <c r="IB392">
        <v>1.85987</v>
      </c>
      <c r="IC392">
        <v>1.85852</v>
      </c>
      <c r="ID392">
        <v>1.85764</v>
      </c>
      <c r="IE392">
        <v>1.85242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-21.49</v>
      </c>
      <c r="IT392">
        <v>-2.6178</v>
      </c>
      <c r="IU392">
        <v>-9.349659308704338</v>
      </c>
      <c r="IV392">
        <v>-0.01431925071125703</v>
      </c>
      <c r="IW392">
        <v>4.89615414261653E-06</v>
      </c>
      <c r="IX392">
        <v>-8.989459798755491E-10</v>
      </c>
      <c r="IY392">
        <v>-1.354300476734672</v>
      </c>
      <c r="IZ392">
        <v>-0.1043539695207113</v>
      </c>
      <c r="JA392">
        <v>0.003109194328973147</v>
      </c>
      <c r="JB392">
        <v>-3.859871886814269E-05</v>
      </c>
      <c r="JC392">
        <v>3</v>
      </c>
      <c r="JD392">
        <v>1925</v>
      </c>
      <c r="JE392">
        <v>1</v>
      </c>
      <c r="JF392">
        <v>31</v>
      </c>
      <c r="JG392">
        <v>40.1</v>
      </c>
      <c r="JH392">
        <v>40</v>
      </c>
      <c r="JI392">
        <v>2.89307</v>
      </c>
      <c r="JJ392">
        <v>2.72461</v>
      </c>
      <c r="JK392">
        <v>1.49658</v>
      </c>
      <c r="JL392">
        <v>2.31445</v>
      </c>
      <c r="JM392">
        <v>1.54785</v>
      </c>
      <c r="JN392">
        <v>2.37305</v>
      </c>
      <c r="JO392">
        <v>53.7</v>
      </c>
      <c r="JP392">
        <v>13.8431</v>
      </c>
      <c r="JQ392">
        <v>18</v>
      </c>
      <c r="JR392">
        <v>506.672</v>
      </c>
      <c r="JS392">
        <v>447.127</v>
      </c>
      <c r="JT392">
        <v>25.324</v>
      </c>
      <c r="JU392">
        <v>43.75</v>
      </c>
      <c r="JV392">
        <v>29.9991</v>
      </c>
      <c r="JW392">
        <v>43.6611</v>
      </c>
      <c r="JX392">
        <v>43.5361</v>
      </c>
      <c r="JY392">
        <v>58.1718</v>
      </c>
      <c r="JZ392">
        <v>51.8586</v>
      </c>
      <c r="KA392">
        <v>0</v>
      </c>
      <c r="KB392">
        <v>19.8941</v>
      </c>
      <c r="KC392">
        <v>1309.08</v>
      </c>
      <c r="KD392">
        <v>21.4693</v>
      </c>
      <c r="KE392">
        <v>98.1083</v>
      </c>
      <c r="KF392">
        <v>94.4689</v>
      </c>
    </row>
    <row r="393" spans="1:292">
      <c r="A393">
        <v>369</v>
      </c>
      <c r="B393">
        <v>1687541761</v>
      </c>
      <c r="C393">
        <v>15632.5</v>
      </c>
      <c r="D393" t="s">
        <v>1180</v>
      </c>
      <c r="E393" t="s">
        <v>1181</v>
      </c>
      <c r="F393">
        <v>5</v>
      </c>
      <c r="G393" t="s">
        <v>635</v>
      </c>
      <c r="H393">
        <v>1687541753.214286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K393*DK393*100.0/(AV393*EE393),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K393*DK393*100.0/(AV393*EE393),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1320.854573937429</v>
      </c>
      <c r="AJ393">
        <v>1294.535575757576</v>
      </c>
      <c r="AK393">
        <v>3.441264753024375</v>
      </c>
      <c r="AL393">
        <v>66.82662954179216</v>
      </c>
      <c r="AM393">
        <f>(AO393 - AN393 + DX393*1E3/(8.314*(DZ393+273.15)) * AQ393/DW393 * AP393) * DW393/(100*DK393) * 1000/(1000 - AO393)</f>
        <v>0</v>
      </c>
      <c r="AN393">
        <v>21.47953621168963</v>
      </c>
      <c r="AO393">
        <v>22.12119636363636</v>
      </c>
      <c r="AP393">
        <v>-0.000564400545589412</v>
      </c>
      <c r="AQ393">
        <v>101.7824364047216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429</v>
      </c>
      <c r="AX393" t="s">
        <v>429</v>
      </c>
      <c r="AY393">
        <v>0</v>
      </c>
      <c r="AZ393">
        <v>0</v>
      </c>
      <c r="BA393">
        <f>1-AY393/AZ393</f>
        <v>0</v>
      </c>
      <c r="BB393">
        <v>0</v>
      </c>
      <c r="BC393" t="s">
        <v>429</v>
      </c>
      <c r="BD393" t="s">
        <v>429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429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2.44</v>
      </c>
      <c r="DL393">
        <v>0.5</v>
      </c>
      <c r="DM393" t="s">
        <v>430</v>
      </c>
      <c r="DN393">
        <v>2</v>
      </c>
      <c r="DO393" t="b">
        <v>1</v>
      </c>
      <c r="DP393">
        <v>1687541753.214286</v>
      </c>
      <c r="DQ393">
        <v>1241.396071428571</v>
      </c>
      <c r="DR393">
        <v>1276.035714285714</v>
      </c>
      <c r="DS393">
        <v>22.15130357142857</v>
      </c>
      <c r="DT393">
        <v>21.48354642857143</v>
      </c>
      <c r="DU393">
        <v>1262.831785714286</v>
      </c>
      <c r="DV393">
        <v>24.76938571428571</v>
      </c>
      <c r="DW393">
        <v>500.0010000000001</v>
      </c>
      <c r="DX393">
        <v>101.7442142857143</v>
      </c>
      <c r="DY393">
        <v>0.09996159999999998</v>
      </c>
      <c r="DZ393">
        <v>30.95678214285714</v>
      </c>
      <c r="EA393">
        <v>32.436975</v>
      </c>
      <c r="EB393">
        <v>999.9000000000002</v>
      </c>
      <c r="EC393">
        <v>0</v>
      </c>
      <c r="ED393">
        <v>0</v>
      </c>
      <c r="EE393">
        <v>10002.49892857143</v>
      </c>
      <c r="EF393">
        <v>0</v>
      </c>
      <c r="EG393">
        <v>213.4443214285714</v>
      </c>
      <c r="EH393">
        <v>-34.63864642857143</v>
      </c>
      <c r="EI393">
        <v>1269.518214285714</v>
      </c>
      <c r="EJ393">
        <v>1304.052142857143</v>
      </c>
      <c r="EK393">
        <v>0.6677491071428571</v>
      </c>
      <c r="EL393">
        <v>1276.035714285714</v>
      </c>
      <c r="EM393">
        <v>21.48354642857143</v>
      </c>
      <c r="EN393">
        <v>2.253767857142857</v>
      </c>
      <c r="EO393">
        <v>2.185827857142857</v>
      </c>
      <c r="EP393">
        <v>19.34970357142857</v>
      </c>
      <c r="EQ393">
        <v>18.858825</v>
      </c>
      <c r="ER393">
        <v>2000.007142857143</v>
      </c>
      <c r="ES393">
        <v>0.9799949285714286</v>
      </c>
      <c r="ET393">
        <v>0.02000485714285714</v>
      </c>
      <c r="EU393">
        <v>0</v>
      </c>
      <c r="EV393">
        <v>272.4875714285714</v>
      </c>
      <c r="EW393">
        <v>5.00078</v>
      </c>
      <c r="EX393">
        <v>8297.29107142857</v>
      </c>
      <c r="EY393">
        <v>16379.66428571429</v>
      </c>
      <c r="EZ393">
        <v>52.39032142857143</v>
      </c>
      <c r="FA393">
        <v>53.78764285714284</v>
      </c>
      <c r="FB393">
        <v>52.82782142857142</v>
      </c>
      <c r="FC393">
        <v>53.09128571428572</v>
      </c>
      <c r="FD393">
        <v>52.29660714285713</v>
      </c>
      <c r="FE393">
        <v>1955.097142857143</v>
      </c>
      <c r="FF393">
        <v>39.91</v>
      </c>
      <c r="FG393">
        <v>0</v>
      </c>
      <c r="FH393">
        <v>1687541761.5</v>
      </c>
      <c r="FI393">
        <v>0</v>
      </c>
      <c r="FJ393">
        <v>272.48388</v>
      </c>
      <c r="FK393">
        <v>-1.548307700450422</v>
      </c>
      <c r="FL393">
        <v>53.33153870684902</v>
      </c>
      <c r="FM393">
        <v>8297.5252</v>
      </c>
      <c r="FN393">
        <v>15</v>
      </c>
      <c r="FO393">
        <v>1687539356.5</v>
      </c>
      <c r="FP393" t="s">
        <v>1025</v>
      </c>
      <c r="FQ393">
        <v>1687539351.5</v>
      </c>
      <c r="FR393">
        <v>1687539356.5</v>
      </c>
      <c r="FS393">
        <v>6</v>
      </c>
      <c r="FT393">
        <v>-0.146</v>
      </c>
      <c r="FU393">
        <v>-0.03</v>
      </c>
      <c r="FV393">
        <v>-14.721</v>
      </c>
      <c r="FW393">
        <v>-2.533</v>
      </c>
      <c r="FX393">
        <v>420</v>
      </c>
      <c r="FY393">
        <v>19</v>
      </c>
      <c r="FZ393">
        <v>0.29</v>
      </c>
      <c r="GA393">
        <v>0.05</v>
      </c>
      <c r="GB393">
        <v>-34.63432</v>
      </c>
      <c r="GC393">
        <v>0.2042161350844463</v>
      </c>
      <c r="GD393">
        <v>0.07795197624178581</v>
      </c>
      <c r="GE393">
        <v>0</v>
      </c>
      <c r="GF393">
        <v>0.680197425</v>
      </c>
      <c r="GG393">
        <v>-0.2418487091932479</v>
      </c>
      <c r="GH393">
        <v>0.02335853905736348</v>
      </c>
      <c r="GI393">
        <v>1</v>
      </c>
      <c r="GJ393">
        <v>1</v>
      </c>
      <c r="GK393">
        <v>2</v>
      </c>
      <c r="GL393" t="s">
        <v>443</v>
      </c>
      <c r="GM393">
        <v>3.09993</v>
      </c>
      <c r="GN393">
        <v>2.75821</v>
      </c>
      <c r="GO393">
        <v>0.205046</v>
      </c>
      <c r="GP393">
        <v>0.206387</v>
      </c>
      <c r="GQ393">
        <v>0.120501</v>
      </c>
      <c r="GR393">
        <v>0.109628</v>
      </c>
      <c r="GS393">
        <v>19938.5</v>
      </c>
      <c r="GT393">
        <v>19243.1</v>
      </c>
      <c r="GU393">
        <v>25670.9</v>
      </c>
      <c r="GV393">
        <v>24637.2</v>
      </c>
      <c r="GW393">
        <v>36298</v>
      </c>
      <c r="GX393">
        <v>32365.1</v>
      </c>
      <c r="GY393">
        <v>44898.8</v>
      </c>
      <c r="GZ393">
        <v>39295.8</v>
      </c>
      <c r="HA393">
        <v>1.74762</v>
      </c>
      <c r="HB393">
        <v>1.64155</v>
      </c>
      <c r="HC393">
        <v>-0.0571124</v>
      </c>
      <c r="HD393">
        <v>0</v>
      </c>
      <c r="HE393">
        <v>33.3525</v>
      </c>
      <c r="HF393">
        <v>999.9</v>
      </c>
      <c r="HG393">
        <v>42.9</v>
      </c>
      <c r="HH393">
        <v>50.7</v>
      </c>
      <c r="HI393">
        <v>54.2138</v>
      </c>
      <c r="HJ393">
        <v>62.7584</v>
      </c>
      <c r="HK393">
        <v>22.2075</v>
      </c>
      <c r="HL393">
        <v>1</v>
      </c>
      <c r="HM393">
        <v>1.46229</v>
      </c>
      <c r="HN393">
        <v>9.28105</v>
      </c>
      <c r="HO393">
        <v>20.0509</v>
      </c>
      <c r="HP393">
        <v>5.20845</v>
      </c>
      <c r="HQ393">
        <v>11.992</v>
      </c>
      <c r="HR393">
        <v>4.96165</v>
      </c>
      <c r="HS393">
        <v>3.2746</v>
      </c>
      <c r="HT393">
        <v>9999</v>
      </c>
      <c r="HU393">
        <v>9999</v>
      </c>
      <c r="HV393">
        <v>9999</v>
      </c>
      <c r="HW393">
        <v>91.7</v>
      </c>
      <c r="HX393">
        <v>1.86387</v>
      </c>
      <c r="HY393">
        <v>1.86031</v>
      </c>
      <c r="HZ393">
        <v>1.85867</v>
      </c>
      <c r="IA393">
        <v>1.85997</v>
      </c>
      <c r="IB393">
        <v>1.85987</v>
      </c>
      <c r="IC393">
        <v>1.85852</v>
      </c>
      <c r="ID393">
        <v>1.85768</v>
      </c>
      <c r="IE393">
        <v>1.85242</v>
      </c>
      <c r="IF393">
        <v>0</v>
      </c>
      <c r="IG393">
        <v>0</v>
      </c>
      <c r="IH393">
        <v>0</v>
      </c>
      <c r="II393">
        <v>0</v>
      </c>
      <c r="IJ393" t="s">
        <v>433</v>
      </c>
      <c r="IK393" t="s">
        <v>434</v>
      </c>
      <c r="IL393" t="s">
        <v>435</v>
      </c>
      <c r="IM393" t="s">
        <v>435</v>
      </c>
      <c r="IN393" t="s">
        <v>435</v>
      </c>
      <c r="IO393" t="s">
        <v>435</v>
      </c>
      <c r="IP393">
        <v>0</v>
      </c>
      <c r="IQ393">
        <v>100</v>
      </c>
      <c r="IR393">
        <v>100</v>
      </c>
      <c r="IS393">
        <v>-21.6</v>
      </c>
      <c r="IT393">
        <v>-2.6173</v>
      </c>
      <c r="IU393">
        <v>-9.349659308704338</v>
      </c>
      <c r="IV393">
        <v>-0.01431925071125703</v>
      </c>
      <c r="IW393">
        <v>4.89615414261653E-06</v>
      </c>
      <c r="IX393">
        <v>-8.989459798755491E-10</v>
      </c>
      <c r="IY393">
        <v>-1.354300476734672</v>
      </c>
      <c r="IZ393">
        <v>-0.1043539695207113</v>
      </c>
      <c r="JA393">
        <v>0.003109194328973147</v>
      </c>
      <c r="JB393">
        <v>-3.859871886814269E-05</v>
      </c>
      <c r="JC393">
        <v>3</v>
      </c>
      <c r="JD393">
        <v>1925</v>
      </c>
      <c r="JE393">
        <v>1</v>
      </c>
      <c r="JF393">
        <v>31</v>
      </c>
      <c r="JG393">
        <v>40.2</v>
      </c>
      <c r="JH393">
        <v>40.1</v>
      </c>
      <c r="JI393">
        <v>2.92603</v>
      </c>
      <c r="JJ393">
        <v>2.74658</v>
      </c>
      <c r="JK393">
        <v>1.49658</v>
      </c>
      <c r="JL393">
        <v>2.31445</v>
      </c>
      <c r="JM393">
        <v>1.54785</v>
      </c>
      <c r="JN393">
        <v>2.41699</v>
      </c>
      <c r="JO393">
        <v>53.7</v>
      </c>
      <c r="JP393">
        <v>13.8343</v>
      </c>
      <c r="JQ393">
        <v>18</v>
      </c>
      <c r="JR393">
        <v>506.549</v>
      </c>
      <c r="JS393">
        <v>447.258</v>
      </c>
      <c r="JT393">
        <v>25.3133</v>
      </c>
      <c r="JU393">
        <v>43.7382</v>
      </c>
      <c r="JV393">
        <v>29.9991</v>
      </c>
      <c r="JW393">
        <v>43.6494</v>
      </c>
      <c r="JX393">
        <v>43.5246</v>
      </c>
      <c r="JY393">
        <v>58.751</v>
      </c>
      <c r="JZ393">
        <v>51.8586</v>
      </c>
      <c r="KA393">
        <v>0</v>
      </c>
      <c r="KB393">
        <v>19.8734</v>
      </c>
      <c r="KC393">
        <v>1322.44</v>
      </c>
      <c r="KD393">
        <v>21.4693</v>
      </c>
      <c r="KE393">
        <v>98.1105</v>
      </c>
      <c r="KF393">
        <v>94.4706</v>
      </c>
    </row>
    <row r="394" spans="1:292">
      <c r="A394">
        <v>370</v>
      </c>
      <c r="B394">
        <v>1687541766</v>
      </c>
      <c r="C394">
        <v>15637.5</v>
      </c>
      <c r="D394" t="s">
        <v>1182</v>
      </c>
      <c r="E394" t="s">
        <v>1183</v>
      </c>
      <c r="F394">
        <v>5</v>
      </c>
      <c r="G394" t="s">
        <v>635</v>
      </c>
      <c r="H394">
        <v>1687541758.5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K394*DK394*100.0/(AV394*EE394),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K394*DK394*100.0/(AV394*EE394),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1337.953444380854</v>
      </c>
      <c r="AJ394">
        <v>1311.630121212121</v>
      </c>
      <c r="AK394">
        <v>3.422749212990042</v>
      </c>
      <c r="AL394">
        <v>66.82662954179216</v>
      </c>
      <c r="AM394">
        <f>(AO394 - AN394 + DX394*1E3/(8.314*(DZ394+273.15)) * AQ394/DW394 * AP394) * DW394/(100*DK394) * 1000/(1000 - AO394)</f>
        <v>0</v>
      </c>
      <c r="AN394">
        <v>21.47918867148174</v>
      </c>
      <c r="AO394">
        <v>22.10441696969697</v>
      </c>
      <c r="AP394">
        <v>-0.0003327547934260168</v>
      </c>
      <c r="AQ394">
        <v>101.7824364047216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429</v>
      </c>
      <c r="AX394" t="s">
        <v>429</v>
      </c>
      <c r="AY394">
        <v>0</v>
      </c>
      <c r="AZ394">
        <v>0</v>
      </c>
      <c r="BA394">
        <f>1-AY394/AZ394</f>
        <v>0</v>
      </c>
      <c r="BB394">
        <v>0</v>
      </c>
      <c r="BC394" t="s">
        <v>429</v>
      </c>
      <c r="BD394" t="s">
        <v>429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429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2.44</v>
      </c>
      <c r="DL394">
        <v>0.5</v>
      </c>
      <c r="DM394" t="s">
        <v>430</v>
      </c>
      <c r="DN394">
        <v>2</v>
      </c>
      <c r="DO394" t="b">
        <v>1</v>
      </c>
      <c r="DP394">
        <v>1687541758.5</v>
      </c>
      <c r="DQ394">
        <v>1259.144814814815</v>
      </c>
      <c r="DR394">
        <v>1293.738888888889</v>
      </c>
      <c r="DS394">
        <v>22.13024444444445</v>
      </c>
      <c r="DT394">
        <v>21.48169259259259</v>
      </c>
      <c r="DU394">
        <v>1280.691481481481</v>
      </c>
      <c r="DV394">
        <v>24.74787777777778</v>
      </c>
      <c r="DW394">
        <v>500.0032962962963</v>
      </c>
      <c r="DX394">
        <v>101.744</v>
      </c>
      <c r="DY394">
        <v>0.09997469629629628</v>
      </c>
      <c r="DZ394">
        <v>30.94541851851852</v>
      </c>
      <c r="EA394">
        <v>32.42744074074074</v>
      </c>
      <c r="EB394">
        <v>999.9000000000001</v>
      </c>
      <c r="EC394">
        <v>0</v>
      </c>
      <c r="ED394">
        <v>0</v>
      </c>
      <c r="EE394">
        <v>9998.79111111111</v>
      </c>
      <c r="EF394">
        <v>0</v>
      </c>
      <c r="EG394">
        <v>214.6474814814815</v>
      </c>
      <c r="EH394">
        <v>-34.59339259259259</v>
      </c>
      <c r="EI394">
        <v>1287.640740740741</v>
      </c>
      <c r="EJ394">
        <v>1322.14037037037</v>
      </c>
      <c r="EK394">
        <v>0.6485521851851852</v>
      </c>
      <c r="EL394">
        <v>1293.738888888889</v>
      </c>
      <c r="EM394">
        <v>21.48169259259259</v>
      </c>
      <c r="EN394">
        <v>2.251620740740741</v>
      </c>
      <c r="EO394">
        <v>2.185634444444444</v>
      </c>
      <c r="EP394">
        <v>19.33439629629629</v>
      </c>
      <c r="EQ394">
        <v>18.8574074074074</v>
      </c>
      <c r="ER394">
        <v>2000.003703703704</v>
      </c>
      <c r="ES394">
        <v>0.9799947777777779</v>
      </c>
      <c r="ET394">
        <v>0.02000500740740741</v>
      </c>
      <c r="EU394">
        <v>0</v>
      </c>
      <c r="EV394">
        <v>272.3601481481481</v>
      </c>
      <c r="EW394">
        <v>5.00078</v>
      </c>
      <c r="EX394">
        <v>8304.733333333334</v>
      </c>
      <c r="EY394">
        <v>16379.63333333334</v>
      </c>
      <c r="EZ394">
        <v>52.37470370370369</v>
      </c>
      <c r="FA394">
        <v>53.77985185185185</v>
      </c>
      <c r="FB394">
        <v>52.82374074074074</v>
      </c>
      <c r="FC394">
        <v>53.0692962962963</v>
      </c>
      <c r="FD394">
        <v>52.29603703703702</v>
      </c>
      <c r="FE394">
        <v>1955.093703703704</v>
      </c>
      <c r="FF394">
        <v>39.91</v>
      </c>
      <c r="FG394">
        <v>0</v>
      </c>
      <c r="FH394">
        <v>1687541766.9</v>
      </c>
      <c r="FI394">
        <v>0</v>
      </c>
      <c r="FJ394">
        <v>272.3687307692308</v>
      </c>
      <c r="FK394">
        <v>-1.227999993937776</v>
      </c>
      <c r="FL394">
        <v>187.0013677129261</v>
      </c>
      <c r="FM394">
        <v>8304.675769230769</v>
      </c>
      <c r="FN394">
        <v>15</v>
      </c>
      <c r="FO394">
        <v>1687539356.5</v>
      </c>
      <c r="FP394" t="s">
        <v>1025</v>
      </c>
      <c r="FQ394">
        <v>1687539351.5</v>
      </c>
      <c r="FR394">
        <v>1687539356.5</v>
      </c>
      <c r="FS394">
        <v>6</v>
      </c>
      <c r="FT394">
        <v>-0.146</v>
      </c>
      <c r="FU394">
        <v>-0.03</v>
      </c>
      <c r="FV394">
        <v>-14.721</v>
      </c>
      <c r="FW394">
        <v>-2.533</v>
      </c>
      <c r="FX394">
        <v>420</v>
      </c>
      <c r="FY394">
        <v>19</v>
      </c>
      <c r="FZ394">
        <v>0.29</v>
      </c>
      <c r="GA394">
        <v>0.05</v>
      </c>
      <c r="GB394">
        <v>-34.62173902439024</v>
      </c>
      <c r="GC394">
        <v>0.5308954703832095</v>
      </c>
      <c r="GD394">
        <v>0.08265322468160363</v>
      </c>
      <c r="GE394">
        <v>0</v>
      </c>
      <c r="GF394">
        <v>0.6595097317073171</v>
      </c>
      <c r="GG394">
        <v>-0.2185252891986068</v>
      </c>
      <c r="GH394">
        <v>0.02160512366176631</v>
      </c>
      <c r="GI394">
        <v>1</v>
      </c>
      <c r="GJ394">
        <v>1</v>
      </c>
      <c r="GK394">
        <v>2</v>
      </c>
      <c r="GL394" t="s">
        <v>443</v>
      </c>
      <c r="GM394">
        <v>3.10005</v>
      </c>
      <c r="GN394">
        <v>2.75804</v>
      </c>
      <c r="GO394">
        <v>0.206692</v>
      </c>
      <c r="GP394">
        <v>0.208019</v>
      </c>
      <c r="GQ394">
        <v>0.120446</v>
      </c>
      <c r="GR394">
        <v>0.109614</v>
      </c>
      <c r="GS394">
        <v>19897.3</v>
      </c>
      <c r="GT394">
        <v>19203.6</v>
      </c>
      <c r="GU394">
        <v>25671.2</v>
      </c>
      <c r="GV394">
        <v>24637.5</v>
      </c>
      <c r="GW394">
        <v>36301</v>
      </c>
      <c r="GX394">
        <v>32366</v>
      </c>
      <c r="GY394">
        <v>44899.5</v>
      </c>
      <c r="GZ394">
        <v>39296.1</v>
      </c>
      <c r="HA394">
        <v>1.74802</v>
      </c>
      <c r="HB394">
        <v>1.64172</v>
      </c>
      <c r="HC394">
        <v>-0.0569224</v>
      </c>
      <c r="HD394">
        <v>0</v>
      </c>
      <c r="HE394">
        <v>33.3423</v>
      </c>
      <c r="HF394">
        <v>999.9</v>
      </c>
      <c r="HG394">
        <v>42.9</v>
      </c>
      <c r="HH394">
        <v>50.7</v>
      </c>
      <c r="HI394">
        <v>54.2142</v>
      </c>
      <c r="HJ394">
        <v>62.7984</v>
      </c>
      <c r="HK394">
        <v>21.7428</v>
      </c>
      <c r="HL394">
        <v>1</v>
      </c>
      <c r="HM394">
        <v>1.46114</v>
      </c>
      <c r="HN394">
        <v>9.28105</v>
      </c>
      <c r="HO394">
        <v>20.0512</v>
      </c>
      <c r="HP394">
        <v>5.20771</v>
      </c>
      <c r="HQ394">
        <v>11.992</v>
      </c>
      <c r="HR394">
        <v>4.9608</v>
      </c>
      <c r="HS394">
        <v>3.27455</v>
      </c>
      <c r="HT394">
        <v>9999</v>
      </c>
      <c r="HU394">
        <v>9999</v>
      </c>
      <c r="HV394">
        <v>9999</v>
      </c>
      <c r="HW394">
        <v>91.7</v>
      </c>
      <c r="HX394">
        <v>1.86387</v>
      </c>
      <c r="HY394">
        <v>1.8603</v>
      </c>
      <c r="HZ394">
        <v>1.85868</v>
      </c>
      <c r="IA394">
        <v>1.85995</v>
      </c>
      <c r="IB394">
        <v>1.85988</v>
      </c>
      <c r="IC394">
        <v>1.85854</v>
      </c>
      <c r="ID394">
        <v>1.85768</v>
      </c>
      <c r="IE394">
        <v>1.85242</v>
      </c>
      <c r="IF394">
        <v>0</v>
      </c>
      <c r="IG394">
        <v>0</v>
      </c>
      <c r="IH394">
        <v>0</v>
      </c>
      <c r="II394">
        <v>0</v>
      </c>
      <c r="IJ394" t="s">
        <v>433</v>
      </c>
      <c r="IK394" t="s">
        <v>434</v>
      </c>
      <c r="IL394" t="s">
        <v>435</v>
      </c>
      <c r="IM394" t="s">
        <v>435</v>
      </c>
      <c r="IN394" t="s">
        <v>435</v>
      </c>
      <c r="IO394" t="s">
        <v>435</v>
      </c>
      <c r="IP394">
        <v>0</v>
      </c>
      <c r="IQ394">
        <v>100</v>
      </c>
      <c r="IR394">
        <v>100</v>
      </c>
      <c r="IS394">
        <v>-21.71</v>
      </c>
      <c r="IT394">
        <v>-2.617</v>
      </c>
      <c r="IU394">
        <v>-9.349659308704338</v>
      </c>
      <c r="IV394">
        <v>-0.01431925071125703</v>
      </c>
      <c r="IW394">
        <v>4.89615414261653E-06</v>
      </c>
      <c r="IX394">
        <v>-8.989459798755491E-10</v>
      </c>
      <c r="IY394">
        <v>-1.354300476734672</v>
      </c>
      <c r="IZ394">
        <v>-0.1043539695207113</v>
      </c>
      <c r="JA394">
        <v>0.003109194328973147</v>
      </c>
      <c r="JB394">
        <v>-3.859871886814269E-05</v>
      </c>
      <c r="JC394">
        <v>3</v>
      </c>
      <c r="JD394">
        <v>1925</v>
      </c>
      <c r="JE394">
        <v>1</v>
      </c>
      <c r="JF394">
        <v>31</v>
      </c>
      <c r="JG394">
        <v>40.2</v>
      </c>
      <c r="JH394">
        <v>40.2</v>
      </c>
      <c r="JI394">
        <v>2.9541</v>
      </c>
      <c r="JJ394">
        <v>2.72583</v>
      </c>
      <c r="JK394">
        <v>1.49658</v>
      </c>
      <c r="JL394">
        <v>2.31445</v>
      </c>
      <c r="JM394">
        <v>1.54785</v>
      </c>
      <c r="JN394">
        <v>2.41699</v>
      </c>
      <c r="JO394">
        <v>53.7</v>
      </c>
      <c r="JP394">
        <v>13.8431</v>
      </c>
      <c r="JQ394">
        <v>18</v>
      </c>
      <c r="JR394">
        <v>506.743</v>
      </c>
      <c r="JS394">
        <v>447.31</v>
      </c>
      <c r="JT394">
        <v>25.3038</v>
      </c>
      <c r="JU394">
        <v>43.7269</v>
      </c>
      <c r="JV394">
        <v>29.999</v>
      </c>
      <c r="JW394">
        <v>43.6382</v>
      </c>
      <c r="JX394">
        <v>43.5135</v>
      </c>
      <c r="JY394">
        <v>59.3863</v>
      </c>
      <c r="JZ394">
        <v>51.8586</v>
      </c>
      <c r="KA394">
        <v>0</v>
      </c>
      <c r="KB394">
        <v>19.8575</v>
      </c>
      <c r="KC394">
        <v>1342.48</v>
      </c>
      <c r="KD394">
        <v>21.4693</v>
      </c>
      <c r="KE394">
        <v>98.11199999999999</v>
      </c>
      <c r="KF394">
        <v>94.4716</v>
      </c>
    </row>
    <row r="395" spans="1:292">
      <c r="A395">
        <v>371</v>
      </c>
      <c r="B395">
        <v>1687541771</v>
      </c>
      <c r="C395">
        <v>15642.5</v>
      </c>
      <c r="D395" t="s">
        <v>1184</v>
      </c>
      <c r="E395" t="s">
        <v>1185</v>
      </c>
      <c r="F395">
        <v>5</v>
      </c>
      <c r="G395" t="s">
        <v>635</v>
      </c>
      <c r="H395">
        <v>1687541763.214286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1355.172022869765</v>
      </c>
      <c r="AJ395">
        <v>1328.882969696969</v>
      </c>
      <c r="AK395">
        <v>3.449506305683284</v>
      </c>
      <c r="AL395">
        <v>66.82662954179216</v>
      </c>
      <c r="AM395">
        <f>(AO395 - AN395 + DX395*1E3/(8.314*(DZ395+273.15)) * AQ395/DW395 * AP395) * DW395/(100*DK395) * 1000/(1000 - AO395)</f>
        <v>0</v>
      </c>
      <c r="AN395">
        <v>21.47869616378762</v>
      </c>
      <c r="AO395">
        <v>22.08788363636363</v>
      </c>
      <c r="AP395">
        <v>-0.0002801268184966233</v>
      </c>
      <c r="AQ395">
        <v>101.7824364047216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2.44</v>
      </c>
      <c r="DL395">
        <v>0.5</v>
      </c>
      <c r="DM395" t="s">
        <v>430</v>
      </c>
      <c r="DN395">
        <v>2</v>
      </c>
      <c r="DO395" t="b">
        <v>1</v>
      </c>
      <c r="DP395">
        <v>1687541763.214286</v>
      </c>
      <c r="DQ395">
        <v>1274.990714285714</v>
      </c>
      <c r="DR395">
        <v>1309.540714285714</v>
      </c>
      <c r="DS395">
        <v>22.11246071428571</v>
      </c>
      <c r="DT395">
        <v>21.47971428571429</v>
      </c>
      <c r="DU395">
        <v>1296.635357142857</v>
      </c>
      <c r="DV395">
        <v>24.72970357142858</v>
      </c>
      <c r="DW395">
        <v>500.0053214285714</v>
      </c>
      <c r="DX395">
        <v>101.7435714285714</v>
      </c>
      <c r="DY395">
        <v>0.1000455964285715</v>
      </c>
      <c r="DZ395">
        <v>30.93513571428571</v>
      </c>
      <c r="EA395">
        <v>32.42204285714286</v>
      </c>
      <c r="EB395">
        <v>999.9000000000002</v>
      </c>
      <c r="EC395">
        <v>0</v>
      </c>
      <c r="ED395">
        <v>0</v>
      </c>
      <c r="EE395">
        <v>10000.51178571428</v>
      </c>
      <c r="EF395">
        <v>0</v>
      </c>
      <c r="EG395">
        <v>215.5148214285715</v>
      </c>
      <c r="EH395">
        <v>-34.54973571428572</v>
      </c>
      <c r="EI395">
        <v>1303.821071428572</v>
      </c>
      <c r="EJ395">
        <v>1338.286071428571</v>
      </c>
      <c r="EK395">
        <v>0.6327516428571428</v>
      </c>
      <c r="EL395">
        <v>1309.540714285714</v>
      </c>
      <c r="EM395">
        <v>21.47971428571429</v>
      </c>
      <c r="EN395">
        <v>2.249802857142857</v>
      </c>
      <c r="EO395">
        <v>2.185425</v>
      </c>
      <c r="EP395">
        <v>19.32143214285714</v>
      </c>
      <c r="EQ395">
        <v>18.85586428571429</v>
      </c>
      <c r="ER395">
        <v>2000.015357142857</v>
      </c>
      <c r="ES395">
        <v>0.9799947142857144</v>
      </c>
      <c r="ET395">
        <v>0.02000507142857143</v>
      </c>
      <c r="EU395">
        <v>0</v>
      </c>
      <c r="EV395">
        <v>272.2585</v>
      </c>
      <c r="EW395">
        <v>5.00078</v>
      </c>
      <c r="EX395">
        <v>8313.285714285714</v>
      </c>
      <c r="EY395">
        <v>16379.73571428571</v>
      </c>
      <c r="EZ395">
        <v>52.36357142857143</v>
      </c>
      <c r="FA395">
        <v>53.781</v>
      </c>
      <c r="FB395">
        <v>52.81442857142856</v>
      </c>
      <c r="FC395">
        <v>53.05560714285713</v>
      </c>
      <c r="FD395">
        <v>52.31007142857142</v>
      </c>
      <c r="FE395">
        <v>1955.105357142857</v>
      </c>
      <c r="FF395">
        <v>39.91</v>
      </c>
      <c r="FG395">
        <v>0</v>
      </c>
      <c r="FH395">
        <v>1687541771.7</v>
      </c>
      <c r="FI395">
        <v>0</v>
      </c>
      <c r="FJ395">
        <v>272.2441153846154</v>
      </c>
      <c r="FK395">
        <v>-1.757641014884666</v>
      </c>
      <c r="FL395">
        <v>56.09162389175749</v>
      </c>
      <c r="FM395">
        <v>8313.950769230771</v>
      </c>
      <c r="FN395">
        <v>15</v>
      </c>
      <c r="FO395">
        <v>1687539356.5</v>
      </c>
      <c r="FP395" t="s">
        <v>1025</v>
      </c>
      <c r="FQ395">
        <v>1687539351.5</v>
      </c>
      <c r="FR395">
        <v>1687539356.5</v>
      </c>
      <c r="FS395">
        <v>6</v>
      </c>
      <c r="FT395">
        <v>-0.146</v>
      </c>
      <c r="FU395">
        <v>-0.03</v>
      </c>
      <c r="FV395">
        <v>-14.721</v>
      </c>
      <c r="FW395">
        <v>-2.533</v>
      </c>
      <c r="FX395">
        <v>420</v>
      </c>
      <c r="FY395">
        <v>19</v>
      </c>
      <c r="FZ395">
        <v>0.29</v>
      </c>
      <c r="GA395">
        <v>0.05</v>
      </c>
      <c r="GB395">
        <v>-34.59474634146342</v>
      </c>
      <c r="GC395">
        <v>0.4487728222996655</v>
      </c>
      <c r="GD395">
        <v>0.08026757112570396</v>
      </c>
      <c r="GE395">
        <v>0</v>
      </c>
      <c r="GF395">
        <v>0.6454103170731708</v>
      </c>
      <c r="GG395">
        <v>-0.2051895679442493</v>
      </c>
      <c r="GH395">
        <v>0.02029244070648708</v>
      </c>
      <c r="GI395">
        <v>1</v>
      </c>
      <c r="GJ395">
        <v>1</v>
      </c>
      <c r="GK395">
        <v>2</v>
      </c>
      <c r="GL395" t="s">
        <v>443</v>
      </c>
      <c r="GM395">
        <v>3.10001</v>
      </c>
      <c r="GN395">
        <v>2.75828</v>
      </c>
      <c r="GO395">
        <v>0.208342</v>
      </c>
      <c r="GP395">
        <v>0.209627</v>
      </c>
      <c r="GQ395">
        <v>0.120394</v>
      </c>
      <c r="GR395">
        <v>0.109616</v>
      </c>
      <c r="GS395">
        <v>19856.1</v>
      </c>
      <c r="GT395">
        <v>19164.9</v>
      </c>
      <c r="GU395">
        <v>25671.8</v>
      </c>
      <c r="GV395">
        <v>24638.1</v>
      </c>
      <c r="GW395">
        <v>36303.7</v>
      </c>
      <c r="GX395">
        <v>32366.7</v>
      </c>
      <c r="GY395">
        <v>44900.1</v>
      </c>
      <c r="GZ395">
        <v>39296.8</v>
      </c>
      <c r="HA395">
        <v>1.74832</v>
      </c>
      <c r="HB395">
        <v>1.64185</v>
      </c>
      <c r="HC395">
        <v>-0.056643</v>
      </c>
      <c r="HD395">
        <v>0</v>
      </c>
      <c r="HE395">
        <v>33.3338</v>
      </c>
      <c r="HF395">
        <v>999.9</v>
      </c>
      <c r="HG395">
        <v>42.9</v>
      </c>
      <c r="HH395">
        <v>50.7</v>
      </c>
      <c r="HI395">
        <v>54.2169</v>
      </c>
      <c r="HJ395">
        <v>62.6284</v>
      </c>
      <c r="HK395">
        <v>22.1755</v>
      </c>
      <c r="HL395">
        <v>1</v>
      </c>
      <c r="HM395">
        <v>1.46012</v>
      </c>
      <c r="HN395">
        <v>9.28105</v>
      </c>
      <c r="HO395">
        <v>20.0511</v>
      </c>
      <c r="HP395">
        <v>5.20741</v>
      </c>
      <c r="HQ395">
        <v>11.992</v>
      </c>
      <c r="HR395">
        <v>4.96105</v>
      </c>
      <c r="HS395">
        <v>3.27443</v>
      </c>
      <c r="HT395">
        <v>9999</v>
      </c>
      <c r="HU395">
        <v>9999</v>
      </c>
      <c r="HV395">
        <v>9999</v>
      </c>
      <c r="HW395">
        <v>91.7</v>
      </c>
      <c r="HX395">
        <v>1.86388</v>
      </c>
      <c r="HY395">
        <v>1.86025</v>
      </c>
      <c r="HZ395">
        <v>1.85867</v>
      </c>
      <c r="IA395">
        <v>1.85995</v>
      </c>
      <c r="IB395">
        <v>1.85988</v>
      </c>
      <c r="IC395">
        <v>1.85852</v>
      </c>
      <c r="ID395">
        <v>1.85766</v>
      </c>
      <c r="IE395">
        <v>1.85242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-21.81</v>
      </c>
      <c r="IT395">
        <v>-2.6167</v>
      </c>
      <c r="IU395">
        <v>-9.349659308704338</v>
      </c>
      <c r="IV395">
        <v>-0.01431925071125703</v>
      </c>
      <c r="IW395">
        <v>4.89615414261653E-06</v>
      </c>
      <c r="IX395">
        <v>-8.989459798755491E-10</v>
      </c>
      <c r="IY395">
        <v>-1.354300476734672</v>
      </c>
      <c r="IZ395">
        <v>-0.1043539695207113</v>
      </c>
      <c r="JA395">
        <v>0.003109194328973147</v>
      </c>
      <c r="JB395">
        <v>-3.859871886814269E-05</v>
      </c>
      <c r="JC395">
        <v>3</v>
      </c>
      <c r="JD395">
        <v>1925</v>
      </c>
      <c r="JE395">
        <v>1</v>
      </c>
      <c r="JF395">
        <v>31</v>
      </c>
      <c r="JG395">
        <v>40.3</v>
      </c>
      <c r="JH395">
        <v>40.2</v>
      </c>
      <c r="JI395">
        <v>2.98706</v>
      </c>
      <c r="JJ395">
        <v>2.74902</v>
      </c>
      <c r="JK395">
        <v>1.49658</v>
      </c>
      <c r="JL395">
        <v>2.31445</v>
      </c>
      <c r="JM395">
        <v>1.54785</v>
      </c>
      <c r="JN395">
        <v>2.39868</v>
      </c>
      <c r="JO395">
        <v>53.6646</v>
      </c>
      <c r="JP395">
        <v>13.8256</v>
      </c>
      <c r="JQ395">
        <v>18</v>
      </c>
      <c r="JR395">
        <v>506.867</v>
      </c>
      <c r="JS395">
        <v>447.312</v>
      </c>
      <c r="JT395">
        <v>25.2925</v>
      </c>
      <c r="JU395">
        <v>43.7152</v>
      </c>
      <c r="JV395">
        <v>29.9991</v>
      </c>
      <c r="JW395">
        <v>43.6266</v>
      </c>
      <c r="JX395">
        <v>43.4997</v>
      </c>
      <c r="JY395">
        <v>59.9695</v>
      </c>
      <c r="JZ395">
        <v>51.8586</v>
      </c>
      <c r="KA395">
        <v>0</v>
      </c>
      <c r="KB395">
        <v>19.843</v>
      </c>
      <c r="KC395">
        <v>1355.89</v>
      </c>
      <c r="KD395">
        <v>21.4693</v>
      </c>
      <c r="KE395">
        <v>98.1135</v>
      </c>
      <c r="KF395">
        <v>94.4735</v>
      </c>
    </row>
    <row r="396" spans="1:292">
      <c r="A396">
        <v>372</v>
      </c>
      <c r="B396">
        <v>1687541776</v>
      </c>
      <c r="C396">
        <v>15647.5</v>
      </c>
      <c r="D396" t="s">
        <v>1186</v>
      </c>
      <c r="E396" t="s">
        <v>1187</v>
      </c>
      <c r="F396">
        <v>5</v>
      </c>
      <c r="G396" t="s">
        <v>635</v>
      </c>
      <c r="H396">
        <v>1687541768.5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1372.381939996171</v>
      </c>
      <c r="AJ396">
        <v>1346.136242424244</v>
      </c>
      <c r="AK396">
        <v>3.456380630760443</v>
      </c>
      <c r="AL396">
        <v>66.82662954179216</v>
      </c>
      <c r="AM396">
        <f>(AO396 - AN396 + DX396*1E3/(8.314*(DZ396+273.15)) * AQ396/DW396 * AP396) * DW396/(100*DK396) * 1000/(1000 - AO396)</f>
        <v>0</v>
      </c>
      <c r="AN396">
        <v>21.47510938287009</v>
      </c>
      <c r="AO396">
        <v>22.07200848484848</v>
      </c>
      <c r="AP396">
        <v>-0.0002048041056204187</v>
      </c>
      <c r="AQ396">
        <v>101.7824364047216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2.44</v>
      </c>
      <c r="DL396">
        <v>0.5</v>
      </c>
      <c r="DM396" t="s">
        <v>430</v>
      </c>
      <c r="DN396">
        <v>2</v>
      </c>
      <c r="DO396" t="b">
        <v>1</v>
      </c>
      <c r="DP396">
        <v>1687541768.5</v>
      </c>
      <c r="DQ396">
        <v>1292.786666666667</v>
      </c>
      <c r="DR396">
        <v>1327.311111111111</v>
      </c>
      <c r="DS396">
        <v>22.09451111111112</v>
      </c>
      <c r="DT396">
        <v>21.47779629629629</v>
      </c>
      <c r="DU396">
        <v>1314.540740740741</v>
      </c>
      <c r="DV396">
        <v>24.71136296296297</v>
      </c>
      <c r="DW396">
        <v>500.0125555555555</v>
      </c>
      <c r="DX396">
        <v>101.7434074074074</v>
      </c>
      <c r="DY396">
        <v>0.100006462962963</v>
      </c>
      <c r="DZ396">
        <v>30.92316296296297</v>
      </c>
      <c r="EA396">
        <v>32.41518518518518</v>
      </c>
      <c r="EB396">
        <v>999.9000000000001</v>
      </c>
      <c r="EC396">
        <v>0</v>
      </c>
      <c r="ED396">
        <v>0</v>
      </c>
      <c r="EE396">
        <v>10003.50148148148</v>
      </c>
      <c r="EF396">
        <v>0</v>
      </c>
      <c r="EG396">
        <v>216.2118518518519</v>
      </c>
      <c r="EH396">
        <v>-34.52505555555555</v>
      </c>
      <c r="EI396">
        <v>1321.994814814815</v>
      </c>
      <c r="EJ396">
        <v>1356.443703703703</v>
      </c>
      <c r="EK396">
        <v>0.6167162962962963</v>
      </c>
      <c r="EL396">
        <v>1327.311111111111</v>
      </c>
      <c r="EM396">
        <v>21.47779629629629</v>
      </c>
      <c r="EN396">
        <v>2.247972592592593</v>
      </c>
      <c r="EO396">
        <v>2.185226666666667</v>
      </c>
      <c r="EP396">
        <v>19.30836296296296</v>
      </c>
      <c r="EQ396">
        <v>18.85441111111111</v>
      </c>
      <c r="ER396">
        <v>1999.987037037037</v>
      </c>
      <c r="ES396">
        <v>0.9799942222222223</v>
      </c>
      <c r="ET396">
        <v>0.02000557037037037</v>
      </c>
      <c r="EU396">
        <v>0</v>
      </c>
      <c r="EV396">
        <v>272.1906666666667</v>
      </c>
      <c r="EW396">
        <v>5.00078</v>
      </c>
      <c r="EX396">
        <v>8316.697407407408</v>
      </c>
      <c r="EY396">
        <v>16379.5037037037</v>
      </c>
      <c r="EZ396">
        <v>52.34696296296296</v>
      </c>
      <c r="FA396">
        <v>53.77525925925925</v>
      </c>
      <c r="FB396">
        <v>52.80988888888888</v>
      </c>
      <c r="FC396">
        <v>53.0298888888889</v>
      </c>
      <c r="FD396">
        <v>52.25211111111111</v>
      </c>
      <c r="FE396">
        <v>1955.077037037037</v>
      </c>
      <c r="FF396">
        <v>39.91</v>
      </c>
      <c r="FG396">
        <v>0</v>
      </c>
      <c r="FH396">
        <v>1687541776.5</v>
      </c>
      <c r="FI396">
        <v>0</v>
      </c>
      <c r="FJ396">
        <v>272.1920384615385</v>
      </c>
      <c r="FK396">
        <v>-0.1862905806169016</v>
      </c>
      <c r="FL396">
        <v>-43.962393053525</v>
      </c>
      <c r="FM396">
        <v>8316.623076923077</v>
      </c>
      <c r="FN396">
        <v>15</v>
      </c>
      <c r="FO396">
        <v>1687539356.5</v>
      </c>
      <c r="FP396" t="s">
        <v>1025</v>
      </c>
      <c r="FQ396">
        <v>1687539351.5</v>
      </c>
      <c r="FR396">
        <v>1687539356.5</v>
      </c>
      <c r="FS396">
        <v>6</v>
      </c>
      <c r="FT396">
        <v>-0.146</v>
      </c>
      <c r="FU396">
        <v>-0.03</v>
      </c>
      <c r="FV396">
        <v>-14.721</v>
      </c>
      <c r="FW396">
        <v>-2.533</v>
      </c>
      <c r="FX396">
        <v>420</v>
      </c>
      <c r="FY396">
        <v>19</v>
      </c>
      <c r="FZ396">
        <v>0.29</v>
      </c>
      <c r="GA396">
        <v>0.05</v>
      </c>
      <c r="GB396">
        <v>-34.53786097560975</v>
      </c>
      <c r="GC396">
        <v>0.2598229965157173</v>
      </c>
      <c r="GD396">
        <v>0.07174380190123318</v>
      </c>
      <c r="GE396">
        <v>0</v>
      </c>
      <c r="GF396">
        <v>0.6293595853658536</v>
      </c>
      <c r="GG396">
        <v>-0.1840860627177694</v>
      </c>
      <c r="GH396">
        <v>0.01825383537376375</v>
      </c>
      <c r="GI396">
        <v>1</v>
      </c>
      <c r="GJ396">
        <v>1</v>
      </c>
      <c r="GK396">
        <v>2</v>
      </c>
      <c r="GL396" t="s">
        <v>443</v>
      </c>
      <c r="GM396">
        <v>3.09993</v>
      </c>
      <c r="GN396">
        <v>2.75798</v>
      </c>
      <c r="GO396">
        <v>0.209978</v>
      </c>
      <c r="GP396">
        <v>0.211257</v>
      </c>
      <c r="GQ396">
        <v>0.120341</v>
      </c>
      <c r="GR396">
        <v>0.109611</v>
      </c>
      <c r="GS396">
        <v>19815.3</v>
      </c>
      <c r="GT396">
        <v>19125.5</v>
      </c>
      <c r="GU396">
        <v>25672.3</v>
      </c>
      <c r="GV396">
        <v>24638.4</v>
      </c>
      <c r="GW396">
        <v>36306.7</v>
      </c>
      <c r="GX396">
        <v>32367.5</v>
      </c>
      <c r="GY396">
        <v>44901</v>
      </c>
      <c r="GZ396">
        <v>39297.4</v>
      </c>
      <c r="HA396">
        <v>1.74783</v>
      </c>
      <c r="HB396">
        <v>1.6421</v>
      </c>
      <c r="HC396">
        <v>-0.0572056</v>
      </c>
      <c r="HD396">
        <v>0</v>
      </c>
      <c r="HE396">
        <v>33.3263</v>
      </c>
      <c r="HF396">
        <v>999.9</v>
      </c>
      <c r="HG396">
        <v>42.9</v>
      </c>
      <c r="HH396">
        <v>50.7</v>
      </c>
      <c r="HI396">
        <v>54.2123</v>
      </c>
      <c r="HJ396">
        <v>62.6684</v>
      </c>
      <c r="HK396">
        <v>21.7508</v>
      </c>
      <c r="HL396">
        <v>1</v>
      </c>
      <c r="HM396">
        <v>1.45901</v>
      </c>
      <c r="HN396">
        <v>9.28105</v>
      </c>
      <c r="HO396">
        <v>20.0511</v>
      </c>
      <c r="HP396">
        <v>5.20726</v>
      </c>
      <c r="HQ396">
        <v>11.992</v>
      </c>
      <c r="HR396">
        <v>4.96115</v>
      </c>
      <c r="HS396">
        <v>3.27445</v>
      </c>
      <c r="HT396">
        <v>9999</v>
      </c>
      <c r="HU396">
        <v>9999</v>
      </c>
      <c r="HV396">
        <v>9999</v>
      </c>
      <c r="HW396">
        <v>91.7</v>
      </c>
      <c r="HX396">
        <v>1.86387</v>
      </c>
      <c r="HY396">
        <v>1.86027</v>
      </c>
      <c r="HZ396">
        <v>1.85867</v>
      </c>
      <c r="IA396">
        <v>1.85995</v>
      </c>
      <c r="IB396">
        <v>1.85986</v>
      </c>
      <c r="IC396">
        <v>1.85852</v>
      </c>
      <c r="ID396">
        <v>1.85764</v>
      </c>
      <c r="IE396">
        <v>1.85242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-21.91</v>
      </c>
      <c r="IT396">
        <v>-2.6163</v>
      </c>
      <c r="IU396">
        <v>-9.349659308704338</v>
      </c>
      <c r="IV396">
        <v>-0.01431925071125703</v>
      </c>
      <c r="IW396">
        <v>4.89615414261653E-06</v>
      </c>
      <c r="IX396">
        <v>-8.989459798755491E-10</v>
      </c>
      <c r="IY396">
        <v>-1.354300476734672</v>
      </c>
      <c r="IZ396">
        <v>-0.1043539695207113</v>
      </c>
      <c r="JA396">
        <v>0.003109194328973147</v>
      </c>
      <c r="JB396">
        <v>-3.859871886814269E-05</v>
      </c>
      <c r="JC396">
        <v>3</v>
      </c>
      <c r="JD396">
        <v>1925</v>
      </c>
      <c r="JE396">
        <v>1</v>
      </c>
      <c r="JF396">
        <v>31</v>
      </c>
      <c r="JG396">
        <v>40.4</v>
      </c>
      <c r="JH396">
        <v>40.3</v>
      </c>
      <c r="JI396">
        <v>3.01514</v>
      </c>
      <c r="JJ396">
        <v>2.72339</v>
      </c>
      <c r="JK396">
        <v>1.49658</v>
      </c>
      <c r="JL396">
        <v>2.31445</v>
      </c>
      <c r="JM396">
        <v>1.54785</v>
      </c>
      <c r="JN396">
        <v>2.37671</v>
      </c>
      <c r="JO396">
        <v>53.6646</v>
      </c>
      <c r="JP396">
        <v>13.8343</v>
      </c>
      <c r="JQ396">
        <v>18</v>
      </c>
      <c r="JR396">
        <v>506.466</v>
      </c>
      <c r="JS396">
        <v>447.412</v>
      </c>
      <c r="JT396">
        <v>25.2814</v>
      </c>
      <c r="JU396">
        <v>43.7037</v>
      </c>
      <c r="JV396">
        <v>29.999</v>
      </c>
      <c r="JW396">
        <v>43.6152</v>
      </c>
      <c r="JX396">
        <v>43.4884</v>
      </c>
      <c r="JY396">
        <v>60.5967</v>
      </c>
      <c r="JZ396">
        <v>51.8586</v>
      </c>
      <c r="KA396">
        <v>0</v>
      </c>
      <c r="KB396">
        <v>19.8279</v>
      </c>
      <c r="KC396">
        <v>1375.93</v>
      </c>
      <c r="KD396">
        <v>21.4736</v>
      </c>
      <c r="KE396">
        <v>98.1155</v>
      </c>
      <c r="KF396">
        <v>94.4748</v>
      </c>
    </row>
    <row r="397" spans="1:292">
      <c r="A397">
        <v>373</v>
      </c>
      <c r="B397">
        <v>1687541781</v>
      </c>
      <c r="C397">
        <v>15652.5</v>
      </c>
      <c r="D397" t="s">
        <v>1188</v>
      </c>
      <c r="E397" t="s">
        <v>1189</v>
      </c>
      <c r="F397">
        <v>5</v>
      </c>
      <c r="G397" t="s">
        <v>635</v>
      </c>
      <c r="H397">
        <v>1687541773.214286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1389.428691044456</v>
      </c>
      <c r="AJ397">
        <v>1363.324606060605</v>
      </c>
      <c r="AK397">
        <v>3.450455631240263</v>
      </c>
      <c r="AL397">
        <v>66.82662954179216</v>
      </c>
      <c r="AM397">
        <f>(AO397 - AN397 + DX397*1E3/(8.314*(DZ397+273.15)) * AQ397/DW397 * AP397) * DW397/(100*DK397) * 1000/(1000 - AO397)</f>
        <v>0</v>
      </c>
      <c r="AN397">
        <v>21.47195347601536</v>
      </c>
      <c r="AO397">
        <v>22.05984787878788</v>
      </c>
      <c r="AP397">
        <v>-0.000131902262955506</v>
      </c>
      <c r="AQ397">
        <v>101.7824364047216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2.44</v>
      </c>
      <c r="DL397">
        <v>0.5</v>
      </c>
      <c r="DM397" t="s">
        <v>430</v>
      </c>
      <c r="DN397">
        <v>2</v>
      </c>
      <c r="DO397" t="b">
        <v>1</v>
      </c>
      <c r="DP397">
        <v>1687541773.214286</v>
      </c>
      <c r="DQ397">
        <v>1308.677857142857</v>
      </c>
      <c r="DR397">
        <v>1343.130714285714</v>
      </c>
      <c r="DS397">
        <v>22.07984642857143</v>
      </c>
      <c r="DT397">
        <v>21.47542857142857</v>
      </c>
      <c r="DU397">
        <v>1330.529285714286</v>
      </c>
      <c r="DV397">
        <v>24.696375</v>
      </c>
      <c r="DW397">
        <v>500.0191071428571</v>
      </c>
      <c r="DX397">
        <v>101.7431785714286</v>
      </c>
      <c r="DY397">
        <v>0.09998253571428573</v>
      </c>
      <c r="DZ397">
        <v>30.91554285714286</v>
      </c>
      <c r="EA397">
        <v>32.40827142857143</v>
      </c>
      <c r="EB397">
        <v>999.9000000000002</v>
      </c>
      <c r="EC397">
        <v>0</v>
      </c>
      <c r="ED397">
        <v>0</v>
      </c>
      <c r="EE397">
        <v>10003.20142857143</v>
      </c>
      <c r="EF397">
        <v>0</v>
      </c>
      <c r="EG397">
        <v>216.1053571428571</v>
      </c>
      <c r="EH397">
        <v>-34.45309642857142</v>
      </c>
      <c r="EI397">
        <v>1338.225357142857</v>
      </c>
      <c r="EJ397">
        <v>1372.6075</v>
      </c>
      <c r="EK397">
        <v>0.6044205357142858</v>
      </c>
      <c r="EL397">
        <v>1343.130714285714</v>
      </c>
      <c r="EM397">
        <v>21.47542857142857</v>
      </c>
      <c r="EN397">
        <v>2.246475357142857</v>
      </c>
      <c r="EO397">
        <v>2.184980714285714</v>
      </c>
      <c r="EP397">
        <v>19.29766071428572</v>
      </c>
      <c r="EQ397">
        <v>18.85260714285714</v>
      </c>
      <c r="ER397">
        <v>1999.99</v>
      </c>
      <c r="ES397">
        <v>0.9799940714285714</v>
      </c>
      <c r="ET397">
        <v>0.020005725</v>
      </c>
      <c r="EU397">
        <v>0</v>
      </c>
      <c r="EV397">
        <v>272.1003928571428</v>
      </c>
      <c r="EW397">
        <v>5.00078</v>
      </c>
      <c r="EX397">
        <v>8314.534642857143</v>
      </c>
      <c r="EY397">
        <v>16379.52142857143</v>
      </c>
      <c r="EZ397">
        <v>52.33017857142858</v>
      </c>
      <c r="FA397">
        <v>53.7565</v>
      </c>
      <c r="FB397">
        <v>52.82785714285713</v>
      </c>
      <c r="FC397">
        <v>53.01310714285713</v>
      </c>
      <c r="FD397">
        <v>52.21632142857142</v>
      </c>
      <c r="FE397">
        <v>1955.08</v>
      </c>
      <c r="FF397">
        <v>39.91</v>
      </c>
      <c r="FG397">
        <v>0</v>
      </c>
      <c r="FH397">
        <v>1687541781.3</v>
      </c>
      <c r="FI397">
        <v>0</v>
      </c>
      <c r="FJ397">
        <v>272.1023076923077</v>
      </c>
      <c r="FK397">
        <v>-0.8584615299707172</v>
      </c>
      <c r="FL397">
        <v>3.981880317844587</v>
      </c>
      <c r="FM397">
        <v>8314.539615384616</v>
      </c>
      <c r="FN397">
        <v>15</v>
      </c>
      <c r="FO397">
        <v>1687539356.5</v>
      </c>
      <c r="FP397" t="s">
        <v>1025</v>
      </c>
      <c r="FQ397">
        <v>1687539351.5</v>
      </c>
      <c r="FR397">
        <v>1687539356.5</v>
      </c>
      <c r="FS397">
        <v>6</v>
      </c>
      <c r="FT397">
        <v>-0.146</v>
      </c>
      <c r="FU397">
        <v>-0.03</v>
      </c>
      <c r="FV397">
        <v>-14.721</v>
      </c>
      <c r="FW397">
        <v>-2.533</v>
      </c>
      <c r="FX397">
        <v>420</v>
      </c>
      <c r="FY397">
        <v>19</v>
      </c>
      <c r="FZ397">
        <v>0.29</v>
      </c>
      <c r="GA397">
        <v>0.05</v>
      </c>
      <c r="GB397">
        <v>-34.4846243902439</v>
      </c>
      <c r="GC397">
        <v>0.8661574912892434</v>
      </c>
      <c r="GD397">
        <v>0.1176467050537082</v>
      </c>
      <c r="GE397">
        <v>0</v>
      </c>
      <c r="GF397">
        <v>0.6117365609756098</v>
      </c>
      <c r="GG397">
        <v>-0.1568931428571422</v>
      </c>
      <c r="GH397">
        <v>0.01554378470729603</v>
      </c>
      <c r="GI397">
        <v>1</v>
      </c>
      <c r="GJ397">
        <v>1</v>
      </c>
      <c r="GK397">
        <v>2</v>
      </c>
      <c r="GL397" t="s">
        <v>443</v>
      </c>
      <c r="GM397">
        <v>3.09997</v>
      </c>
      <c r="GN397">
        <v>2.75802</v>
      </c>
      <c r="GO397">
        <v>0.211601</v>
      </c>
      <c r="GP397">
        <v>0.212834</v>
      </c>
      <c r="GQ397">
        <v>0.1203</v>
      </c>
      <c r="GR397">
        <v>0.109607</v>
      </c>
      <c r="GS397">
        <v>19774.9</v>
      </c>
      <c r="GT397">
        <v>19087.2</v>
      </c>
      <c r="GU397">
        <v>25673.1</v>
      </c>
      <c r="GV397">
        <v>24638.6</v>
      </c>
      <c r="GW397">
        <v>36309.5</v>
      </c>
      <c r="GX397">
        <v>32368.2</v>
      </c>
      <c r="GY397">
        <v>44902.2</v>
      </c>
      <c r="GZ397">
        <v>39297.9</v>
      </c>
      <c r="HA397">
        <v>1.74828</v>
      </c>
      <c r="HB397">
        <v>1.6422</v>
      </c>
      <c r="HC397">
        <v>-0.0571162</v>
      </c>
      <c r="HD397">
        <v>0</v>
      </c>
      <c r="HE397">
        <v>33.3188</v>
      </c>
      <c r="HF397">
        <v>999.9</v>
      </c>
      <c r="HG397">
        <v>42.9</v>
      </c>
      <c r="HH397">
        <v>50.7</v>
      </c>
      <c r="HI397">
        <v>54.2139</v>
      </c>
      <c r="HJ397">
        <v>62.5284</v>
      </c>
      <c r="HK397">
        <v>22.1755</v>
      </c>
      <c r="HL397">
        <v>1</v>
      </c>
      <c r="HM397">
        <v>1.45803</v>
      </c>
      <c r="HN397">
        <v>9.28105</v>
      </c>
      <c r="HO397">
        <v>20.0513</v>
      </c>
      <c r="HP397">
        <v>5.20786</v>
      </c>
      <c r="HQ397">
        <v>11.992</v>
      </c>
      <c r="HR397">
        <v>4.9611</v>
      </c>
      <c r="HS397">
        <v>3.2744</v>
      </c>
      <c r="HT397">
        <v>9999</v>
      </c>
      <c r="HU397">
        <v>9999</v>
      </c>
      <c r="HV397">
        <v>9999</v>
      </c>
      <c r="HW397">
        <v>91.7</v>
      </c>
      <c r="HX397">
        <v>1.86386</v>
      </c>
      <c r="HY397">
        <v>1.86029</v>
      </c>
      <c r="HZ397">
        <v>1.85868</v>
      </c>
      <c r="IA397">
        <v>1.85995</v>
      </c>
      <c r="IB397">
        <v>1.85986</v>
      </c>
      <c r="IC397">
        <v>1.85853</v>
      </c>
      <c r="ID397">
        <v>1.85768</v>
      </c>
      <c r="IE397">
        <v>1.85242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-22.01</v>
      </c>
      <c r="IT397">
        <v>-2.6161</v>
      </c>
      <c r="IU397">
        <v>-9.349659308704338</v>
      </c>
      <c r="IV397">
        <v>-0.01431925071125703</v>
      </c>
      <c r="IW397">
        <v>4.89615414261653E-06</v>
      </c>
      <c r="IX397">
        <v>-8.989459798755491E-10</v>
      </c>
      <c r="IY397">
        <v>-1.354300476734672</v>
      </c>
      <c r="IZ397">
        <v>-0.1043539695207113</v>
      </c>
      <c r="JA397">
        <v>0.003109194328973147</v>
      </c>
      <c r="JB397">
        <v>-3.859871886814269E-05</v>
      </c>
      <c r="JC397">
        <v>3</v>
      </c>
      <c r="JD397">
        <v>1925</v>
      </c>
      <c r="JE397">
        <v>1</v>
      </c>
      <c r="JF397">
        <v>31</v>
      </c>
      <c r="JG397">
        <v>40.5</v>
      </c>
      <c r="JH397">
        <v>40.4</v>
      </c>
      <c r="JI397">
        <v>3.04565</v>
      </c>
      <c r="JJ397">
        <v>2.72583</v>
      </c>
      <c r="JK397">
        <v>1.49658</v>
      </c>
      <c r="JL397">
        <v>2.31445</v>
      </c>
      <c r="JM397">
        <v>1.54785</v>
      </c>
      <c r="JN397">
        <v>2.41089</v>
      </c>
      <c r="JO397">
        <v>53.6646</v>
      </c>
      <c r="JP397">
        <v>13.8256</v>
      </c>
      <c r="JQ397">
        <v>18</v>
      </c>
      <c r="JR397">
        <v>506.691</v>
      </c>
      <c r="JS397">
        <v>447.412</v>
      </c>
      <c r="JT397">
        <v>25.2712</v>
      </c>
      <c r="JU397">
        <v>43.6923</v>
      </c>
      <c r="JV397">
        <v>29.9991</v>
      </c>
      <c r="JW397">
        <v>43.6038</v>
      </c>
      <c r="JX397">
        <v>43.4771</v>
      </c>
      <c r="JY397">
        <v>61.1412</v>
      </c>
      <c r="JZ397">
        <v>51.8586</v>
      </c>
      <c r="KA397">
        <v>0</v>
      </c>
      <c r="KB397">
        <v>19.8154</v>
      </c>
      <c r="KC397">
        <v>1389.29</v>
      </c>
      <c r="KD397">
        <v>21.489</v>
      </c>
      <c r="KE397">
        <v>98.1182</v>
      </c>
      <c r="KF397">
        <v>94.47580000000001</v>
      </c>
    </row>
    <row r="398" spans="1:292">
      <c r="A398">
        <v>374</v>
      </c>
      <c r="B398">
        <v>1687541786</v>
      </c>
      <c r="C398">
        <v>15657.5</v>
      </c>
      <c r="D398" t="s">
        <v>1190</v>
      </c>
      <c r="E398" t="s">
        <v>1191</v>
      </c>
      <c r="F398">
        <v>5</v>
      </c>
      <c r="G398" t="s">
        <v>635</v>
      </c>
      <c r="H398">
        <v>1687541778.5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1406.465113357688</v>
      </c>
      <c r="AJ398">
        <v>1380.291878787879</v>
      </c>
      <c r="AK398">
        <v>3.388258895688986</v>
      </c>
      <c r="AL398">
        <v>66.82662954179216</v>
      </c>
      <c r="AM398">
        <f>(AO398 - AN398 + DX398*1E3/(8.314*(DZ398+273.15)) * AQ398/DW398 * AP398) * DW398/(100*DK398) * 1000/(1000 - AO398)</f>
        <v>0</v>
      </c>
      <c r="AN398">
        <v>21.47389558742737</v>
      </c>
      <c r="AO398">
        <v>22.04722242424242</v>
      </c>
      <c r="AP398">
        <v>-0.0001339795809868372</v>
      </c>
      <c r="AQ398">
        <v>101.7824364047216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2.44</v>
      </c>
      <c r="DL398">
        <v>0.5</v>
      </c>
      <c r="DM398" t="s">
        <v>430</v>
      </c>
      <c r="DN398">
        <v>2</v>
      </c>
      <c r="DO398" t="b">
        <v>1</v>
      </c>
      <c r="DP398">
        <v>1687541778.5</v>
      </c>
      <c r="DQ398">
        <v>1326.458888888889</v>
      </c>
      <c r="DR398">
        <v>1360.774074074074</v>
      </c>
      <c r="DS398">
        <v>22.06481481481481</v>
      </c>
      <c r="DT398">
        <v>21.47363703703704</v>
      </c>
      <c r="DU398">
        <v>1348.418518518518</v>
      </c>
      <c r="DV398">
        <v>24.68101481481481</v>
      </c>
      <c r="DW398">
        <v>500.0154814814815</v>
      </c>
      <c r="DX398">
        <v>101.7432222222222</v>
      </c>
      <c r="DY398">
        <v>0.09992195185185183</v>
      </c>
      <c r="DZ398">
        <v>30.90789999999999</v>
      </c>
      <c r="EA398">
        <v>32.3994037037037</v>
      </c>
      <c r="EB398">
        <v>999.9000000000001</v>
      </c>
      <c r="EC398">
        <v>0</v>
      </c>
      <c r="ED398">
        <v>0</v>
      </c>
      <c r="EE398">
        <v>10000.7037037037</v>
      </c>
      <c r="EF398">
        <v>0</v>
      </c>
      <c r="EG398">
        <v>215.9164814814815</v>
      </c>
      <c r="EH398">
        <v>-34.31464814814815</v>
      </c>
      <c r="EI398">
        <v>1356.387407407407</v>
      </c>
      <c r="EJ398">
        <v>1390.635185185185</v>
      </c>
      <c r="EK398">
        <v>0.5911721481481482</v>
      </c>
      <c r="EL398">
        <v>1360.774074074074</v>
      </c>
      <c r="EM398">
        <v>21.47363703703704</v>
      </c>
      <c r="EN398">
        <v>2.244945185185185</v>
      </c>
      <c r="EO398">
        <v>2.184798518518519</v>
      </c>
      <c r="EP398">
        <v>19.28671481481481</v>
      </c>
      <c r="EQ398">
        <v>18.85127777777778</v>
      </c>
      <c r="ER398">
        <v>1999.992222222223</v>
      </c>
      <c r="ES398">
        <v>0.9799939999999999</v>
      </c>
      <c r="ET398">
        <v>0.0200058</v>
      </c>
      <c r="EU398">
        <v>0</v>
      </c>
      <c r="EV398">
        <v>272.0270740740741</v>
      </c>
      <c r="EW398">
        <v>5.00078</v>
      </c>
      <c r="EX398">
        <v>8318.92037037037</v>
      </c>
      <c r="EY398">
        <v>16379.53703703704</v>
      </c>
      <c r="EZ398">
        <v>52.3077037037037</v>
      </c>
      <c r="FA398">
        <v>53.73359259259259</v>
      </c>
      <c r="FB398">
        <v>52.79374074074073</v>
      </c>
      <c r="FC398">
        <v>52.99051851851851</v>
      </c>
      <c r="FD398">
        <v>52.15944444444444</v>
      </c>
      <c r="FE398">
        <v>1955.082222222222</v>
      </c>
      <c r="FF398">
        <v>39.91</v>
      </c>
      <c r="FG398">
        <v>0</v>
      </c>
      <c r="FH398">
        <v>1687541786.7</v>
      </c>
      <c r="FI398">
        <v>0</v>
      </c>
      <c r="FJ398">
        <v>272.01304</v>
      </c>
      <c r="FK398">
        <v>-2.020692300521635</v>
      </c>
      <c r="FL398">
        <v>92.35999994828065</v>
      </c>
      <c r="FM398">
        <v>8319.4784</v>
      </c>
      <c r="FN398">
        <v>15</v>
      </c>
      <c r="FO398">
        <v>1687539356.5</v>
      </c>
      <c r="FP398" t="s">
        <v>1025</v>
      </c>
      <c r="FQ398">
        <v>1687539351.5</v>
      </c>
      <c r="FR398">
        <v>1687539356.5</v>
      </c>
      <c r="FS398">
        <v>6</v>
      </c>
      <c r="FT398">
        <v>-0.146</v>
      </c>
      <c r="FU398">
        <v>-0.03</v>
      </c>
      <c r="FV398">
        <v>-14.721</v>
      </c>
      <c r="FW398">
        <v>-2.533</v>
      </c>
      <c r="FX398">
        <v>420</v>
      </c>
      <c r="FY398">
        <v>19</v>
      </c>
      <c r="FZ398">
        <v>0.29</v>
      </c>
      <c r="GA398">
        <v>0.05</v>
      </c>
      <c r="GB398">
        <v>-34.3920225</v>
      </c>
      <c r="GC398">
        <v>1.511586866791872</v>
      </c>
      <c r="GD398">
        <v>0.1767345120335868</v>
      </c>
      <c r="GE398">
        <v>0</v>
      </c>
      <c r="GF398">
        <v>0.5992291</v>
      </c>
      <c r="GG398">
        <v>-0.1519032045028135</v>
      </c>
      <c r="GH398">
        <v>0.01467871422979547</v>
      </c>
      <c r="GI398">
        <v>1</v>
      </c>
      <c r="GJ398">
        <v>1</v>
      </c>
      <c r="GK398">
        <v>2</v>
      </c>
      <c r="GL398" t="s">
        <v>443</v>
      </c>
      <c r="GM398">
        <v>3.09999</v>
      </c>
      <c r="GN398">
        <v>2.75786</v>
      </c>
      <c r="GO398">
        <v>0.213184</v>
      </c>
      <c r="GP398">
        <v>0.214335</v>
      </c>
      <c r="GQ398">
        <v>0.12026</v>
      </c>
      <c r="GR398">
        <v>0.109606</v>
      </c>
      <c r="GS398">
        <v>19735.2</v>
      </c>
      <c r="GT398">
        <v>19051</v>
      </c>
      <c r="GU398">
        <v>25673.2</v>
      </c>
      <c r="GV398">
        <v>24639.1</v>
      </c>
      <c r="GW398">
        <v>36311.8</v>
      </c>
      <c r="GX398">
        <v>32368.8</v>
      </c>
      <c r="GY398">
        <v>44902.9</v>
      </c>
      <c r="GZ398">
        <v>39298.5</v>
      </c>
      <c r="HA398">
        <v>1.7484</v>
      </c>
      <c r="HB398">
        <v>1.64217</v>
      </c>
      <c r="HC398">
        <v>-0.0571012</v>
      </c>
      <c r="HD398">
        <v>0</v>
      </c>
      <c r="HE398">
        <v>33.3136</v>
      </c>
      <c r="HF398">
        <v>999.9</v>
      </c>
      <c r="HG398">
        <v>42.9</v>
      </c>
      <c r="HH398">
        <v>50.7</v>
      </c>
      <c r="HI398">
        <v>54.2171</v>
      </c>
      <c r="HJ398">
        <v>62.5984</v>
      </c>
      <c r="HK398">
        <v>21.7829</v>
      </c>
      <c r="HL398">
        <v>1</v>
      </c>
      <c r="HM398">
        <v>1.45698</v>
      </c>
      <c r="HN398">
        <v>9.28105</v>
      </c>
      <c r="HO398">
        <v>20.0513</v>
      </c>
      <c r="HP398">
        <v>5.20816</v>
      </c>
      <c r="HQ398">
        <v>11.992</v>
      </c>
      <c r="HR398">
        <v>4.9612</v>
      </c>
      <c r="HS398">
        <v>3.27458</v>
      </c>
      <c r="HT398">
        <v>9999</v>
      </c>
      <c r="HU398">
        <v>9999</v>
      </c>
      <c r="HV398">
        <v>9999</v>
      </c>
      <c r="HW398">
        <v>91.7</v>
      </c>
      <c r="HX398">
        <v>1.86388</v>
      </c>
      <c r="HY398">
        <v>1.86026</v>
      </c>
      <c r="HZ398">
        <v>1.85867</v>
      </c>
      <c r="IA398">
        <v>1.85993</v>
      </c>
      <c r="IB398">
        <v>1.85989</v>
      </c>
      <c r="IC398">
        <v>1.85853</v>
      </c>
      <c r="ID398">
        <v>1.85766</v>
      </c>
      <c r="IE398">
        <v>1.85242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-22.11</v>
      </c>
      <c r="IT398">
        <v>-2.6158</v>
      </c>
      <c r="IU398">
        <v>-9.349659308704338</v>
      </c>
      <c r="IV398">
        <v>-0.01431925071125703</v>
      </c>
      <c r="IW398">
        <v>4.89615414261653E-06</v>
      </c>
      <c r="IX398">
        <v>-8.989459798755491E-10</v>
      </c>
      <c r="IY398">
        <v>-1.354300476734672</v>
      </c>
      <c r="IZ398">
        <v>-0.1043539695207113</v>
      </c>
      <c r="JA398">
        <v>0.003109194328973147</v>
      </c>
      <c r="JB398">
        <v>-3.859871886814269E-05</v>
      </c>
      <c r="JC398">
        <v>3</v>
      </c>
      <c r="JD398">
        <v>1925</v>
      </c>
      <c r="JE398">
        <v>1</v>
      </c>
      <c r="JF398">
        <v>31</v>
      </c>
      <c r="JG398">
        <v>40.6</v>
      </c>
      <c r="JH398">
        <v>40.5</v>
      </c>
      <c r="JI398">
        <v>3.07251</v>
      </c>
      <c r="JJ398">
        <v>2.7417</v>
      </c>
      <c r="JK398">
        <v>1.49658</v>
      </c>
      <c r="JL398">
        <v>2.31445</v>
      </c>
      <c r="JM398">
        <v>1.54785</v>
      </c>
      <c r="JN398">
        <v>2.47437</v>
      </c>
      <c r="JO398">
        <v>53.6646</v>
      </c>
      <c r="JP398">
        <v>13.8343</v>
      </c>
      <c r="JQ398">
        <v>18</v>
      </c>
      <c r="JR398">
        <v>506.702</v>
      </c>
      <c r="JS398">
        <v>447.343</v>
      </c>
      <c r="JT398">
        <v>25.2621</v>
      </c>
      <c r="JU398">
        <v>43.6829</v>
      </c>
      <c r="JV398">
        <v>29.9991</v>
      </c>
      <c r="JW398">
        <v>43.5924</v>
      </c>
      <c r="JX398">
        <v>43.4681</v>
      </c>
      <c r="JY398">
        <v>61.6795</v>
      </c>
      <c r="JZ398">
        <v>51.8586</v>
      </c>
      <c r="KA398">
        <v>0</v>
      </c>
      <c r="KB398">
        <v>19.8036</v>
      </c>
      <c r="KC398">
        <v>1402.65</v>
      </c>
      <c r="KD398">
        <v>21.5017</v>
      </c>
      <c r="KE398">
        <v>98.1194</v>
      </c>
      <c r="KF398">
        <v>94.4774</v>
      </c>
    </row>
    <row r="399" spans="1:292">
      <c r="A399">
        <v>375</v>
      </c>
      <c r="B399">
        <v>1687541791</v>
      </c>
      <c r="C399">
        <v>15662.5</v>
      </c>
      <c r="D399" t="s">
        <v>1192</v>
      </c>
      <c r="E399" t="s">
        <v>1193</v>
      </c>
      <c r="F399">
        <v>5</v>
      </c>
      <c r="G399" t="s">
        <v>635</v>
      </c>
      <c r="H399">
        <v>1687541783.214286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1422.165448365547</v>
      </c>
      <c r="AJ399">
        <v>1396.908242424241</v>
      </c>
      <c r="AK399">
        <v>3.307589977678383</v>
      </c>
      <c r="AL399">
        <v>66.82662954179216</v>
      </c>
      <c r="AM399">
        <f>(AO399 - AN399 + DX399*1E3/(8.314*(DZ399+273.15)) * AQ399/DW399 * AP399) * DW399/(100*DK399) * 1000/(1000 - AO399)</f>
        <v>0</v>
      </c>
      <c r="AN399">
        <v>21.47076753843055</v>
      </c>
      <c r="AO399">
        <v>22.03246424242424</v>
      </c>
      <c r="AP399">
        <v>-0.0001410769549221743</v>
      </c>
      <c r="AQ399">
        <v>101.7824364047216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2.44</v>
      </c>
      <c r="DL399">
        <v>0.5</v>
      </c>
      <c r="DM399" t="s">
        <v>430</v>
      </c>
      <c r="DN399">
        <v>2</v>
      </c>
      <c r="DO399" t="b">
        <v>1</v>
      </c>
      <c r="DP399">
        <v>1687541783.214286</v>
      </c>
      <c r="DQ399">
        <v>1342.170714285714</v>
      </c>
      <c r="DR399">
        <v>1376.086428571429</v>
      </c>
      <c r="DS399">
        <v>22.05228214285714</v>
      </c>
      <c r="DT399">
        <v>21.47234285714286</v>
      </c>
      <c r="DU399">
        <v>1364.225</v>
      </c>
      <c r="DV399">
        <v>24.66820714285714</v>
      </c>
      <c r="DW399">
        <v>499.9937857142857</v>
      </c>
      <c r="DX399">
        <v>101.7433928571429</v>
      </c>
      <c r="DY399">
        <v>0.09995509642857144</v>
      </c>
      <c r="DZ399">
        <v>30.90401785714286</v>
      </c>
      <c r="EA399">
        <v>32.39378928571428</v>
      </c>
      <c r="EB399">
        <v>999.9000000000002</v>
      </c>
      <c r="EC399">
        <v>0</v>
      </c>
      <c r="ED399">
        <v>0</v>
      </c>
      <c r="EE399">
        <v>9995.268571428573</v>
      </c>
      <c r="EF399">
        <v>0</v>
      </c>
      <c r="EG399">
        <v>216.2554642857143</v>
      </c>
      <c r="EH399">
        <v>-33.91468928571429</v>
      </c>
      <c r="EI399">
        <v>1372.436071428571</v>
      </c>
      <c r="EJ399">
        <v>1406.281785714286</v>
      </c>
      <c r="EK399">
        <v>0.5799426428571428</v>
      </c>
      <c r="EL399">
        <v>1376.086428571429</v>
      </c>
      <c r="EM399">
        <v>21.47234285714286</v>
      </c>
      <c r="EN399">
        <v>2.243675357142857</v>
      </c>
      <c r="EO399">
        <v>2.184671428571428</v>
      </c>
      <c r="EP399">
        <v>19.277625</v>
      </c>
      <c r="EQ399">
        <v>18.85033571428571</v>
      </c>
      <c r="ER399">
        <v>2000.020714285715</v>
      </c>
      <c r="ES399">
        <v>0.9799942857142858</v>
      </c>
      <c r="ET399">
        <v>0.02000551071428571</v>
      </c>
      <c r="EU399">
        <v>0</v>
      </c>
      <c r="EV399">
        <v>271.8886785714286</v>
      </c>
      <c r="EW399">
        <v>5.00078</v>
      </c>
      <c r="EX399">
        <v>8327.481428571427</v>
      </c>
      <c r="EY399">
        <v>16379.77857142857</v>
      </c>
      <c r="EZ399">
        <v>52.30125</v>
      </c>
      <c r="FA399">
        <v>53.72075</v>
      </c>
      <c r="FB399">
        <v>52.80332142857142</v>
      </c>
      <c r="FC399">
        <v>52.98414285714286</v>
      </c>
      <c r="FD399">
        <v>52.15153571428571</v>
      </c>
      <c r="FE399">
        <v>1955.110714285714</v>
      </c>
      <c r="FF399">
        <v>39.91</v>
      </c>
      <c r="FG399">
        <v>0</v>
      </c>
      <c r="FH399">
        <v>1687541791.5</v>
      </c>
      <c r="FI399">
        <v>0</v>
      </c>
      <c r="FJ399">
        <v>271.85808</v>
      </c>
      <c r="FK399">
        <v>-1.424307684165455</v>
      </c>
      <c r="FL399">
        <v>148.6215381360059</v>
      </c>
      <c r="FM399">
        <v>8328.506799999999</v>
      </c>
      <c r="FN399">
        <v>15</v>
      </c>
      <c r="FO399">
        <v>1687539356.5</v>
      </c>
      <c r="FP399" t="s">
        <v>1025</v>
      </c>
      <c r="FQ399">
        <v>1687539351.5</v>
      </c>
      <c r="FR399">
        <v>1687539356.5</v>
      </c>
      <c r="FS399">
        <v>6</v>
      </c>
      <c r="FT399">
        <v>-0.146</v>
      </c>
      <c r="FU399">
        <v>-0.03</v>
      </c>
      <c r="FV399">
        <v>-14.721</v>
      </c>
      <c r="FW399">
        <v>-2.533</v>
      </c>
      <c r="FX399">
        <v>420</v>
      </c>
      <c r="FY399">
        <v>19</v>
      </c>
      <c r="FZ399">
        <v>0.29</v>
      </c>
      <c r="GA399">
        <v>0.05</v>
      </c>
      <c r="GB399">
        <v>-34.06303902439025</v>
      </c>
      <c r="GC399">
        <v>4.373552613240412</v>
      </c>
      <c r="GD399">
        <v>0.4888681282000083</v>
      </c>
      <c r="GE399">
        <v>0</v>
      </c>
      <c r="GF399">
        <v>0.5865322195121951</v>
      </c>
      <c r="GG399">
        <v>-0.1432957421602763</v>
      </c>
      <c r="GH399">
        <v>0.01420121297895941</v>
      </c>
      <c r="GI399">
        <v>1</v>
      </c>
      <c r="GJ399">
        <v>1</v>
      </c>
      <c r="GK399">
        <v>2</v>
      </c>
      <c r="GL399" t="s">
        <v>443</v>
      </c>
      <c r="GM399">
        <v>3.09989</v>
      </c>
      <c r="GN399">
        <v>2.75828</v>
      </c>
      <c r="GO399">
        <v>0.214723</v>
      </c>
      <c r="GP399">
        <v>0.215852</v>
      </c>
      <c r="GQ399">
        <v>0.120212</v>
      </c>
      <c r="GR399">
        <v>0.109611</v>
      </c>
      <c r="GS399">
        <v>19696.8</v>
      </c>
      <c r="GT399">
        <v>19014.1</v>
      </c>
      <c r="GU399">
        <v>25673.8</v>
      </c>
      <c r="GV399">
        <v>24639.3</v>
      </c>
      <c r="GW399">
        <v>36314.6</v>
      </c>
      <c r="GX399">
        <v>32369.1</v>
      </c>
      <c r="GY399">
        <v>44903.8</v>
      </c>
      <c r="GZ399">
        <v>39298.9</v>
      </c>
      <c r="HA399">
        <v>1.74865</v>
      </c>
      <c r="HB399">
        <v>1.64253</v>
      </c>
      <c r="HC399">
        <v>-0.0570826</v>
      </c>
      <c r="HD399">
        <v>0</v>
      </c>
      <c r="HE399">
        <v>33.3098</v>
      </c>
      <c r="HF399">
        <v>999.9</v>
      </c>
      <c r="HG399">
        <v>42.9</v>
      </c>
      <c r="HH399">
        <v>50.7</v>
      </c>
      <c r="HI399">
        <v>54.2156</v>
      </c>
      <c r="HJ399">
        <v>62.7884</v>
      </c>
      <c r="HK399">
        <v>22.1074</v>
      </c>
      <c r="HL399">
        <v>1</v>
      </c>
      <c r="HM399">
        <v>1.45623</v>
      </c>
      <c r="HN399">
        <v>9.28105</v>
      </c>
      <c r="HO399">
        <v>20.0512</v>
      </c>
      <c r="HP399">
        <v>5.20816</v>
      </c>
      <c r="HQ399">
        <v>11.992</v>
      </c>
      <c r="HR399">
        <v>4.9611</v>
      </c>
      <c r="HS399">
        <v>3.27463</v>
      </c>
      <c r="HT399">
        <v>9999</v>
      </c>
      <c r="HU399">
        <v>9999</v>
      </c>
      <c r="HV399">
        <v>9999</v>
      </c>
      <c r="HW399">
        <v>91.7</v>
      </c>
      <c r="HX399">
        <v>1.86388</v>
      </c>
      <c r="HY399">
        <v>1.86028</v>
      </c>
      <c r="HZ399">
        <v>1.85867</v>
      </c>
      <c r="IA399">
        <v>1.85991</v>
      </c>
      <c r="IB399">
        <v>1.85986</v>
      </c>
      <c r="IC399">
        <v>1.85853</v>
      </c>
      <c r="ID399">
        <v>1.85762</v>
      </c>
      <c r="IE399">
        <v>1.85241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-22.21</v>
      </c>
      <c r="IT399">
        <v>-2.6154</v>
      </c>
      <c r="IU399">
        <v>-9.349659308704338</v>
      </c>
      <c r="IV399">
        <v>-0.01431925071125703</v>
      </c>
      <c r="IW399">
        <v>4.89615414261653E-06</v>
      </c>
      <c r="IX399">
        <v>-8.989459798755491E-10</v>
      </c>
      <c r="IY399">
        <v>-1.354300476734672</v>
      </c>
      <c r="IZ399">
        <v>-0.1043539695207113</v>
      </c>
      <c r="JA399">
        <v>0.003109194328973147</v>
      </c>
      <c r="JB399">
        <v>-3.859871886814269E-05</v>
      </c>
      <c r="JC399">
        <v>3</v>
      </c>
      <c r="JD399">
        <v>1925</v>
      </c>
      <c r="JE399">
        <v>1</v>
      </c>
      <c r="JF399">
        <v>31</v>
      </c>
      <c r="JG399">
        <v>40.7</v>
      </c>
      <c r="JH399">
        <v>40.6</v>
      </c>
      <c r="JI399">
        <v>3.10425</v>
      </c>
      <c r="JJ399">
        <v>2.72705</v>
      </c>
      <c r="JK399">
        <v>1.49658</v>
      </c>
      <c r="JL399">
        <v>2.31445</v>
      </c>
      <c r="JM399">
        <v>1.54785</v>
      </c>
      <c r="JN399">
        <v>2.47925</v>
      </c>
      <c r="JO399">
        <v>53.6646</v>
      </c>
      <c r="JP399">
        <v>13.8343</v>
      </c>
      <c r="JQ399">
        <v>18</v>
      </c>
      <c r="JR399">
        <v>506.81</v>
      </c>
      <c r="JS399">
        <v>447.509</v>
      </c>
      <c r="JT399">
        <v>25.2544</v>
      </c>
      <c r="JU399">
        <v>43.6715</v>
      </c>
      <c r="JV399">
        <v>29.9992</v>
      </c>
      <c r="JW399">
        <v>43.5832</v>
      </c>
      <c r="JX399">
        <v>43.4568</v>
      </c>
      <c r="JY399">
        <v>62.3163</v>
      </c>
      <c r="JZ399">
        <v>51.8586</v>
      </c>
      <c r="KA399">
        <v>0</v>
      </c>
      <c r="KB399">
        <v>19.7922</v>
      </c>
      <c r="KC399">
        <v>1422.7</v>
      </c>
      <c r="KD399">
        <v>21.5288</v>
      </c>
      <c r="KE399">
        <v>98.1215</v>
      </c>
      <c r="KF399">
        <v>94.4782</v>
      </c>
    </row>
    <row r="400" spans="1:292">
      <c r="A400">
        <v>376</v>
      </c>
      <c r="B400">
        <v>1687541796</v>
      </c>
      <c r="C400">
        <v>15667.5</v>
      </c>
      <c r="D400" t="s">
        <v>1194</v>
      </c>
      <c r="E400" t="s">
        <v>1195</v>
      </c>
      <c r="F400">
        <v>5</v>
      </c>
      <c r="G400" t="s">
        <v>635</v>
      </c>
      <c r="H400">
        <v>1687541788.5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1439.141855074086</v>
      </c>
      <c r="AJ400">
        <v>1413.518545454545</v>
      </c>
      <c r="AK400">
        <v>3.32410439204111</v>
      </c>
      <c r="AL400">
        <v>66.82662954179216</v>
      </c>
      <c r="AM400">
        <f>(AO400 - AN400 + DX400*1E3/(8.314*(DZ400+273.15)) * AQ400/DW400 * AP400) * DW400/(100*DK400) * 1000/(1000 - AO400)</f>
        <v>0</v>
      </c>
      <c r="AN400">
        <v>21.47114159711533</v>
      </c>
      <c r="AO400">
        <v>22.01866848484848</v>
      </c>
      <c r="AP400">
        <v>-0.0001207613406759031</v>
      </c>
      <c r="AQ400">
        <v>101.7824364047216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2.44</v>
      </c>
      <c r="DL400">
        <v>0.5</v>
      </c>
      <c r="DM400" t="s">
        <v>430</v>
      </c>
      <c r="DN400">
        <v>2</v>
      </c>
      <c r="DO400" t="b">
        <v>1</v>
      </c>
      <c r="DP400">
        <v>1687541788.5</v>
      </c>
      <c r="DQ400">
        <v>1359.589259259259</v>
      </c>
      <c r="DR400">
        <v>1393.231851851852</v>
      </c>
      <c r="DS400">
        <v>22.03833333333334</v>
      </c>
      <c r="DT400">
        <v>21.47185555555556</v>
      </c>
      <c r="DU400">
        <v>1381.747777777778</v>
      </c>
      <c r="DV400">
        <v>24.65395185185185</v>
      </c>
      <c r="DW400">
        <v>499.9975555555556</v>
      </c>
      <c r="DX400">
        <v>101.7435185185185</v>
      </c>
      <c r="DY400">
        <v>0.09995248518518519</v>
      </c>
      <c r="DZ400">
        <v>30.89622222222222</v>
      </c>
      <c r="EA400">
        <v>32.38684074074074</v>
      </c>
      <c r="EB400">
        <v>999.9000000000001</v>
      </c>
      <c r="EC400">
        <v>0</v>
      </c>
      <c r="ED400">
        <v>0</v>
      </c>
      <c r="EE400">
        <v>9997.317407407407</v>
      </c>
      <c r="EF400">
        <v>0</v>
      </c>
      <c r="EG400">
        <v>216.886</v>
      </c>
      <c r="EH400">
        <v>-33.64195925925926</v>
      </c>
      <c r="EI400">
        <v>1390.227407407407</v>
      </c>
      <c r="EJ400">
        <v>1423.802592592593</v>
      </c>
      <c r="EK400">
        <v>0.5664872962962962</v>
      </c>
      <c r="EL400">
        <v>1393.231851851852</v>
      </c>
      <c r="EM400">
        <v>21.47185555555556</v>
      </c>
      <c r="EN400">
        <v>2.242258518518518</v>
      </c>
      <c r="EO400">
        <v>2.184622592592593</v>
      </c>
      <c r="EP400">
        <v>19.26747407407408</v>
      </c>
      <c r="EQ400">
        <v>18.84998148148148</v>
      </c>
      <c r="ER400">
        <v>2000.005925925926</v>
      </c>
      <c r="ES400">
        <v>0.9799941111111112</v>
      </c>
      <c r="ET400">
        <v>0.02000567777777778</v>
      </c>
      <c r="EU400">
        <v>0</v>
      </c>
      <c r="EV400">
        <v>271.7778888888889</v>
      </c>
      <c r="EW400">
        <v>5.00078</v>
      </c>
      <c r="EX400">
        <v>8335.912222222223</v>
      </c>
      <c r="EY400">
        <v>16379.64444444444</v>
      </c>
      <c r="EZ400">
        <v>52.28685185185185</v>
      </c>
      <c r="FA400">
        <v>53.71733333333333</v>
      </c>
      <c r="FB400">
        <v>52.77059259259259</v>
      </c>
      <c r="FC400">
        <v>52.97437037037037</v>
      </c>
      <c r="FD400">
        <v>52.09459259259258</v>
      </c>
      <c r="FE400">
        <v>1955.095925925926</v>
      </c>
      <c r="FF400">
        <v>39.91</v>
      </c>
      <c r="FG400">
        <v>0</v>
      </c>
      <c r="FH400">
        <v>1687541796.3</v>
      </c>
      <c r="FI400">
        <v>0</v>
      </c>
      <c r="FJ400">
        <v>271.78632</v>
      </c>
      <c r="FK400">
        <v>-0.8350769153533364</v>
      </c>
      <c r="FL400">
        <v>67.01615389492306</v>
      </c>
      <c r="FM400">
        <v>8335.8992</v>
      </c>
      <c r="FN400">
        <v>15</v>
      </c>
      <c r="FO400">
        <v>1687539356.5</v>
      </c>
      <c r="FP400" t="s">
        <v>1025</v>
      </c>
      <c r="FQ400">
        <v>1687539351.5</v>
      </c>
      <c r="FR400">
        <v>1687539356.5</v>
      </c>
      <c r="FS400">
        <v>6</v>
      </c>
      <c r="FT400">
        <v>-0.146</v>
      </c>
      <c r="FU400">
        <v>-0.03</v>
      </c>
      <c r="FV400">
        <v>-14.721</v>
      </c>
      <c r="FW400">
        <v>-2.533</v>
      </c>
      <c r="FX400">
        <v>420</v>
      </c>
      <c r="FY400">
        <v>19</v>
      </c>
      <c r="FZ400">
        <v>0.29</v>
      </c>
      <c r="GA400">
        <v>0.05</v>
      </c>
      <c r="GB400">
        <v>-33.84275</v>
      </c>
      <c r="GC400">
        <v>3.98660938086308</v>
      </c>
      <c r="GD400">
        <v>0.4602435540015741</v>
      </c>
      <c r="GE400">
        <v>0</v>
      </c>
      <c r="GF400">
        <v>0.574485875</v>
      </c>
      <c r="GG400">
        <v>-0.1485384878048788</v>
      </c>
      <c r="GH400">
        <v>0.01438297243303257</v>
      </c>
      <c r="GI400">
        <v>1</v>
      </c>
      <c r="GJ400">
        <v>1</v>
      </c>
      <c r="GK400">
        <v>2</v>
      </c>
      <c r="GL400" t="s">
        <v>443</v>
      </c>
      <c r="GM400">
        <v>3.10002</v>
      </c>
      <c r="GN400">
        <v>2.75778</v>
      </c>
      <c r="GO400">
        <v>0.216253</v>
      </c>
      <c r="GP400">
        <v>0.21739</v>
      </c>
      <c r="GQ400">
        <v>0.120166</v>
      </c>
      <c r="GR400">
        <v>0.109606</v>
      </c>
      <c r="GS400">
        <v>19658.5</v>
      </c>
      <c r="GT400">
        <v>18977</v>
      </c>
      <c r="GU400">
        <v>25674.1</v>
      </c>
      <c r="GV400">
        <v>24639.7</v>
      </c>
      <c r="GW400">
        <v>36317</v>
      </c>
      <c r="GX400">
        <v>32370.2</v>
      </c>
      <c r="GY400">
        <v>44904.3</v>
      </c>
      <c r="GZ400">
        <v>39299.8</v>
      </c>
      <c r="HA400">
        <v>1.74883</v>
      </c>
      <c r="HB400">
        <v>1.64258</v>
      </c>
      <c r="HC400">
        <v>-0.057511</v>
      </c>
      <c r="HD400">
        <v>0</v>
      </c>
      <c r="HE400">
        <v>33.3061</v>
      </c>
      <c r="HF400">
        <v>999.9</v>
      </c>
      <c r="HG400">
        <v>42.9</v>
      </c>
      <c r="HH400">
        <v>50.7</v>
      </c>
      <c r="HI400">
        <v>54.2159</v>
      </c>
      <c r="HJ400">
        <v>62.5884</v>
      </c>
      <c r="HK400">
        <v>21.9071</v>
      </c>
      <c r="HL400">
        <v>1</v>
      </c>
      <c r="HM400">
        <v>1.45521</v>
      </c>
      <c r="HN400">
        <v>9.28105</v>
      </c>
      <c r="HO400">
        <v>20.0511</v>
      </c>
      <c r="HP400">
        <v>5.20681</v>
      </c>
      <c r="HQ400">
        <v>11.992</v>
      </c>
      <c r="HR400">
        <v>4.961</v>
      </c>
      <c r="HS400">
        <v>3.2744</v>
      </c>
      <c r="HT400">
        <v>9999</v>
      </c>
      <c r="HU400">
        <v>9999</v>
      </c>
      <c r="HV400">
        <v>9999</v>
      </c>
      <c r="HW400">
        <v>91.7</v>
      </c>
      <c r="HX400">
        <v>1.86389</v>
      </c>
      <c r="HY400">
        <v>1.86031</v>
      </c>
      <c r="HZ400">
        <v>1.85867</v>
      </c>
      <c r="IA400">
        <v>1.85993</v>
      </c>
      <c r="IB400">
        <v>1.85985</v>
      </c>
      <c r="IC400">
        <v>1.85854</v>
      </c>
      <c r="ID400">
        <v>1.85765</v>
      </c>
      <c r="IE400">
        <v>1.85241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-22.3</v>
      </c>
      <c r="IT400">
        <v>-2.6151</v>
      </c>
      <c r="IU400">
        <v>-9.349659308704338</v>
      </c>
      <c r="IV400">
        <v>-0.01431925071125703</v>
      </c>
      <c r="IW400">
        <v>4.89615414261653E-06</v>
      </c>
      <c r="IX400">
        <v>-8.989459798755491E-10</v>
      </c>
      <c r="IY400">
        <v>-1.354300476734672</v>
      </c>
      <c r="IZ400">
        <v>-0.1043539695207113</v>
      </c>
      <c r="JA400">
        <v>0.003109194328973147</v>
      </c>
      <c r="JB400">
        <v>-3.859871886814269E-05</v>
      </c>
      <c r="JC400">
        <v>3</v>
      </c>
      <c r="JD400">
        <v>1925</v>
      </c>
      <c r="JE400">
        <v>1</v>
      </c>
      <c r="JF400">
        <v>31</v>
      </c>
      <c r="JG400">
        <v>40.7</v>
      </c>
      <c r="JH400">
        <v>40.7</v>
      </c>
      <c r="JI400">
        <v>3.12988</v>
      </c>
      <c r="JJ400">
        <v>2.72339</v>
      </c>
      <c r="JK400">
        <v>1.49658</v>
      </c>
      <c r="JL400">
        <v>2.31445</v>
      </c>
      <c r="JM400">
        <v>1.54785</v>
      </c>
      <c r="JN400">
        <v>2.44141</v>
      </c>
      <c r="JO400">
        <v>53.6646</v>
      </c>
      <c r="JP400">
        <v>13.8256</v>
      </c>
      <c r="JQ400">
        <v>18</v>
      </c>
      <c r="JR400">
        <v>506.854</v>
      </c>
      <c r="JS400">
        <v>447.476</v>
      </c>
      <c r="JT400">
        <v>25.2453</v>
      </c>
      <c r="JU400">
        <v>43.6612</v>
      </c>
      <c r="JV400">
        <v>29.9992</v>
      </c>
      <c r="JW400">
        <v>43.5718</v>
      </c>
      <c r="JX400">
        <v>43.4455</v>
      </c>
      <c r="JY400">
        <v>62.8779</v>
      </c>
      <c r="JZ400">
        <v>51.8586</v>
      </c>
      <c r="KA400">
        <v>0</v>
      </c>
      <c r="KB400">
        <v>19.783</v>
      </c>
      <c r="KC400">
        <v>1436.06</v>
      </c>
      <c r="KD400">
        <v>21.4989</v>
      </c>
      <c r="KE400">
        <v>98.12260000000001</v>
      </c>
      <c r="KF400">
        <v>94.4803</v>
      </c>
    </row>
    <row r="401" spans="1:292">
      <c r="A401">
        <v>377</v>
      </c>
      <c r="B401">
        <v>1687541801</v>
      </c>
      <c r="C401">
        <v>15672.5</v>
      </c>
      <c r="D401" t="s">
        <v>1196</v>
      </c>
      <c r="E401" t="s">
        <v>1197</v>
      </c>
      <c r="F401">
        <v>5</v>
      </c>
      <c r="G401" t="s">
        <v>635</v>
      </c>
      <c r="H401">
        <v>1687541793.214286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1456.17086655276</v>
      </c>
      <c r="AJ401">
        <v>1430.24012121212</v>
      </c>
      <c r="AK401">
        <v>3.361308110599414</v>
      </c>
      <c r="AL401">
        <v>66.82662954179216</v>
      </c>
      <c r="AM401">
        <f>(AO401 - AN401 + DX401*1E3/(8.314*(DZ401+273.15)) * AQ401/DW401 * AP401) * DW401/(100*DK401) * 1000/(1000 - AO401)</f>
        <v>0</v>
      </c>
      <c r="AN401">
        <v>21.46941398603654</v>
      </c>
      <c r="AO401">
        <v>22.0086006060606</v>
      </c>
      <c r="AP401">
        <v>-7.324518825056727E-05</v>
      </c>
      <c r="AQ401">
        <v>101.7824364047216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2.44</v>
      </c>
      <c r="DL401">
        <v>0.5</v>
      </c>
      <c r="DM401" t="s">
        <v>430</v>
      </c>
      <c r="DN401">
        <v>2</v>
      </c>
      <c r="DO401" t="b">
        <v>1</v>
      </c>
      <c r="DP401">
        <v>1687541793.214286</v>
      </c>
      <c r="DQ401">
        <v>1374.9675</v>
      </c>
      <c r="DR401">
        <v>1408.568214285714</v>
      </c>
      <c r="DS401">
        <v>22.02618928571428</v>
      </c>
      <c r="DT401">
        <v>21.47081071428571</v>
      </c>
      <c r="DU401">
        <v>1397.2175</v>
      </c>
      <c r="DV401">
        <v>24.64153571428571</v>
      </c>
      <c r="DW401">
        <v>499.9985357142858</v>
      </c>
      <c r="DX401">
        <v>101.7437142857143</v>
      </c>
      <c r="DY401">
        <v>0.09996506785714288</v>
      </c>
      <c r="DZ401">
        <v>30.88907142857142</v>
      </c>
      <c r="EA401">
        <v>32.38133571428571</v>
      </c>
      <c r="EB401">
        <v>999.9000000000002</v>
      </c>
      <c r="EC401">
        <v>0</v>
      </c>
      <c r="ED401">
        <v>0</v>
      </c>
      <c r="EE401">
        <v>9993.12642857143</v>
      </c>
      <c r="EF401">
        <v>0</v>
      </c>
      <c r="EG401">
        <v>217.2238928571429</v>
      </c>
      <c r="EH401">
        <v>-33.600975</v>
      </c>
      <c r="EI401">
        <v>1405.934642857143</v>
      </c>
      <c r="EJ401">
        <v>1439.475357142857</v>
      </c>
      <c r="EK401">
        <v>0.5553900357142857</v>
      </c>
      <c r="EL401">
        <v>1408.568214285714</v>
      </c>
      <c r="EM401">
        <v>21.47081071428571</v>
      </c>
      <c r="EN401">
        <v>2.241025357142858</v>
      </c>
      <c r="EO401">
        <v>2.1845175</v>
      </c>
      <c r="EP401">
        <v>19.25864285714286</v>
      </c>
      <c r="EQ401">
        <v>18.849225</v>
      </c>
      <c r="ER401">
        <v>1999.986428571429</v>
      </c>
      <c r="ES401">
        <v>0.9799938571428571</v>
      </c>
      <c r="ET401">
        <v>0.02000592142857143</v>
      </c>
      <c r="EU401">
        <v>0</v>
      </c>
      <c r="EV401">
        <v>271.7134285714286</v>
      </c>
      <c r="EW401">
        <v>5.00078</v>
      </c>
      <c r="EX401">
        <v>8342.072857142857</v>
      </c>
      <c r="EY401">
        <v>16379.48214285714</v>
      </c>
      <c r="EZ401">
        <v>52.29449999999999</v>
      </c>
      <c r="FA401">
        <v>53.71625</v>
      </c>
      <c r="FB401">
        <v>52.77882142857143</v>
      </c>
      <c r="FC401">
        <v>52.96857142857142</v>
      </c>
      <c r="FD401">
        <v>52.08007142857143</v>
      </c>
      <c r="FE401">
        <v>1955.076428571429</v>
      </c>
      <c r="FF401">
        <v>39.91</v>
      </c>
      <c r="FG401">
        <v>0</v>
      </c>
      <c r="FH401">
        <v>1687541801.7</v>
      </c>
      <c r="FI401">
        <v>0</v>
      </c>
      <c r="FJ401">
        <v>271.7587692307692</v>
      </c>
      <c r="FK401">
        <v>0.8406837599194203</v>
      </c>
      <c r="FL401">
        <v>35.27623932673011</v>
      </c>
      <c r="FM401">
        <v>8342.265769230768</v>
      </c>
      <c r="FN401">
        <v>15</v>
      </c>
      <c r="FO401">
        <v>1687539356.5</v>
      </c>
      <c r="FP401" t="s">
        <v>1025</v>
      </c>
      <c r="FQ401">
        <v>1687539351.5</v>
      </c>
      <c r="FR401">
        <v>1687539356.5</v>
      </c>
      <c r="FS401">
        <v>6</v>
      </c>
      <c r="FT401">
        <v>-0.146</v>
      </c>
      <c r="FU401">
        <v>-0.03</v>
      </c>
      <c r="FV401">
        <v>-14.721</v>
      </c>
      <c r="FW401">
        <v>-2.533</v>
      </c>
      <c r="FX401">
        <v>420</v>
      </c>
      <c r="FY401">
        <v>19</v>
      </c>
      <c r="FZ401">
        <v>0.29</v>
      </c>
      <c r="GA401">
        <v>0.05</v>
      </c>
      <c r="GB401">
        <v>-33.7217625</v>
      </c>
      <c r="GC401">
        <v>0.5852769230770007</v>
      </c>
      <c r="GD401">
        <v>0.3630561882735921</v>
      </c>
      <c r="GE401">
        <v>0</v>
      </c>
      <c r="GF401">
        <v>0.562364125</v>
      </c>
      <c r="GG401">
        <v>-0.1480705778611646</v>
      </c>
      <c r="GH401">
        <v>0.01433494603440748</v>
      </c>
      <c r="GI401">
        <v>1</v>
      </c>
      <c r="GJ401">
        <v>1</v>
      </c>
      <c r="GK401">
        <v>2</v>
      </c>
      <c r="GL401" t="s">
        <v>443</v>
      </c>
      <c r="GM401">
        <v>3.09992</v>
      </c>
      <c r="GN401">
        <v>2.75798</v>
      </c>
      <c r="GO401">
        <v>0.217792</v>
      </c>
      <c r="GP401">
        <v>0.218962</v>
      </c>
      <c r="GQ401">
        <v>0.120137</v>
      </c>
      <c r="GR401">
        <v>0.109608</v>
      </c>
      <c r="GS401">
        <v>19620.1</v>
      </c>
      <c r="GT401">
        <v>18939</v>
      </c>
      <c r="GU401">
        <v>25674.6</v>
      </c>
      <c r="GV401">
        <v>24640.1</v>
      </c>
      <c r="GW401">
        <v>36319</v>
      </c>
      <c r="GX401">
        <v>32370.5</v>
      </c>
      <c r="GY401">
        <v>44905.2</v>
      </c>
      <c r="GZ401">
        <v>39300.1</v>
      </c>
      <c r="HA401">
        <v>1.74877</v>
      </c>
      <c r="HB401">
        <v>1.6428</v>
      </c>
      <c r="HC401">
        <v>-0.0571646</v>
      </c>
      <c r="HD401">
        <v>0</v>
      </c>
      <c r="HE401">
        <v>33.3016</v>
      </c>
      <c r="HF401">
        <v>999.9</v>
      </c>
      <c r="HG401">
        <v>42.8</v>
      </c>
      <c r="HH401">
        <v>50.6</v>
      </c>
      <c r="HI401">
        <v>53.8287</v>
      </c>
      <c r="HJ401">
        <v>62.8084</v>
      </c>
      <c r="HK401">
        <v>22.0673</v>
      </c>
      <c r="HL401">
        <v>1</v>
      </c>
      <c r="HM401">
        <v>1.45429</v>
      </c>
      <c r="HN401">
        <v>9.28105</v>
      </c>
      <c r="HO401">
        <v>20.0511</v>
      </c>
      <c r="HP401">
        <v>5.20681</v>
      </c>
      <c r="HQ401">
        <v>11.992</v>
      </c>
      <c r="HR401">
        <v>4.96105</v>
      </c>
      <c r="HS401">
        <v>3.27443</v>
      </c>
      <c r="HT401">
        <v>9999</v>
      </c>
      <c r="HU401">
        <v>9999</v>
      </c>
      <c r="HV401">
        <v>9999</v>
      </c>
      <c r="HW401">
        <v>91.8</v>
      </c>
      <c r="HX401">
        <v>1.86388</v>
      </c>
      <c r="HY401">
        <v>1.86028</v>
      </c>
      <c r="HZ401">
        <v>1.85868</v>
      </c>
      <c r="IA401">
        <v>1.85994</v>
      </c>
      <c r="IB401">
        <v>1.85986</v>
      </c>
      <c r="IC401">
        <v>1.85853</v>
      </c>
      <c r="ID401">
        <v>1.8577</v>
      </c>
      <c r="IE401">
        <v>1.85242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-22.4</v>
      </c>
      <c r="IT401">
        <v>-2.615</v>
      </c>
      <c r="IU401">
        <v>-9.349659308704338</v>
      </c>
      <c r="IV401">
        <v>-0.01431925071125703</v>
      </c>
      <c r="IW401">
        <v>4.89615414261653E-06</v>
      </c>
      <c r="IX401">
        <v>-8.989459798755491E-10</v>
      </c>
      <c r="IY401">
        <v>-1.354300476734672</v>
      </c>
      <c r="IZ401">
        <v>-0.1043539695207113</v>
      </c>
      <c r="JA401">
        <v>0.003109194328973147</v>
      </c>
      <c r="JB401">
        <v>-3.859871886814269E-05</v>
      </c>
      <c r="JC401">
        <v>3</v>
      </c>
      <c r="JD401">
        <v>1925</v>
      </c>
      <c r="JE401">
        <v>1</v>
      </c>
      <c r="JF401">
        <v>31</v>
      </c>
      <c r="JG401">
        <v>40.8</v>
      </c>
      <c r="JH401">
        <v>40.7</v>
      </c>
      <c r="JI401">
        <v>3.16406</v>
      </c>
      <c r="JJ401">
        <v>2.69897</v>
      </c>
      <c r="JK401">
        <v>1.49658</v>
      </c>
      <c r="JL401">
        <v>2.31445</v>
      </c>
      <c r="JM401">
        <v>1.54785</v>
      </c>
      <c r="JN401">
        <v>2.49512</v>
      </c>
      <c r="JO401">
        <v>53.6646</v>
      </c>
      <c r="JP401">
        <v>13.8256</v>
      </c>
      <c r="JQ401">
        <v>18</v>
      </c>
      <c r="JR401">
        <v>506.749</v>
      </c>
      <c r="JS401">
        <v>447.571</v>
      </c>
      <c r="JT401">
        <v>25.238</v>
      </c>
      <c r="JU401">
        <v>43.6508</v>
      </c>
      <c r="JV401">
        <v>29.9992</v>
      </c>
      <c r="JW401">
        <v>43.5605</v>
      </c>
      <c r="JX401">
        <v>43.4363</v>
      </c>
      <c r="JY401">
        <v>63.5126</v>
      </c>
      <c r="JZ401">
        <v>51.8586</v>
      </c>
      <c r="KA401">
        <v>0</v>
      </c>
      <c r="KB401">
        <v>19.7738</v>
      </c>
      <c r="KC401">
        <v>1456.16</v>
      </c>
      <c r="KD401">
        <v>21.4989</v>
      </c>
      <c r="KE401">
        <v>98.1245</v>
      </c>
      <c r="KF401">
        <v>94.4812</v>
      </c>
    </row>
    <row r="402" spans="1:292">
      <c r="A402">
        <v>378</v>
      </c>
      <c r="B402">
        <v>1687541806</v>
      </c>
      <c r="C402">
        <v>15677.5</v>
      </c>
      <c r="D402" t="s">
        <v>1198</v>
      </c>
      <c r="E402" t="s">
        <v>1199</v>
      </c>
      <c r="F402">
        <v>5</v>
      </c>
      <c r="G402" t="s">
        <v>635</v>
      </c>
      <c r="H402">
        <v>1687541798.5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1473.471924098466</v>
      </c>
      <c r="AJ402">
        <v>1447.295515151515</v>
      </c>
      <c r="AK402">
        <v>3.421254955837301</v>
      </c>
      <c r="AL402">
        <v>66.82662954179216</v>
      </c>
      <c r="AM402">
        <f>(AO402 - AN402 + DX402*1E3/(8.314*(DZ402+273.15)) * AQ402/DW402 * AP402) * DW402/(100*DK402) * 1000/(1000 - AO402)</f>
        <v>0</v>
      </c>
      <c r="AN402">
        <v>21.46684642321457</v>
      </c>
      <c r="AO402">
        <v>22.00046909090909</v>
      </c>
      <c r="AP402">
        <v>-5.399604224265434E-05</v>
      </c>
      <c r="AQ402">
        <v>101.7824364047216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2.44</v>
      </c>
      <c r="DL402">
        <v>0.5</v>
      </c>
      <c r="DM402" t="s">
        <v>430</v>
      </c>
      <c r="DN402">
        <v>2</v>
      </c>
      <c r="DO402" t="b">
        <v>1</v>
      </c>
      <c r="DP402">
        <v>1687541798.5</v>
      </c>
      <c r="DQ402">
        <v>1392.263703703704</v>
      </c>
      <c r="DR402">
        <v>1426.231111111111</v>
      </c>
      <c r="DS402">
        <v>22.01376296296296</v>
      </c>
      <c r="DT402">
        <v>21.46941111111111</v>
      </c>
      <c r="DU402">
        <v>1414.615925925926</v>
      </c>
      <c r="DV402">
        <v>24.62884444444444</v>
      </c>
      <c r="DW402">
        <v>500.0082962962962</v>
      </c>
      <c r="DX402">
        <v>101.7437037037037</v>
      </c>
      <c r="DY402">
        <v>0.1000124703703704</v>
      </c>
      <c r="DZ402">
        <v>30.87893333333334</v>
      </c>
      <c r="EA402">
        <v>32.37752962962963</v>
      </c>
      <c r="EB402">
        <v>999.9000000000001</v>
      </c>
      <c r="EC402">
        <v>0</v>
      </c>
      <c r="ED402">
        <v>0</v>
      </c>
      <c r="EE402">
        <v>9998.773703703704</v>
      </c>
      <c r="EF402">
        <v>0</v>
      </c>
      <c r="EG402">
        <v>216.8667407407407</v>
      </c>
      <c r="EH402">
        <v>-33.96772222222223</v>
      </c>
      <c r="EI402">
        <v>1423.602222222222</v>
      </c>
      <c r="EJ402">
        <v>1457.523333333333</v>
      </c>
      <c r="EK402">
        <v>0.544361962962963</v>
      </c>
      <c r="EL402">
        <v>1426.231111111111</v>
      </c>
      <c r="EM402">
        <v>21.46941111111111</v>
      </c>
      <c r="EN402">
        <v>2.23976</v>
      </c>
      <c r="EO402">
        <v>2.184373703703704</v>
      </c>
      <c r="EP402">
        <v>19.24957407407408</v>
      </c>
      <c r="EQ402">
        <v>18.84817037037037</v>
      </c>
      <c r="ER402">
        <v>1999.978888888889</v>
      </c>
      <c r="ES402">
        <v>0.9799936666666667</v>
      </c>
      <c r="ET402">
        <v>0.02000611481481481</v>
      </c>
      <c r="EU402">
        <v>0</v>
      </c>
      <c r="EV402">
        <v>271.6965925925927</v>
      </c>
      <c r="EW402">
        <v>5.00078</v>
      </c>
      <c r="EX402">
        <v>8347.291851851853</v>
      </c>
      <c r="EY402">
        <v>16379.41481481481</v>
      </c>
      <c r="EZ402">
        <v>52.27759259259259</v>
      </c>
      <c r="FA402">
        <v>53.71033333333333</v>
      </c>
      <c r="FB402">
        <v>52.74514814814815</v>
      </c>
      <c r="FC402">
        <v>52.95348148148148</v>
      </c>
      <c r="FD402">
        <v>52.09466666666666</v>
      </c>
      <c r="FE402">
        <v>1955.068888888888</v>
      </c>
      <c r="FF402">
        <v>39.91</v>
      </c>
      <c r="FG402">
        <v>0</v>
      </c>
      <c r="FH402">
        <v>1687541806.5</v>
      </c>
      <c r="FI402">
        <v>0</v>
      </c>
      <c r="FJ402">
        <v>271.7133846153846</v>
      </c>
      <c r="FK402">
        <v>-0.8121025686122982</v>
      </c>
      <c r="FL402">
        <v>103.7719656866334</v>
      </c>
      <c r="FM402">
        <v>8347.435769230769</v>
      </c>
      <c r="FN402">
        <v>15</v>
      </c>
      <c r="FO402">
        <v>1687539356.5</v>
      </c>
      <c r="FP402" t="s">
        <v>1025</v>
      </c>
      <c r="FQ402">
        <v>1687539351.5</v>
      </c>
      <c r="FR402">
        <v>1687539356.5</v>
      </c>
      <c r="FS402">
        <v>6</v>
      </c>
      <c r="FT402">
        <v>-0.146</v>
      </c>
      <c r="FU402">
        <v>-0.03</v>
      </c>
      <c r="FV402">
        <v>-14.721</v>
      </c>
      <c r="FW402">
        <v>-2.533</v>
      </c>
      <c r="FX402">
        <v>420</v>
      </c>
      <c r="FY402">
        <v>19</v>
      </c>
      <c r="FZ402">
        <v>0.29</v>
      </c>
      <c r="GA402">
        <v>0.05</v>
      </c>
      <c r="GB402">
        <v>-33.755005</v>
      </c>
      <c r="GC402">
        <v>-3.977236772983032</v>
      </c>
      <c r="GD402">
        <v>0.4060551520113982</v>
      </c>
      <c r="GE402">
        <v>0</v>
      </c>
      <c r="GF402">
        <v>0.5516284</v>
      </c>
      <c r="GG402">
        <v>-0.1282099136960611</v>
      </c>
      <c r="GH402">
        <v>0.01264718779768847</v>
      </c>
      <c r="GI402">
        <v>1</v>
      </c>
      <c r="GJ402">
        <v>1</v>
      </c>
      <c r="GK402">
        <v>2</v>
      </c>
      <c r="GL402" t="s">
        <v>443</v>
      </c>
      <c r="GM402">
        <v>3.10012</v>
      </c>
      <c r="GN402">
        <v>2.75819</v>
      </c>
      <c r="GO402">
        <v>0.219348</v>
      </c>
      <c r="GP402">
        <v>0.220521</v>
      </c>
      <c r="GQ402">
        <v>0.120108</v>
      </c>
      <c r="GR402">
        <v>0.109585</v>
      </c>
      <c r="GS402">
        <v>19581.2</v>
      </c>
      <c r="GT402">
        <v>18901.2</v>
      </c>
      <c r="GU402">
        <v>25675.2</v>
      </c>
      <c r="GV402">
        <v>24640.5</v>
      </c>
      <c r="GW402">
        <v>36321.1</v>
      </c>
      <c r="GX402">
        <v>32372</v>
      </c>
      <c r="GY402">
        <v>44906.1</v>
      </c>
      <c r="GZ402">
        <v>39300.8</v>
      </c>
      <c r="HA402">
        <v>1.74895</v>
      </c>
      <c r="HB402">
        <v>1.64268</v>
      </c>
      <c r="HC402">
        <v>-0.0562966</v>
      </c>
      <c r="HD402">
        <v>0</v>
      </c>
      <c r="HE402">
        <v>33.2971</v>
      </c>
      <c r="HF402">
        <v>999.9</v>
      </c>
      <c r="HG402">
        <v>42.8</v>
      </c>
      <c r="HH402">
        <v>50.7</v>
      </c>
      <c r="HI402">
        <v>54.0926</v>
      </c>
      <c r="HJ402">
        <v>62.6684</v>
      </c>
      <c r="HK402">
        <v>21.7668</v>
      </c>
      <c r="HL402">
        <v>1</v>
      </c>
      <c r="HM402">
        <v>1.45343</v>
      </c>
      <c r="HN402">
        <v>9.28105</v>
      </c>
      <c r="HO402">
        <v>20.0512</v>
      </c>
      <c r="HP402">
        <v>5.2083</v>
      </c>
      <c r="HQ402">
        <v>11.992</v>
      </c>
      <c r="HR402">
        <v>4.9612</v>
      </c>
      <c r="HS402">
        <v>3.2746</v>
      </c>
      <c r="HT402">
        <v>9999</v>
      </c>
      <c r="HU402">
        <v>9999</v>
      </c>
      <c r="HV402">
        <v>9999</v>
      </c>
      <c r="HW402">
        <v>91.8</v>
      </c>
      <c r="HX402">
        <v>1.86389</v>
      </c>
      <c r="HY402">
        <v>1.86026</v>
      </c>
      <c r="HZ402">
        <v>1.85868</v>
      </c>
      <c r="IA402">
        <v>1.85991</v>
      </c>
      <c r="IB402">
        <v>1.85986</v>
      </c>
      <c r="IC402">
        <v>1.85852</v>
      </c>
      <c r="ID402">
        <v>1.85766</v>
      </c>
      <c r="IE402">
        <v>1.85242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-22.5</v>
      </c>
      <c r="IT402">
        <v>-2.6148</v>
      </c>
      <c r="IU402">
        <v>-9.349659308704338</v>
      </c>
      <c r="IV402">
        <v>-0.01431925071125703</v>
      </c>
      <c r="IW402">
        <v>4.89615414261653E-06</v>
      </c>
      <c r="IX402">
        <v>-8.989459798755491E-10</v>
      </c>
      <c r="IY402">
        <v>-1.354300476734672</v>
      </c>
      <c r="IZ402">
        <v>-0.1043539695207113</v>
      </c>
      <c r="JA402">
        <v>0.003109194328973147</v>
      </c>
      <c r="JB402">
        <v>-3.859871886814269E-05</v>
      </c>
      <c r="JC402">
        <v>3</v>
      </c>
      <c r="JD402">
        <v>1925</v>
      </c>
      <c r="JE402">
        <v>1</v>
      </c>
      <c r="JF402">
        <v>31</v>
      </c>
      <c r="JG402">
        <v>40.9</v>
      </c>
      <c r="JH402">
        <v>40.8</v>
      </c>
      <c r="JI402">
        <v>3.18848</v>
      </c>
      <c r="JJ402">
        <v>2.71851</v>
      </c>
      <c r="JK402">
        <v>1.49658</v>
      </c>
      <c r="JL402">
        <v>2.31323</v>
      </c>
      <c r="JM402">
        <v>1.54785</v>
      </c>
      <c r="JN402">
        <v>2.47925</v>
      </c>
      <c r="JO402">
        <v>53.6646</v>
      </c>
      <c r="JP402">
        <v>13.8343</v>
      </c>
      <c r="JQ402">
        <v>18</v>
      </c>
      <c r="JR402">
        <v>506.807</v>
      </c>
      <c r="JS402">
        <v>447.423</v>
      </c>
      <c r="JT402">
        <v>25.2304</v>
      </c>
      <c r="JU402">
        <v>43.6405</v>
      </c>
      <c r="JV402">
        <v>29.9992</v>
      </c>
      <c r="JW402">
        <v>43.5513</v>
      </c>
      <c r="JX402">
        <v>43.4252</v>
      </c>
      <c r="JY402">
        <v>64.0595</v>
      </c>
      <c r="JZ402">
        <v>51.8586</v>
      </c>
      <c r="KA402">
        <v>0</v>
      </c>
      <c r="KB402">
        <v>19.7634</v>
      </c>
      <c r="KC402">
        <v>1469.55</v>
      </c>
      <c r="KD402">
        <v>21.4989</v>
      </c>
      <c r="KE402">
        <v>98.12649999999999</v>
      </c>
      <c r="KF402">
        <v>94.4828</v>
      </c>
    </row>
    <row r="403" spans="1:292">
      <c r="A403">
        <v>379</v>
      </c>
      <c r="B403">
        <v>1687541811</v>
      </c>
      <c r="C403">
        <v>15682.5</v>
      </c>
      <c r="D403" t="s">
        <v>1200</v>
      </c>
      <c r="E403" t="s">
        <v>1201</v>
      </c>
      <c r="F403">
        <v>5</v>
      </c>
      <c r="G403" t="s">
        <v>635</v>
      </c>
      <c r="H403">
        <v>1687541803.214286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K403*DK403*100.0/(AV403*EE403),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K403*DK403*100.0/(AV403*EE403),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1490.412276620966</v>
      </c>
      <c r="AJ403">
        <v>1464.392303030303</v>
      </c>
      <c r="AK403">
        <v>3.400203489582951</v>
      </c>
      <c r="AL403">
        <v>66.82662954179216</v>
      </c>
      <c r="AM403">
        <f>(AO403 - AN403 + DX403*1E3/(8.314*(DZ403+273.15)) * AQ403/DW403 * AP403) * DW403/(100*DK403) * 1000/(1000 - AO403)</f>
        <v>0</v>
      </c>
      <c r="AN403">
        <v>21.46576611718788</v>
      </c>
      <c r="AO403">
        <v>21.98898727272727</v>
      </c>
      <c r="AP403">
        <v>-7.2605400965155E-05</v>
      </c>
      <c r="AQ403">
        <v>101.7824364047216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429</v>
      </c>
      <c r="AX403" t="s">
        <v>429</v>
      </c>
      <c r="AY403">
        <v>0</v>
      </c>
      <c r="AZ403">
        <v>0</v>
      </c>
      <c r="BA403">
        <f>1-AY403/AZ403</f>
        <v>0</v>
      </c>
      <c r="BB403">
        <v>0</v>
      </c>
      <c r="BC403" t="s">
        <v>429</v>
      </c>
      <c r="BD403" t="s">
        <v>429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429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2.44</v>
      </c>
      <c r="DL403">
        <v>0.5</v>
      </c>
      <c r="DM403" t="s">
        <v>430</v>
      </c>
      <c r="DN403">
        <v>2</v>
      </c>
      <c r="DO403" t="b">
        <v>1</v>
      </c>
      <c r="DP403">
        <v>1687541803.214286</v>
      </c>
      <c r="DQ403">
        <v>1407.874642857143</v>
      </c>
      <c r="DR403">
        <v>1442.010714285714</v>
      </c>
      <c r="DS403">
        <v>22.00402142857143</v>
      </c>
      <c r="DT403">
        <v>21.46759642857143</v>
      </c>
      <c r="DU403">
        <v>1430.318928571428</v>
      </c>
      <c r="DV403">
        <v>24.61888214285714</v>
      </c>
      <c r="DW403">
        <v>499.9956785714286</v>
      </c>
      <c r="DX403">
        <v>101.7435714285714</v>
      </c>
      <c r="DY403">
        <v>0.100022875</v>
      </c>
      <c r="DZ403">
        <v>30.87299642857143</v>
      </c>
      <c r="EA403">
        <v>32.37763571428572</v>
      </c>
      <c r="EB403">
        <v>999.9000000000002</v>
      </c>
      <c r="EC403">
        <v>0</v>
      </c>
      <c r="ED403">
        <v>0</v>
      </c>
      <c r="EE403">
        <v>9996.647857142858</v>
      </c>
      <c r="EF403">
        <v>0</v>
      </c>
      <c r="EG403">
        <v>217.1561428571429</v>
      </c>
      <c r="EH403">
        <v>-34.13651428571429</v>
      </c>
      <c r="EI403">
        <v>1439.55</v>
      </c>
      <c r="EJ403">
        <v>1473.647142857143</v>
      </c>
      <c r="EK403">
        <v>0.5364214642857144</v>
      </c>
      <c r="EL403">
        <v>1442.010714285714</v>
      </c>
      <c r="EM403">
        <v>21.46759642857143</v>
      </c>
      <c r="EN403">
        <v>2.238767857142857</v>
      </c>
      <c r="EO403">
        <v>2.184188928571428</v>
      </c>
      <c r="EP403">
        <v>19.24246071428572</v>
      </c>
      <c r="EQ403">
        <v>18.846825</v>
      </c>
      <c r="ER403">
        <v>1999.995</v>
      </c>
      <c r="ES403">
        <v>0.97999375</v>
      </c>
      <c r="ET403">
        <v>0.02000603928571429</v>
      </c>
      <c r="EU403">
        <v>0</v>
      </c>
      <c r="EV403">
        <v>271.6427857142857</v>
      </c>
      <c r="EW403">
        <v>5.00078</v>
      </c>
      <c r="EX403">
        <v>8359.991785714286</v>
      </c>
      <c r="EY403">
        <v>16379.55714285714</v>
      </c>
      <c r="EZ403">
        <v>52.28782142857142</v>
      </c>
      <c r="FA403">
        <v>53.70064285714285</v>
      </c>
      <c r="FB403">
        <v>52.72075</v>
      </c>
      <c r="FC403">
        <v>52.95285714285713</v>
      </c>
      <c r="FD403">
        <v>52.11589285714285</v>
      </c>
      <c r="FE403">
        <v>1955.085</v>
      </c>
      <c r="FF403">
        <v>39.91</v>
      </c>
      <c r="FG403">
        <v>0</v>
      </c>
      <c r="FH403">
        <v>1687541811.3</v>
      </c>
      <c r="FI403">
        <v>0</v>
      </c>
      <c r="FJ403">
        <v>271.6402307692308</v>
      </c>
      <c r="FK403">
        <v>-1.684923082020924</v>
      </c>
      <c r="FL403">
        <v>184.8547008712854</v>
      </c>
      <c r="FM403">
        <v>8359.938461538461</v>
      </c>
      <c r="FN403">
        <v>15</v>
      </c>
      <c r="FO403">
        <v>1687539356.5</v>
      </c>
      <c r="FP403" t="s">
        <v>1025</v>
      </c>
      <c r="FQ403">
        <v>1687539351.5</v>
      </c>
      <c r="FR403">
        <v>1687539356.5</v>
      </c>
      <c r="FS403">
        <v>6</v>
      </c>
      <c r="FT403">
        <v>-0.146</v>
      </c>
      <c r="FU403">
        <v>-0.03</v>
      </c>
      <c r="FV403">
        <v>-14.721</v>
      </c>
      <c r="FW403">
        <v>-2.533</v>
      </c>
      <c r="FX403">
        <v>420</v>
      </c>
      <c r="FY403">
        <v>19</v>
      </c>
      <c r="FZ403">
        <v>0.29</v>
      </c>
      <c r="GA403">
        <v>0.05</v>
      </c>
      <c r="GB403">
        <v>-33.98119268292683</v>
      </c>
      <c r="GC403">
        <v>-2.735205574912975</v>
      </c>
      <c r="GD403">
        <v>0.3285326500389</v>
      </c>
      <c r="GE403">
        <v>0</v>
      </c>
      <c r="GF403">
        <v>0.541160512195122</v>
      </c>
      <c r="GG403">
        <v>-0.0987722926829262</v>
      </c>
      <c r="GH403">
        <v>0.009939181430990377</v>
      </c>
      <c r="GI403">
        <v>1</v>
      </c>
      <c r="GJ403">
        <v>1</v>
      </c>
      <c r="GK403">
        <v>2</v>
      </c>
      <c r="GL403" t="s">
        <v>443</v>
      </c>
      <c r="GM403">
        <v>3.09985</v>
      </c>
      <c r="GN403">
        <v>2.75798</v>
      </c>
      <c r="GO403">
        <v>0.220888</v>
      </c>
      <c r="GP403">
        <v>0.222038</v>
      </c>
      <c r="GQ403">
        <v>0.120071</v>
      </c>
      <c r="GR403">
        <v>0.109595</v>
      </c>
      <c r="GS403">
        <v>19542.6</v>
      </c>
      <c r="GT403">
        <v>18864.4</v>
      </c>
      <c r="GU403">
        <v>25675.4</v>
      </c>
      <c r="GV403">
        <v>24640.6</v>
      </c>
      <c r="GW403">
        <v>36323</v>
      </c>
      <c r="GX403">
        <v>32372</v>
      </c>
      <c r="GY403">
        <v>44906.5</v>
      </c>
      <c r="GZ403">
        <v>39301</v>
      </c>
      <c r="HA403">
        <v>1.74853</v>
      </c>
      <c r="HB403">
        <v>1.64335</v>
      </c>
      <c r="HC403">
        <v>-0.0568517</v>
      </c>
      <c r="HD403">
        <v>0</v>
      </c>
      <c r="HE403">
        <v>33.2934</v>
      </c>
      <c r="HF403">
        <v>999.9</v>
      </c>
      <c r="HG403">
        <v>42.8</v>
      </c>
      <c r="HH403">
        <v>50.6</v>
      </c>
      <c r="HI403">
        <v>53.8212</v>
      </c>
      <c r="HJ403">
        <v>62.7684</v>
      </c>
      <c r="HK403">
        <v>22.1955</v>
      </c>
      <c r="HL403">
        <v>1</v>
      </c>
      <c r="HM403">
        <v>1.45257</v>
      </c>
      <c r="HN403">
        <v>9.28105</v>
      </c>
      <c r="HO403">
        <v>20.0512</v>
      </c>
      <c r="HP403">
        <v>5.20606</v>
      </c>
      <c r="HQ403">
        <v>11.9918</v>
      </c>
      <c r="HR403">
        <v>4.9608</v>
      </c>
      <c r="HS403">
        <v>3.27425</v>
      </c>
      <c r="HT403">
        <v>9999</v>
      </c>
      <c r="HU403">
        <v>9999</v>
      </c>
      <c r="HV403">
        <v>9999</v>
      </c>
      <c r="HW403">
        <v>91.8</v>
      </c>
      <c r="HX403">
        <v>1.8639</v>
      </c>
      <c r="HY403">
        <v>1.86029</v>
      </c>
      <c r="HZ403">
        <v>1.85869</v>
      </c>
      <c r="IA403">
        <v>1.85993</v>
      </c>
      <c r="IB403">
        <v>1.85986</v>
      </c>
      <c r="IC403">
        <v>1.85853</v>
      </c>
      <c r="ID403">
        <v>1.85769</v>
      </c>
      <c r="IE403">
        <v>1.85242</v>
      </c>
      <c r="IF403">
        <v>0</v>
      </c>
      <c r="IG403">
        <v>0</v>
      </c>
      <c r="IH403">
        <v>0</v>
      </c>
      <c r="II403">
        <v>0</v>
      </c>
      <c r="IJ403" t="s">
        <v>433</v>
      </c>
      <c r="IK403" t="s">
        <v>434</v>
      </c>
      <c r="IL403" t="s">
        <v>435</v>
      </c>
      <c r="IM403" t="s">
        <v>435</v>
      </c>
      <c r="IN403" t="s">
        <v>435</v>
      </c>
      <c r="IO403" t="s">
        <v>435</v>
      </c>
      <c r="IP403">
        <v>0</v>
      </c>
      <c r="IQ403">
        <v>100</v>
      </c>
      <c r="IR403">
        <v>100</v>
      </c>
      <c r="IS403">
        <v>-22.6</v>
      </c>
      <c r="IT403">
        <v>-2.6145</v>
      </c>
      <c r="IU403">
        <v>-9.349659308704338</v>
      </c>
      <c r="IV403">
        <v>-0.01431925071125703</v>
      </c>
      <c r="IW403">
        <v>4.89615414261653E-06</v>
      </c>
      <c r="IX403">
        <v>-8.989459798755491E-10</v>
      </c>
      <c r="IY403">
        <v>-1.354300476734672</v>
      </c>
      <c r="IZ403">
        <v>-0.1043539695207113</v>
      </c>
      <c r="JA403">
        <v>0.003109194328973147</v>
      </c>
      <c r="JB403">
        <v>-3.859871886814269E-05</v>
      </c>
      <c r="JC403">
        <v>3</v>
      </c>
      <c r="JD403">
        <v>1925</v>
      </c>
      <c r="JE403">
        <v>1</v>
      </c>
      <c r="JF403">
        <v>31</v>
      </c>
      <c r="JG403">
        <v>41</v>
      </c>
      <c r="JH403">
        <v>40.9</v>
      </c>
      <c r="JI403">
        <v>3.22266</v>
      </c>
      <c r="JJ403">
        <v>2.69409</v>
      </c>
      <c r="JK403">
        <v>1.49658</v>
      </c>
      <c r="JL403">
        <v>2.31445</v>
      </c>
      <c r="JM403">
        <v>1.54785</v>
      </c>
      <c r="JN403">
        <v>2.45972</v>
      </c>
      <c r="JO403">
        <v>53.6646</v>
      </c>
      <c r="JP403">
        <v>13.8256</v>
      </c>
      <c r="JQ403">
        <v>18</v>
      </c>
      <c r="JR403">
        <v>506.456</v>
      </c>
      <c r="JS403">
        <v>447.813</v>
      </c>
      <c r="JT403">
        <v>25.2254</v>
      </c>
      <c r="JU403">
        <v>43.6301</v>
      </c>
      <c r="JV403">
        <v>29.9993</v>
      </c>
      <c r="JW403">
        <v>43.54</v>
      </c>
      <c r="JX403">
        <v>43.4151</v>
      </c>
      <c r="JY403">
        <v>64.6942</v>
      </c>
      <c r="JZ403">
        <v>51.8586</v>
      </c>
      <c r="KA403">
        <v>0</v>
      </c>
      <c r="KB403">
        <v>19.7529</v>
      </c>
      <c r="KC403">
        <v>1489.63</v>
      </c>
      <c r="KD403">
        <v>21.4989</v>
      </c>
      <c r="KE403">
        <v>98.12739999999999</v>
      </c>
      <c r="KF403">
        <v>94.4833</v>
      </c>
    </row>
    <row r="404" spans="1:292">
      <c r="A404">
        <v>380</v>
      </c>
      <c r="B404">
        <v>1687541816</v>
      </c>
      <c r="C404">
        <v>15687.5</v>
      </c>
      <c r="D404" t="s">
        <v>1202</v>
      </c>
      <c r="E404" t="s">
        <v>1203</v>
      </c>
      <c r="F404">
        <v>5</v>
      </c>
      <c r="G404" t="s">
        <v>635</v>
      </c>
      <c r="H404">
        <v>1687541808.5</v>
      </c>
      <c r="I404">
        <f>(J404)/1000</f>
        <v>0</v>
      </c>
      <c r="J404">
        <f>IF(DO404, AM404, AG404)</f>
        <v>0</v>
      </c>
      <c r="K404">
        <f>IF(DO404, AH404, AF404)</f>
        <v>0</v>
      </c>
      <c r="L404">
        <f>DQ404 - IF(AT404&gt;1, K404*DK404*100.0/(AV404*EE404), 0)</f>
        <v>0</v>
      </c>
      <c r="M404">
        <f>((S404-I404/2)*L404-K404)/(S404+I404/2)</f>
        <v>0</v>
      </c>
      <c r="N404">
        <f>M404*(DX404+DY404)/1000.0</f>
        <v>0</v>
      </c>
      <c r="O404">
        <f>(DQ404 - IF(AT404&gt;1, K404*DK404*100.0/(AV404*EE404), 0))*(DX404+DY404)/1000.0</f>
        <v>0</v>
      </c>
      <c r="P404">
        <f>2.0/((1/R404-1/Q404)+SIGN(R404)*SQRT((1/R404-1/Q404)*(1/R404-1/Q404) + 4*DL404/((DL404+1)*(DL404+1))*(2*1/R404*1/Q404-1/Q404*1/Q404)))</f>
        <v>0</v>
      </c>
      <c r="Q404">
        <f>IF(LEFT(DM404,1)&lt;&gt;"0",IF(LEFT(DM404,1)="1",3.0,DN404),$D$5+$E$5*(EE404*DX404/($K$5*1000))+$F$5*(EE404*DX404/($K$5*1000))*MAX(MIN(DK404,$J$5),$I$5)*MAX(MIN(DK404,$J$5),$I$5)+$G$5*MAX(MIN(DK404,$J$5),$I$5)*(EE404*DX404/($K$5*1000))+$H$5*(EE404*DX404/($K$5*1000))*(EE404*DX404/($K$5*1000)))</f>
        <v>0</v>
      </c>
      <c r="R404">
        <f>I404*(1000-(1000*0.61365*exp(17.502*V404/(240.97+V404))/(DX404+DY404)+DS404)/2)/(1000*0.61365*exp(17.502*V404/(240.97+V404))/(DX404+DY404)-DS404)</f>
        <v>0</v>
      </c>
      <c r="S404">
        <f>1/((DL404+1)/(P404/1.6)+1/(Q404/1.37)) + DL404/((DL404+1)/(P404/1.6) + DL404/(Q404/1.37))</f>
        <v>0</v>
      </c>
      <c r="T404">
        <f>(DG404*DJ404)</f>
        <v>0</v>
      </c>
      <c r="U404">
        <f>(DZ404+(T404+2*0.95*5.67E-8*(((DZ404+$B$9)+273)^4-(DZ404+273)^4)-44100*I404)/(1.84*29.3*Q404+8*0.95*5.67E-8*(DZ404+273)^3))</f>
        <v>0</v>
      </c>
      <c r="V404">
        <f>($C$9*EA404+$D$9*EB404+$E$9*U404)</f>
        <v>0</v>
      </c>
      <c r="W404">
        <f>0.61365*exp(17.502*V404/(240.97+V404))</f>
        <v>0</v>
      </c>
      <c r="X404">
        <f>(Y404/Z404*100)</f>
        <v>0</v>
      </c>
      <c r="Y404">
        <f>DS404*(DX404+DY404)/1000</f>
        <v>0</v>
      </c>
      <c r="Z404">
        <f>0.61365*exp(17.502*DZ404/(240.97+DZ404))</f>
        <v>0</v>
      </c>
      <c r="AA404">
        <f>(W404-DS404*(DX404+DY404)/1000)</f>
        <v>0</v>
      </c>
      <c r="AB404">
        <f>(-I404*44100)</f>
        <v>0</v>
      </c>
      <c r="AC404">
        <f>2*29.3*Q404*0.92*(DZ404-V404)</f>
        <v>0</v>
      </c>
      <c r="AD404">
        <f>2*0.95*5.67E-8*(((DZ404+$B$9)+273)^4-(V404+273)^4)</f>
        <v>0</v>
      </c>
      <c r="AE404">
        <f>T404+AD404+AB404+AC404</f>
        <v>0</v>
      </c>
      <c r="AF404">
        <f>DW404*AT404*(DR404-DQ404*(1000-AT404*DT404)/(1000-AT404*DS404))/(100*DK404)</f>
        <v>0</v>
      </c>
      <c r="AG404">
        <f>1000*DW404*AT404*(DS404-DT404)/(100*DK404*(1000-AT404*DS404))</f>
        <v>0</v>
      </c>
      <c r="AH404">
        <f>(AI404 - AJ404 - DX404*1E3/(8.314*(DZ404+273.15)) * AL404/DW404 * AK404) * DW404/(100*DK404) * (1000 - DT404)/1000</f>
        <v>0</v>
      </c>
      <c r="AI404">
        <v>1507.704814758042</v>
      </c>
      <c r="AJ404">
        <v>1481.528181818182</v>
      </c>
      <c r="AK404">
        <v>3.444882996592007</v>
      </c>
      <c r="AL404">
        <v>66.82662954179216</v>
      </c>
      <c r="AM404">
        <f>(AO404 - AN404 + DX404*1E3/(8.314*(DZ404+273.15)) * AQ404/DW404 * AP404) * DW404/(100*DK404) * 1000/(1000 - AO404)</f>
        <v>0</v>
      </c>
      <c r="AN404">
        <v>21.46383834626238</v>
      </c>
      <c r="AO404">
        <v>21.97984</v>
      </c>
      <c r="AP404">
        <v>-4.814597479755186E-05</v>
      </c>
      <c r="AQ404">
        <v>101.7824364047216</v>
      </c>
      <c r="AR404">
        <v>0</v>
      </c>
      <c r="AS404">
        <v>0</v>
      </c>
      <c r="AT404">
        <f>IF(AR404*$H$15&gt;=AV404,1.0,(AV404/(AV404-AR404*$H$15)))</f>
        <v>0</v>
      </c>
      <c r="AU404">
        <f>(AT404-1)*100</f>
        <v>0</v>
      </c>
      <c r="AV404">
        <f>MAX(0,($B$15+$C$15*EE404)/(1+$D$15*EE404)*DX404/(DZ404+273)*$E$15)</f>
        <v>0</v>
      </c>
      <c r="AW404" t="s">
        <v>429</v>
      </c>
      <c r="AX404" t="s">
        <v>429</v>
      </c>
      <c r="AY404">
        <v>0</v>
      </c>
      <c r="AZ404">
        <v>0</v>
      </c>
      <c r="BA404">
        <f>1-AY404/AZ404</f>
        <v>0</v>
      </c>
      <c r="BB404">
        <v>0</v>
      </c>
      <c r="BC404" t="s">
        <v>429</v>
      </c>
      <c r="BD404" t="s">
        <v>429</v>
      </c>
      <c r="BE404">
        <v>0</v>
      </c>
      <c r="BF404">
        <v>0</v>
      </c>
      <c r="BG404">
        <f>1-BE404/BF404</f>
        <v>0</v>
      </c>
      <c r="BH404">
        <v>0.5</v>
      </c>
      <c r="BI404">
        <f>DH404</f>
        <v>0</v>
      </c>
      <c r="BJ404">
        <f>K404</f>
        <v>0</v>
      </c>
      <c r="BK404">
        <f>BG404*BH404*BI404</f>
        <v>0</v>
      </c>
      <c r="BL404">
        <f>(BJ404-BB404)/BI404</f>
        <v>0</v>
      </c>
      <c r="BM404">
        <f>(AZ404-BF404)/BF404</f>
        <v>0</v>
      </c>
      <c r="BN404">
        <f>AY404/(BA404+AY404/BF404)</f>
        <v>0</v>
      </c>
      <c r="BO404" t="s">
        <v>429</v>
      </c>
      <c r="BP404">
        <v>0</v>
      </c>
      <c r="BQ404">
        <f>IF(BP404&lt;&gt;0, BP404, BN404)</f>
        <v>0</v>
      </c>
      <c r="BR404">
        <f>1-BQ404/BF404</f>
        <v>0</v>
      </c>
      <c r="BS404">
        <f>(BF404-BE404)/(BF404-BQ404)</f>
        <v>0</v>
      </c>
      <c r="BT404">
        <f>(AZ404-BF404)/(AZ404-BQ404)</f>
        <v>0</v>
      </c>
      <c r="BU404">
        <f>(BF404-BE404)/(BF404-AY404)</f>
        <v>0</v>
      </c>
      <c r="BV404">
        <f>(AZ404-BF404)/(AZ404-AY404)</f>
        <v>0</v>
      </c>
      <c r="BW404">
        <f>(BS404*BQ404/BE404)</f>
        <v>0</v>
      </c>
      <c r="BX404">
        <f>(1-BW404)</f>
        <v>0</v>
      </c>
      <c r="DG404">
        <f>$B$13*EF404+$C$13*EG404+$F$13*ER404*(1-EU404)</f>
        <v>0</v>
      </c>
      <c r="DH404">
        <f>DG404*DI404</f>
        <v>0</v>
      </c>
      <c r="DI404">
        <f>($B$13*$D$11+$C$13*$D$11+$F$13*((FE404+EW404)/MAX(FE404+EW404+FF404, 0.1)*$I$11+FF404/MAX(FE404+EW404+FF404, 0.1)*$J$11))/($B$13+$C$13+$F$13)</f>
        <v>0</v>
      </c>
      <c r="DJ404">
        <f>($B$13*$K$11+$C$13*$K$11+$F$13*((FE404+EW404)/MAX(FE404+EW404+FF404, 0.1)*$P$11+FF404/MAX(FE404+EW404+FF404, 0.1)*$Q$11))/($B$13+$C$13+$F$13)</f>
        <v>0</v>
      </c>
      <c r="DK404">
        <v>2.44</v>
      </c>
      <c r="DL404">
        <v>0.5</v>
      </c>
      <c r="DM404" t="s">
        <v>430</v>
      </c>
      <c r="DN404">
        <v>2</v>
      </c>
      <c r="DO404" t="b">
        <v>1</v>
      </c>
      <c r="DP404">
        <v>1687541808.5</v>
      </c>
      <c r="DQ404">
        <v>1425.502962962963</v>
      </c>
      <c r="DR404">
        <v>1459.785925925926</v>
      </c>
      <c r="DS404">
        <v>21.99372962962963</v>
      </c>
      <c r="DT404">
        <v>21.46577407407407</v>
      </c>
      <c r="DU404">
        <v>1448.050740740741</v>
      </c>
      <c r="DV404">
        <v>24.60837037037038</v>
      </c>
      <c r="DW404">
        <v>499.9810740740742</v>
      </c>
      <c r="DX404">
        <v>101.7435925925926</v>
      </c>
      <c r="DY404">
        <v>0.1000357851851852</v>
      </c>
      <c r="DZ404">
        <v>30.86668148148149</v>
      </c>
      <c r="EA404">
        <v>32.37502222222221</v>
      </c>
      <c r="EB404">
        <v>999.9000000000001</v>
      </c>
      <c r="EC404">
        <v>0</v>
      </c>
      <c r="ED404">
        <v>0</v>
      </c>
      <c r="EE404">
        <v>10003.47740740741</v>
      </c>
      <c r="EF404">
        <v>0</v>
      </c>
      <c r="EG404">
        <v>218.3224444444445</v>
      </c>
      <c r="EH404">
        <v>-34.28261851851852</v>
      </c>
      <c r="EI404">
        <v>1457.559259259259</v>
      </c>
      <c r="EJ404">
        <v>1491.808518518518</v>
      </c>
      <c r="EK404">
        <v>0.5279511481481483</v>
      </c>
      <c r="EL404">
        <v>1459.785925925926</v>
      </c>
      <c r="EM404">
        <v>21.46577407407407</v>
      </c>
      <c r="EN404">
        <v>2.237722222222222</v>
      </c>
      <c r="EO404">
        <v>2.184005925925926</v>
      </c>
      <c r="EP404">
        <v>19.23496296296296</v>
      </c>
      <c r="EQ404">
        <v>18.84547037037037</v>
      </c>
      <c r="ER404">
        <v>1999.998888888889</v>
      </c>
      <c r="ES404">
        <v>0.9799936666666667</v>
      </c>
      <c r="ET404">
        <v>0.02000612962962963</v>
      </c>
      <c r="EU404">
        <v>0</v>
      </c>
      <c r="EV404">
        <v>271.5260740740741</v>
      </c>
      <c r="EW404">
        <v>5.00078</v>
      </c>
      <c r="EX404">
        <v>8377.474814814816</v>
      </c>
      <c r="EY404">
        <v>16379.58888888889</v>
      </c>
      <c r="EZ404">
        <v>52.26366666666666</v>
      </c>
      <c r="FA404">
        <v>53.68492592592592</v>
      </c>
      <c r="FB404">
        <v>52.71962962962962</v>
      </c>
      <c r="FC404">
        <v>52.93259259259259</v>
      </c>
      <c r="FD404">
        <v>52.09003703703702</v>
      </c>
      <c r="FE404">
        <v>1955.088888888889</v>
      </c>
      <c r="FF404">
        <v>39.91</v>
      </c>
      <c r="FG404">
        <v>0</v>
      </c>
      <c r="FH404">
        <v>1687541816.7</v>
      </c>
      <c r="FI404">
        <v>0</v>
      </c>
      <c r="FJ404">
        <v>271.49756</v>
      </c>
      <c r="FK404">
        <v>-0.9764615346227665</v>
      </c>
      <c r="FL404">
        <v>244.3099998736995</v>
      </c>
      <c r="FM404">
        <v>8379.2716</v>
      </c>
      <c r="FN404">
        <v>15</v>
      </c>
      <c r="FO404">
        <v>1687539356.5</v>
      </c>
      <c r="FP404" t="s">
        <v>1025</v>
      </c>
      <c r="FQ404">
        <v>1687539351.5</v>
      </c>
      <c r="FR404">
        <v>1687539356.5</v>
      </c>
      <c r="FS404">
        <v>6</v>
      </c>
      <c r="FT404">
        <v>-0.146</v>
      </c>
      <c r="FU404">
        <v>-0.03</v>
      </c>
      <c r="FV404">
        <v>-14.721</v>
      </c>
      <c r="FW404">
        <v>-2.533</v>
      </c>
      <c r="FX404">
        <v>420</v>
      </c>
      <c r="FY404">
        <v>19</v>
      </c>
      <c r="FZ404">
        <v>0.29</v>
      </c>
      <c r="GA404">
        <v>0.05</v>
      </c>
      <c r="GB404">
        <v>-34.1778575</v>
      </c>
      <c r="GC404">
        <v>-1.536624765478412</v>
      </c>
      <c r="GD404">
        <v>0.2253194131533054</v>
      </c>
      <c r="GE404">
        <v>0</v>
      </c>
      <c r="GF404">
        <v>0.53295265</v>
      </c>
      <c r="GG404">
        <v>-0.0952741913696063</v>
      </c>
      <c r="GH404">
        <v>0.009346192434756519</v>
      </c>
      <c r="GI404">
        <v>1</v>
      </c>
      <c r="GJ404">
        <v>1</v>
      </c>
      <c r="GK404">
        <v>2</v>
      </c>
      <c r="GL404" t="s">
        <v>443</v>
      </c>
      <c r="GM404">
        <v>3.09997</v>
      </c>
      <c r="GN404">
        <v>2.75825</v>
      </c>
      <c r="GO404">
        <v>0.222421</v>
      </c>
      <c r="GP404">
        <v>0.223567</v>
      </c>
      <c r="GQ404">
        <v>0.120038</v>
      </c>
      <c r="GR404">
        <v>0.1096</v>
      </c>
      <c r="GS404">
        <v>19504.1</v>
      </c>
      <c r="GT404">
        <v>18827.3</v>
      </c>
      <c r="GU404">
        <v>25675.6</v>
      </c>
      <c r="GV404">
        <v>24640.8</v>
      </c>
      <c r="GW404">
        <v>36325</v>
      </c>
      <c r="GX404">
        <v>32372.3</v>
      </c>
      <c r="GY404">
        <v>44907.1</v>
      </c>
      <c r="GZ404">
        <v>39301.3</v>
      </c>
      <c r="HA404">
        <v>1.74872</v>
      </c>
      <c r="HB404">
        <v>1.6433</v>
      </c>
      <c r="HC404">
        <v>-0.0572763</v>
      </c>
      <c r="HD404">
        <v>0</v>
      </c>
      <c r="HE404">
        <v>33.2889</v>
      </c>
      <c r="HF404">
        <v>999.9</v>
      </c>
      <c r="HG404">
        <v>42.8</v>
      </c>
      <c r="HH404">
        <v>50.6</v>
      </c>
      <c r="HI404">
        <v>53.819</v>
      </c>
      <c r="HJ404">
        <v>62.5984</v>
      </c>
      <c r="HK404">
        <v>21.8269</v>
      </c>
      <c r="HL404">
        <v>1</v>
      </c>
      <c r="HM404">
        <v>1.45166</v>
      </c>
      <c r="HN404">
        <v>9.28105</v>
      </c>
      <c r="HO404">
        <v>20.0513</v>
      </c>
      <c r="HP404">
        <v>5.20786</v>
      </c>
      <c r="HQ404">
        <v>11.992</v>
      </c>
      <c r="HR404">
        <v>4.96115</v>
      </c>
      <c r="HS404">
        <v>3.2745</v>
      </c>
      <c r="HT404">
        <v>9999</v>
      </c>
      <c r="HU404">
        <v>9999</v>
      </c>
      <c r="HV404">
        <v>9999</v>
      </c>
      <c r="HW404">
        <v>91.8</v>
      </c>
      <c r="HX404">
        <v>1.86388</v>
      </c>
      <c r="HY404">
        <v>1.86031</v>
      </c>
      <c r="HZ404">
        <v>1.85869</v>
      </c>
      <c r="IA404">
        <v>1.85991</v>
      </c>
      <c r="IB404">
        <v>1.85989</v>
      </c>
      <c r="IC404">
        <v>1.85852</v>
      </c>
      <c r="ID404">
        <v>1.85765</v>
      </c>
      <c r="IE404">
        <v>1.85242</v>
      </c>
      <c r="IF404">
        <v>0</v>
      </c>
      <c r="IG404">
        <v>0</v>
      </c>
      <c r="IH404">
        <v>0</v>
      </c>
      <c r="II404">
        <v>0</v>
      </c>
      <c r="IJ404" t="s">
        <v>433</v>
      </c>
      <c r="IK404" t="s">
        <v>434</v>
      </c>
      <c r="IL404" t="s">
        <v>435</v>
      </c>
      <c r="IM404" t="s">
        <v>435</v>
      </c>
      <c r="IN404" t="s">
        <v>435</v>
      </c>
      <c r="IO404" t="s">
        <v>435</v>
      </c>
      <c r="IP404">
        <v>0</v>
      </c>
      <c r="IQ404">
        <v>100</v>
      </c>
      <c r="IR404">
        <v>100</v>
      </c>
      <c r="IS404">
        <v>-22.7</v>
      </c>
      <c r="IT404">
        <v>-2.6143</v>
      </c>
      <c r="IU404">
        <v>-9.349659308704338</v>
      </c>
      <c r="IV404">
        <v>-0.01431925071125703</v>
      </c>
      <c r="IW404">
        <v>4.89615414261653E-06</v>
      </c>
      <c r="IX404">
        <v>-8.989459798755491E-10</v>
      </c>
      <c r="IY404">
        <v>-1.354300476734672</v>
      </c>
      <c r="IZ404">
        <v>-0.1043539695207113</v>
      </c>
      <c r="JA404">
        <v>0.003109194328973147</v>
      </c>
      <c r="JB404">
        <v>-3.859871886814269E-05</v>
      </c>
      <c r="JC404">
        <v>3</v>
      </c>
      <c r="JD404">
        <v>1925</v>
      </c>
      <c r="JE404">
        <v>1</v>
      </c>
      <c r="JF404">
        <v>31</v>
      </c>
      <c r="JG404">
        <v>41.1</v>
      </c>
      <c r="JH404">
        <v>41</v>
      </c>
      <c r="JI404">
        <v>3.24951</v>
      </c>
      <c r="JJ404">
        <v>2.73926</v>
      </c>
      <c r="JK404">
        <v>1.49658</v>
      </c>
      <c r="JL404">
        <v>2.31445</v>
      </c>
      <c r="JM404">
        <v>1.54785</v>
      </c>
      <c r="JN404">
        <v>2.48291</v>
      </c>
      <c r="JO404">
        <v>53.6646</v>
      </c>
      <c r="JP404">
        <v>13.8256</v>
      </c>
      <c r="JQ404">
        <v>18</v>
      </c>
      <c r="JR404">
        <v>506.53</v>
      </c>
      <c r="JS404">
        <v>447.72</v>
      </c>
      <c r="JT404">
        <v>25.2202</v>
      </c>
      <c r="JU404">
        <v>43.6209</v>
      </c>
      <c r="JV404">
        <v>29.9992</v>
      </c>
      <c r="JW404">
        <v>43.5309</v>
      </c>
      <c r="JX404">
        <v>43.4049</v>
      </c>
      <c r="JY404">
        <v>65.245</v>
      </c>
      <c r="JZ404">
        <v>51.8586</v>
      </c>
      <c r="KA404">
        <v>0</v>
      </c>
      <c r="KB404">
        <v>19.7458</v>
      </c>
      <c r="KC404">
        <v>1503.04</v>
      </c>
      <c r="KD404">
        <v>21.4989</v>
      </c>
      <c r="KE404">
        <v>98.12860000000001</v>
      </c>
      <c r="KF404">
        <v>94.4842</v>
      </c>
    </row>
    <row r="405" spans="1:292">
      <c r="A405">
        <v>381</v>
      </c>
      <c r="B405">
        <v>1687541821</v>
      </c>
      <c r="C405">
        <v>15692.5</v>
      </c>
      <c r="D405" t="s">
        <v>1204</v>
      </c>
      <c r="E405" t="s">
        <v>1205</v>
      </c>
      <c r="F405">
        <v>5</v>
      </c>
      <c r="G405" t="s">
        <v>635</v>
      </c>
      <c r="H405">
        <v>1687541813.214286</v>
      </c>
      <c r="I405">
        <f>(J405)/1000</f>
        <v>0</v>
      </c>
      <c r="J405">
        <f>IF(DO405, AM405, AG405)</f>
        <v>0</v>
      </c>
      <c r="K405">
        <f>IF(DO405, AH405, AF405)</f>
        <v>0</v>
      </c>
      <c r="L405">
        <f>DQ405 - IF(AT405&gt;1, K405*DK405*100.0/(AV405*EE405), 0)</f>
        <v>0</v>
      </c>
      <c r="M405">
        <f>((S405-I405/2)*L405-K405)/(S405+I405/2)</f>
        <v>0</v>
      </c>
      <c r="N405">
        <f>M405*(DX405+DY405)/1000.0</f>
        <v>0</v>
      </c>
      <c r="O405">
        <f>(DQ405 - IF(AT405&gt;1, K405*DK405*100.0/(AV405*EE405), 0))*(DX405+DY405)/1000.0</f>
        <v>0</v>
      </c>
      <c r="P405">
        <f>2.0/((1/R405-1/Q405)+SIGN(R405)*SQRT((1/R405-1/Q405)*(1/R405-1/Q405) + 4*DL405/((DL405+1)*(DL405+1))*(2*1/R405*1/Q405-1/Q405*1/Q405)))</f>
        <v>0</v>
      </c>
      <c r="Q405">
        <f>IF(LEFT(DM405,1)&lt;&gt;"0",IF(LEFT(DM405,1)="1",3.0,DN405),$D$5+$E$5*(EE405*DX405/($K$5*1000))+$F$5*(EE405*DX405/($K$5*1000))*MAX(MIN(DK405,$J$5),$I$5)*MAX(MIN(DK405,$J$5),$I$5)+$G$5*MAX(MIN(DK405,$J$5),$I$5)*(EE405*DX405/($K$5*1000))+$H$5*(EE405*DX405/($K$5*1000))*(EE405*DX405/($K$5*1000)))</f>
        <v>0</v>
      </c>
      <c r="R405">
        <f>I405*(1000-(1000*0.61365*exp(17.502*V405/(240.97+V405))/(DX405+DY405)+DS405)/2)/(1000*0.61365*exp(17.502*V405/(240.97+V405))/(DX405+DY405)-DS405)</f>
        <v>0</v>
      </c>
      <c r="S405">
        <f>1/((DL405+1)/(P405/1.6)+1/(Q405/1.37)) + DL405/((DL405+1)/(P405/1.6) + DL405/(Q405/1.37))</f>
        <v>0</v>
      </c>
      <c r="T405">
        <f>(DG405*DJ405)</f>
        <v>0</v>
      </c>
      <c r="U405">
        <f>(DZ405+(T405+2*0.95*5.67E-8*(((DZ405+$B$9)+273)^4-(DZ405+273)^4)-44100*I405)/(1.84*29.3*Q405+8*0.95*5.67E-8*(DZ405+273)^3))</f>
        <v>0</v>
      </c>
      <c r="V405">
        <f>($C$9*EA405+$D$9*EB405+$E$9*U405)</f>
        <v>0</v>
      </c>
      <c r="W405">
        <f>0.61365*exp(17.502*V405/(240.97+V405))</f>
        <v>0</v>
      </c>
      <c r="X405">
        <f>(Y405/Z405*100)</f>
        <v>0</v>
      </c>
      <c r="Y405">
        <f>DS405*(DX405+DY405)/1000</f>
        <v>0</v>
      </c>
      <c r="Z405">
        <f>0.61365*exp(17.502*DZ405/(240.97+DZ405))</f>
        <v>0</v>
      </c>
      <c r="AA405">
        <f>(W405-DS405*(DX405+DY405)/1000)</f>
        <v>0</v>
      </c>
      <c r="AB405">
        <f>(-I405*44100)</f>
        <v>0</v>
      </c>
      <c r="AC405">
        <f>2*29.3*Q405*0.92*(DZ405-V405)</f>
        <v>0</v>
      </c>
      <c r="AD405">
        <f>2*0.95*5.67E-8*(((DZ405+$B$9)+273)^4-(V405+273)^4)</f>
        <v>0</v>
      </c>
      <c r="AE405">
        <f>T405+AD405+AB405+AC405</f>
        <v>0</v>
      </c>
      <c r="AF405">
        <f>DW405*AT405*(DR405-DQ405*(1000-AT405*DT405)/(1000-AT405*DS405))/(100*DK405)</f>
        <v>0</v>
      </c>
      <c r="AG405">
        <f>1000*DW405*AT405*(DS405-DT405)/(100*DK405*(1000-AT405*DS405))</f>
        <v>0</v>
      </c>
      <c r="AH405">
        <f>(AI405 - AJ405 - DX405*1E3/(8.314*(DZ405+273.15)) * AL405/DW405 * AK405) * DW405/(100*DK405) * (1000 - DT405)/1000</f>
        <v>0</v>
      </c>
      <c r="AI405">
        <v>1524.726343381063</v>
      </c>
      <c r="AJ405">
        <v>1498.598909090909</v>
      </c>
      <c r="AK405">
        <v>3.421699664218678</v>
      </c>
      <c r="AL405">
        <v>66.82662954179216</v>
      </c>
      <c r="AM405">
        <f>(AO405 - AN405 + DX405*1E3/(8.314*(DZ405+273.15)) * AQ405/DW405 * AP405) * DW405/(100*DK405) * 1000/(1000 - AO405)</f>
        <v>0</v>
      </c>
      <c r="AN405">
        <v>21.46356871113779</v>
      </c>
      <c r="AO405">
        <v>21.9688606060606</v>
      </c>
      <c r="AP405">
        <v>-5.174918169108414E-05</v>
      </c>
      <c r="AQ405">
        <v>101.7824364047216</v>
      </c>
      <c r="AR405">
        <v>0</v>
      </c>
      <c r="AS405">
        <v>0</v>
      </c>
      <c r="AT405">
        <f>IF(AR405*$H$15&gt;=AV405,1.0,(AV405/(AV405-AR405*$H$15)))</f>
        <v>0</v>
      </c>
      <c r="AU405">
        <f>(AT405-1)*100</f>
        <v>0</v>
      </c>
      <c r="AV405">
        <f>MAX(0,($B$15+$C$15*EE405)/(1+$D$15*EE405)*DX405/(DZ405+273)*$E$15)</f>
        <v>0</v>
      </c>
      <c r="AW405" t="s">
        <v>429</v>
      </c>
      <c r="AX405" t="s">
        <v>429</v>
      </c>
      <c r="AY405">
        <v>0</v>
      </c>
      <c r="AZ405">
        <v>0</v>
      </c>
      <c r="BA405">
        <f>1-AY405/AZ405</f>
        <v>0</v>
      </c>
      <c r="BB405">
        <v>0</v>
      </c>
      <c r="BC405" t="s">
        <v>429</v>
      </c>
      <c r="BD405" t="s">
        <v>429</v>
      </c>
      <c r="BE405">
        <v>0</v>
      </c>
      <c r="BF405">
        <v>0</v>
      </c>
      <c r="BG405">
        <f>1-BE405/BF405</f>
        <v>0</v>
      </c>
      <c r="BH405">
        <v>0.5</v>
      </c>
      <c r="BI405">
        <f>DH405</f>
        <v>0</v>
      </c>
      <c r="BJ405">
        <f>K405</f>
        <v>0</v>
      </c>
      <c r="BK405">
        <f>BG405*BH405*BI405</f>
        <v>0</v>
      </c>
      <c r="BL405">
        <f>(BJ405-BB405)/BI405</f>
        <v>0</v>
      </c>
      <c r="BM405">
        <f>(AZ405-BF405)/BF405</f>
        <v>0</v>
      </c>
      <c r="BN405">
        <f>AY405/(BA405+AY405/BF405)</f>
        <v>0</v>
      </c>
      <c r="BO405" t="s">
        <v>429</v>
      </c>
      <c r="BP405">
        <v>0</v>
      </c>
      <c r="BQ405">
        <f>IF(BP405&lt;&gt;0, BP405, BN405)</f>
        <v>0</v>
      </c>
      <c r="BR405">
        <f>1-BQ405/BF405</f>
        <v>0</v>
      </c>
      <c r="BS405">
        <f>(BF405-BE405)/(BF405-BQ405)</f>
        <v>0</v>
      </c>
      <c r="BT405">
        <f>(AZ405-BF405)/(AZ405-BQ405)</f>
        <v>0</v>
      </c>
      <c r="BU405">
        <f>(BF405-BE405)/(BF405-AY405)</f>
        <v>0</v>
      </c>
      <c r="BV405">
        <f>(AZ405-BF405)/(AZ405-AY405)</f>
        <v>0</v>
      </c>
      <c r="BW405">
        <f>(BS405*BQ405/BE405)</f>
        <v>0</v>
      </c>
      <c r="BX405">
        <f>(1-BW405)</f>
        <v>0</v>
      </c>
      <c r="DG405">
        <f>$B$13*EF405+$C$13*EG405+$F$13*ER405*(1-EU405)</f>
        <v>0</v>
      </c>
      <c r="DH405">
        <f>DG405*DI405</f>
        <v>0</v>
      </c>
      <c r="DI405">
        <f>($B$13*$D$11+$C$13*$D$11+$F$13*((FE405+EW405)/MAX(FE405+EW405+FF405, 0.1)*$I$11+FF405/MAX(FE405+EW405+FF405, 0.1)*$J$11))/($B$13+$C$13+$F$13)</f>
        <v>0</v>
      </c>
      <c r="DJ405">
        <f>($B$13*$K$11+$C$13*$K$11+$F$13*((FE405+EW405)/MAX(FE405+EW405+FF405, 0.1)*$P$11+FF405/MAX(FE405+EW405+FF405, 0.1)*$Q$11))/($B$13+$C$13+$F$13)</f>
        <v>0</v>
      </c>
      <c r="DK405">
        <v>2.44</v>
      </c>
      <c r="DL405">
        <v>0.5</v>
      </c>
      <c r="DM405" t="s">
        <v>430</v>
      </c>
      <c r="DN405">
        <v>2</v>
      </c>
      <c r="DO405" t="b">
        <v>1</v>
      </c>
      <c r="DP405">
        <v>1687541813.214286</v>
      </c>
      <c r="DQ405">
        <v>1441.282857142857</v>
      </c>
      <c r="DR405">
        <v>1475.551785714286</v>
      </c>
      <c r="DS405">
        <v>21.98378571428572</v>
      </c>
      <c r="DT405">
        <v>21.46473214285714</v>
      </c>
      <c r="DU405">
        <v>1463.922857142857</v>
      </c>
      <c r="DV405">
        <v>24.5982</v>
      </c>
      <c r="DW405">
        <v>499.9968928571428</v>
      </c>
      <c r="DX405">
        <v>101.744</v>
      </c>
      <c r="DY405">
        <v>0.1000301142857143</v>
      </c>
      <c r="DZ405">
        <v>30.85927142857143</v>
      </c>
      <c r="EA405">
        <v>32.36794642857143</v>
      </c>
      <c r="EB405">
        <v>999.9000000000002</v>
      </c>
      <c r="EC405">
        <v>0</v>
      </c>
      <c r="ED405">
        <v>0</v>
      </c>
      <c r="EE405">
        <v>10004.52035714286</v>
      </c>
      <c r="EF405">
        <v>0</v>
      </c>
      <c r="EG405">
        <v>220.3776428571429</v>
      </c>
      <c r="EH405">
        <v>-34.26863214285714</v>
      </c>
      <c r="EI405">
        <v>1473.679285714286</v>
      </c>
      <c r="EJ405">
        <v>1507.918928571429</v>
      </c>
      <c r="EK405">
        <v>0.5190463214285715</v>
      </c>
      <c r="EL405">
        <v>1475.551785714286</v>
      </c>
      <c r="EM405">
        <v>21.46473214285714</v>
      </c>
      <c r="EN405">
        <v>2.236718571428571</v>
      </c>
      <c r="EO405">
        <v>2.1839075</v>
      </c>
      <c r="EP405">
        <v>19.22776071428571</v>
      </c>
      <c r="EQ405">
        <v>18.84475714285714</v>
      </c>
      <c r="ER405">
        <v>1999.993214285714</v>
      </c>
      <c r="ES405">
        <v>0.9799935357142857</v>
      </c>
      <c r="ET405">
        <v>0.02000626071428571</v>
      </c>
      <c r="EU405">
        <v>0</v>
      </c>
      <c r="EV405">
        <v>271.3853571428571</v>
      </c>
      <c r="EW405">
        <v>5.00078</v>
      </c>
      <c r="EX405">
        <v>8396.180357142857</v>
      </c>
      <c r="EY405">
        <v>16379.53571428571</v>
      </c>
      <c r="EZ405">
        <v>52.26089285714284</v>
      </c>
      <c r="FA405">
        <v>53.67164285714285</v>
      </c>
      <c r="FB405">
        <v>52.72082142857143</v>
      </c>
      <c r="FC405">
        <v>52.92614285714286</v>
      </c>
      <c r="FD405">
        <v>52.07339285714285</v>
      </c>
      <c r="FE405">
        <v>1955.083214285714</v>
      </c>
      <c r="FF405">
        <v>39.91</v>
      </c>
      <c r="FG405">
        <v>0</v>
      </c>
      <c r="FH405">
        <v>1687541821.5</v>
      </c>
      <c r="FI405">
        <v>0</v>
      </c>
      <c r="FJ405">
        <v>271.38136</v>
      </c>
      <c r="FK405">
        <v>-2.140615378335883</v>
      </c>
      <c r="FL405">
        <v>216.0399994827672</v>
      </c>
      <c r="FM405">
        <v>8397.9936</v>
      </c>
      <c r="FN405">
        <v>15</v>
      </c>
      <c r="FO405">
        <v>1687539356.5</v>
      </c>
      <c r="FP405" t="s">
        <v>1025</v>
      </c>
      <c r="FQ405">
        <v>1687539351.5</v>
      </c>
      <c r="FR405">
        <v>1687539356.5</v>
      </c>
      <c r="FS405">
        <v>6</v>
      </c>
      <c r="FT405">
        <v>-0.146</v>
      </c>
      <c r="FU405">
        <v>-0.03</v>
      </c>
      <c r="FV405">
        <v>-14.721</v>
      </c>
      <c r="FW405">
        <v>-2.533</v>
      </c>
      <c r="FX405">
        <v>420</v>
      </c>
      <c r="FY405">
        <v>19</v>
      </c>
      <c r="FZ405">
        <v>0.29</v>
      </c>
      <c r="GA405">
        <v>0.05</v>
      </c>
      <c r="GB405">
        <v>-34.28043</v>
      </c>
      <c r="GC405">
        <v>-0.2513245778610473</v>
      </c>
      <c r="GD405">
        <v>0.1280455020686002</v>
      </c>
      <c r="GE405">
        <v>0</v>
      </c>
      <c r="GF405">
        <v>0.5242463500000001</v>
      </c>
      <c r="GG405">
        <v>-0.1104799699812398</v>
      </c>
      <c r="GH405">
        <v>0.0108335608678541</v>
      </c>
      <c r="GI405">
        <v>1</v>
      </c>
      <c r="GJ405">
        <v>1</v>
      </c>
      <c r="GK405">
        <v>2</v>
      </c>
      <c r="GL405" t="s">
        <v>443</v>
      </c>
      <c r="GM405">
        <v>3.09989</v>
      </c>
      <c r="GN405">
        <v>2.75817</v>
      </c>
      <c r="GO405">
        <v>0.22395</v>
      </c>
      <c r="GP405">
        <v>0.225073</v>
      </c>
      <c r="GQ405">
        <v>0.120006</v>
      </c>
      <c r="GR405">
        <v>0.109589</v>
      </c>
      <c r="GS405">
        <v>19465.8</v>
      </c>
      <c r="GT405">
        <v>18790.8</v>
      </c>
      <c r="GU405">
        <v>25676.1</v>
      </c>
      <c r="GV405">
        <v>24641.2</v>
      </c>
      <c r="GW405">
        <v>36327</v>
      </c>
      <c r="GX405">
        <v>32373.2</v>
      </c>
      <c r="GY405">
        <v>44907.7</v>
      </c>
      <c r="GZ405">
        <v>39301.8</v>
      </c>
      <c r="HA405">
        <v>1.74902</v>
      </c>
      <c r="HB405">
        <v>1.64335</v>
      </c>
      <c r="HC405">
        <v>-0.0569709</v>
      </c>
      <c r="HD405">
        <v>0</v>
      </c>
      <c r="HE405">
        <v>33.283</v>
      </c>
      <c r="HF405">
        <v>999.9</v>
      </c>
      <c r="HG405">
        <v>42.8</v>
      </c>
      <c r="HH405">
        <v>50.7</v>
      </c>
      <c r="HI405">
        <v>54.0894</v>
      </c>
      <c r="HJ405">
        <v>62.8184</v>
      </c>
      <c r="HK405">
        <v>22.0433</v>
      </c>
      <c r="HL405">
        <v>1</v>
      </c>
      <c r="HM405">
        <v>1.45101</v>
      </c>
      <c r="HN405">
        <v>9.28105</v>
      </c>
      <c r="HO405">
        <v>20.0513</v>
      </c>
      <c r="HP405">
        <v>5.20696</v>
      </c>
      <c r="HQ405">
        <v>11.992</v>
      </c>
      <c r="HR405">
        <v>4.96125</v>
      </c>
      <c r="HS405">
        <v>3.27445</v>
      </c>
      <c r="HT405">
        <v>9999</v>
      </c>
      <c r="HU405">
        <v>9999</v>
      </c>
      <c r="HV405">
        <v>9999</v>
      </c>
      <c r="HW405">
        <v>91.8</v>
      </c>
      <c r="HX405">
        <v>1.86386</v>
      </c>
      <c r="HY405">
        <v>1.86024</v>
      </c>
      <c r="HZ405">
        <v>1.85867</v>
      </c>
      <c r="IA405">
        <v>1.85993</v>
      </c>
      <c r="IB405">
        <v>1.85987</v>
      </c>
      <c r="IC405">
        <v>1.85852</v>
      </c>
      <c r="ID405">
        <v>1.85762</v>
      </c>
      <c r="IE405">
        <v>1.85241</v>
      </c>
      <c r="IF405">
        <v>0</v>
      </c>
      <c r="IG405">
        <v>0</v>
      </c>
      <c r="IH405">
        <v>0</v>
      </c>
      <c r="II405">
        <v>0</v>
      </c>
      <c r="IJ405" t="s">
        <v>433</v>
      </c>
      <c r="IK405" t="s">
        <v>434</v>
      </c>
      <c r="IL405" t="s">
        <v>435</v>
      </c>
      <c r="IM405" t="s">
        <v>435</v>
      </c>
      <c r="IN405" t="s">
        <v>435</v>
      </c>
      <c r="IO405" t="s">
        <v>435</v>
      </c>
      <c r="IP405">
        <v>0</v>
      </c>
      <c r="IQ405">
        <v>100</v>
      </c>
      <c r="IR405">
        <v>100</v>
      </c>
      <c r="IS405">
        <v>-22.79</v>
      </c>
      <c r="IT405">
        <v>-2.6141</v>
      </c>
      <c r="IU405">
        <v>-9.349659308704338</v>
      </c>
      <c r="IV405">
        <v>-0.01431925071125703</v>
      </c>
      <c r="IW405">
        <v>4.89615414261653E-06</v>
      </c>
      <c r="IX405">
        <v>-8.989459798755491E-10</v>
      </c>
      <c r="IY405">
        <v>-1.354300476734672</v>
      </c>
      <c r="IZ405">
        <v>-0.1043539695207113</v>
      </c>
      <c r="JA405">
        <v>0.003109194328973147</v>
      </c>
      <c r="JB405">
        <v>-3.859871886814269E-05</v>
      </c>
      <c r="JC405">
        <v>3</v>
      </c>
      <c r="JD405">
        <v>1925</v>
      </c>
      <c r="JE405">
        <v>1</v>
      </c>
      <c r="JF405">
        <v>31</v>
      </c>
      <c r="JG405">
        <v>41.2</v>
      </c>
      <c r="JH405">
        <v>41.1</v>
      </c>
      <c r="JI405">
        <v>3.28247</v>
      </c>
      <c r="JJ405">
        <v>2.69653</v>
      </c>
      <c r="JK405">
        <v>1.49658</v>
      </c>
      <c r="JL405">
        <v>2.31445</v>
      </c>
      <c r="JM405">
        <v>1.54785</v>
      </c>
      <c r="JN405">
        <v>2.48779</v>
      </c>
      <c r="JO405">
        <v>53.6646</v>
      </c>
      <c r="JP405">
        <v>13.8256</v>
      </c>
      <c r="JQ405">
        <v>18</v>
      </c>
      <c r="JR405">
        <v>506.657</v>
      </c>
      <c r="JS405">
        <v>447.7</v>
      </c>
      <c r="JT405">
        <v>25.2145</v>
      </c>
      <c r="JU405">
        <v>43.6117</v>
      </c>
      <c r="JV405">
        <v>29.9994</v>
      </c>
      <c r="JW405">
        <v>43.5196</v>
      </c>
      <c r="JX405">
        <v>43.3959</v>
      </c>
      <c r="JY405">
        <v>65.87479999999999</v>
      </c>
      <c r="JZ405">
        <v>51.8586</v>
      </c>
      <c r="KA405">
        <v>0</v>
      </c>
      <c r="KB405">
        <v>19.7399</v>
      </c>
      <c r="KC405">
        <v>1523.09</v>
      </c>
      <c r="KD405">
        <v>21.4989</v>
      </c>
      <c r="KE405">
        <v>98.1301</v>
      </c>
      <c r="KF405">
        <v>94.4854</v>
      </c>
    </row>
    <row r="406" spans="1:292">
      <c r="A406">
        <v>382</v>
      </c>
      <c r="B406">
        <v>1687541826</v>
      </c>
      <c r="C406">
        <v>15697.5</v>
      </c>
      <c r="D406" t="s">
        <v>1206</v>
      </c>
      <c r="E406" t="s">
        <v>1207</v>
      </c>
      <c r="F406">
        <v>5</v>
      </c>
      <c r="G406" t="s">
        <v>635</v>
      </c>
      <c r="H406">
        <v>1687541818.5</v>
      </c>
      <c r="I406">
        <f>(J406)/1000</f>
        <v>0</v>
      </c>
      <c r="J406">
        <f>IF(DO406, AM406, AG406)</f>
        <v>0</v>
      </c>
      <c r="K406">
        <f>IF(DO406, AH406, AF406)</f>
        <v>0</v>
      </c>
      <c r="L406">
        <f>DQ406 - IF(AT406&gt;1, K406*DK406*100.0/(AV406*EE406), 0)</f>
        <v>0</v>
      </c>
      <c r="M406">
        <f>((S406-I406/2)*L406-K406)/(S406+I406/2)</f>
        <v>0</v>
      </c>
      <c r="N406">
        <f>M406*(DX406+DY406)/1000.0</f>
        <v>0</v>
      </c>
      <c r="O406">
        <f>(DQ406 - IF(AT406&gt;1, K406*DK406*100.0/(AV406*EE406), 0))*(DX406+DY406)/1000.0</f>
        <v>0</v>
      </c>
      <c r="P406">
        <f>2.0/((1/R406-1/Q406)+SIGN(R406)*SQRT((1/R406-1/Q406)*(1/R406-1/Q406) + 4*DL406/((DL406+1)*(DL406+1))*(2*1/R406*1/Q406-1/Q406*1/Q406)))</f>
        <v>0</v>
      </c>
      <c r="Q406">
        <f>IF(LEFT(DM406,1)&lt;&gt;"0",IF(LEFT(DM406,1)="1",3.0,DN406),$D$5+$E$5*(EE406*DX406/($K$5*1000))+$F$5*(EE406*DX406/($K$5*1000))*MAX(MIN(DK406,$J$5),$I$5)*MAX(MIN(DK406,$J$5),$I$5)+$G$5*MAX(MIN(DK406,$J$5),$I$5)*(EE406*DX406/($K$5*1000))+$H$5*(EE406*DX406/($K$5*1000))*(EE406*DX406/($K$5*1000)))</f>
        <v>0</v>
      </c>
      <c r="R406">
        <f>I406*(1000-(1000*0.61365*exp(17.502*V406/(240.97+V406))/(DX406+DY406)+DS406)/2)/(1000*0.61365*exp(17.502*V406/(240.97+V406))/(DX406+DY406)-DS406)</f>
        <v>0</v>
      </c>
      <c r="S406">
        <f>1/((DL406+1)/(P406/1.6)+1/(Q406/1.37)) + DL406/((DL406+1)/(P406/1.6) + DL406/(Q406/1.37))</f>
        <v>0</v>
      </c>
      <c r="T406">
        <f>(DG406*DJ406)</f>
        <v>0</v>
      </c>
      <c r="U406">
        <f>(DZ406+(T406+2*0.95*5.67E-8*(((DZ406+$B$9)+273)^4-(DZ406+273)^4)-44100*I406)/(1.84*29.3*Q406+8*0.95*5.67E-8*(DZ406+273)^3))</f>
        <v>0</v>
      </c>
      <c r="V406">
        <f>($C$9*EA406+$D$9*EB406+$E$9*U406)</f>
        <v>0</v>
      </c>
      <c r="W406">
        <f>0.61365*exp(17.502*V406/(240.97+V406))</f>
        <v>0</v>
      </c>
      <c r="X406">
        <f>(Y406/Z406*100)</f>
        <v>0</v>
      </c>
      <c r="Y406">
        <f>DS406*(DX406+DY406)/1000</f>
        <v>0</v>
      </c>
      <c r="Z406">
        <f>0.61365*exp(17.502*DZ406/(240.97+DZ406))</f>
        <v>0</v>
      </c>
      <c r="AA406">
        <f>(W406-DS406*(DX406+DY406)/1000)</f>
        <v>0</v>
      </c>
      <c r="AB406">
        <f>(-I406*44100)</f>
        <v>0</v>
      </c>
      <c r="AC406">
        <f>2*29.3*Q406*0.92*(DZ406-V406)</f>
        <v>0</v>
      </c>
      <c r="AD406">
        <f>2*0.95*5.67E-8*(((DZ406+$B$9)+273)^4-(V406+273)^4)</f>
        <v>0</v>
      </c>
      <c r="AE406">
        <f>T406+AD406+AB406+AC406</f>
        <v>0</v>
      </c>
      <c r="AF406">
        <f>DW406*AT406*(DR406-DQ406*(1000-AT406*DT406)/(1000-AT406*DS406))/(100*DK406)</f>
        <v>0</v>
      </c>
      <c r="AG406">
        <f>1000*DW406*AT406*(DS406-DT406)/(100*DK406*(1000-AT406*DS406))</f>
        <v>0</v>
      </c>
      <c r="AH406">
        <f>(AI406 - AJ406 - DX406*1E3/(8.314*(DZ406+273.15)) * AL406/DW406 * AK406) * DW406/(100*DK406) * (1000 - DT406)/1000</f>
        <v>0</v>
      </c>
      <c r="AI406">
        <v>1541.944479002055</v>
      </c>
      <c r="AJ406">
        <v>1515.807030303031</v>
      </c>
      <c r="AK406">
        <v>3.438818918970597</v>
      </c>
      <c r="AL406">
        <v>66.82662954179216</v>
      </c>
      <c r="AM406">
        <f>(AO406 - AN406 + DX406*1E3/(8.314*(DZ406+273.15)) * AQ406/DW406 * AP406) * DW406/(100*DK406) * 1000/(1000 - AO406)</f>
        <v>0</v>
      </c>
      <c r="AN406">
        <v>21.46481833004616</v>
      </c>
      <c r="AO406">
        <v>21.96187636363636</v>
      </c>
      <c r="AP406">
        <v>-2.711370761008922E-05</v>
      </c>
      <c r="AQ406">
        <v>101.7824364047216</v>
      </c>
      <c r="AR406">
        <v>0</v>
      </c>
      <c r="AS406">
        <v>0</v>
      </c>
      <c r="AT406">
        <f>IF(AR406*$H$15&gt;=AV406,1.0,(AV406/(AV406-AR406*$H$15)))</f>
        <v>0</v>
      </c>
      <c r="AU406">
        <f>(AT406-1)*100</f>
        <v>0</v>
      </c>
      <c r="AV406">
        <f>MAX(0,($B$15+$C$15*EE406)/(1+$D$15*EE406)*DX406/(DZ406+273)*$E$15)</f>
        <v>0</v>
      </c>
      <c r="AW406" t="s">
        <v>429</v>
      </c>
      <c r="AX406" t="s">
        <v>429</v>
      </c>
      <c r="AY406">
        <v>0</v>
      </c>
      <c r="AZ406">
        <v>0</v>
      </c>
      <c r="BA406">
        <f>1-AY406/AZ406</f>
        <v>0</v>
      </c>
      <c r="BB406">
        <v>0</v>
      </c>
      <c r="BC406" t="s">
        <v>429</v>
      </c>
      <c r="BD406" t="s">
        <v>429</v>
      </c>
      <c r="BE406">
        <v>0</v>
      </c>
      <c r="BF406">
        <v>0</v>
      </c>
      <c r="BG406">
        <f>1-BE406/BF406</f>
        <v>0</v>
      </c>
      <c r="BH406">
        <v>0.5</v>
      </c>
      <c r="BI406">
        <f>DH406</f>
        <v>0</v>
      </c>
      <c r="BJ406">
        <f>K406</f>
        <v>0</v>
      </c>
      <c r="BK406">
        <f>BG406*BH406*BI406</f>
        <v>0</v>
      </c>
      <c r="BL406">
        <f>(BJ406-BB406)/BI406</f>
        <v>0</v>
      </c>
      <c r="BM406">
        <f>(AZ406-BF406)/BF406</f>
        <v>0</v>
      </c>
      <c r="BN406">
        <f>AY406/(BA406+AY406/BF406)</f>
        <v>0</v>
      </c>
      <c r="BO406" t="s">
        <v>429</v>
      </c>
      <c r="BP406">
        <v>0</v>
      </c>
      <c r="BQ406">
        <f>IF(BP406&lt;&gt;0, BP406, BN406)</f>
        <v>0</v>
      </c>
      <c r="BR406">
        <f>1-BQ406/BF406</f>
        <v>0</v>
      </c>
      <c r="BS406">
        <f>(BF406-BE406)/(BF406-BQ406)</f>
        <v>0</v>
      </c>
      <c r="BT406">
        <f>(AZ406-BF406)/(AZ406-BQ406)</f>
        <v>0</v>
      </c>
      <c r="BU406">
        <f>(BF406-BE406)/(BF406-AY406)</f>
        <v>0</v>
      </c>
      <c r="BV406">
        <f>(AZ406-BF406)/(AZ406-AY406)</f>
        <v>0</v>
      </c>
      <c r="BW406">
        <f>(BS406*BQ406/BE406)</f>
        <v>0</v>
      </c>
      <c r="BX406">
        <f>(1-BW406)</f>
        <v>0</v>
      </c>
      <c r="DG406">
        <f>$B$13*EF406+$C$13*EG406+$F$13*ER406*(1-EU406)</f>
        <v>0</v>
      </c>
      <c r="DH406">
        <f>DG406*DI406</f>
        <v>0</v>
      </c>
      <c r="DI406">
        <f>($B$13*$D$11+$C$13*$D$11+$F$13*((FE406+EW406)/MAX(FE406+EW406+FF406, 0.1)*$I$11+FF406/MAX(FE406+EW406+FF406, 0.1)*$J$11))/($B$13+$C$13+$F$13)</f>
        <v>0</v>
      </c>
      <c r="DJ406">
        <f>($B$13*$K$11+$C$13*$K$11+$F$13*((FE406+EW406)/MAX(FE406+EW406+FF406, 0.1)*$P$11+FF406/MAX(FE406+EW406+FF406, 0.1)*$Q$11))/($B$13+$C$13+$F$13)</f>
        <v>0</v>
      </c>
      <c r="DK406">
        <v>2.44</v>
      </c>
      <c r="DL406">
        <v>0.5</v>
      </c>
      <c r="DM406" t="s">
        <v>430</v>
      </c>
      <c r="DN406">
        <v>2</v>
      </c>
      <c r="DO406" t="b">
        <v>1</v>
      </c>
      <c r="DP406">
        <v>1687541818.5</v>
      </c>
      <c r="DQ406">
        <v>1458.985555555555</v>
      </c>
      <c r="DR406">
        <v>1493.318888888889</v>
      </c>
      <c r="DS406">
        <v>21.97337037037037</v>
      </c>
      <c r="DT406">
        <v>21.46432222222222</v>
      </c>
      <c r="DU406">
        <v>1481.728148148148</v>
      </c>
      <c r="DV406">
        <v>24.58755555555555</v>
      </c>
      <c r="DW406">
        <v>500.0148518518519</v>
      </c>
      <c r="DX406">
        <v>101.7436296296296</v>
      </c>
      <c r="DY406">
        <v>0.1000552481481481</v>
      </c>
      <c r="DZ406">
        <v>30.85082962962964</v>
      </c>
      <c r="EA406">
        <v>32.35951481481481</v>
      </c>
      <c r="EB406">
        <v>999.9000000000001</v>
      </c>
      <c r="EC406">
        <v>0</v>
      </c>
      <c r="ED406">
        <v>0</v>
      </c>
      <c r="EE406">
        <v>10006.10814814815</v>
      </c>
      <c r="EF406">
        <v>0</v>
      </c>
      <c r="EG406">
        <v>222.287</v>
      </c>
      <c r="EH406">
        <v>-34.33217777777778</v>
      </c>
      <c r="EI406">
        <v>1491.764074074074</v>
      </c>
      <c r="EJ406">
        <v>1526.074814814815</v>
      </c>
      <c r="EK406">
        <v>0.5090437777777778</v>
      </c>
      <c r="EL406">
        <v>1493.318888888889</v>
      </c>
      <c r="EM406">
        <v>21.46432222222222</v>
      </c>
      <c r="EN406">
        <v>2.23565037037037</v>
      </c>
      <c r="EO406">
        <v>2.183858888888889</v>
      </c>
      <c r="EP406">
        <v>19.22009259259259</v>
      </c>
      <c r="EQ406">
        <v>18.84439259259259</v>
      </c>
      <c r="ER406">
        <v>1999.993333333333</v>
      </c>
      <c r="ES406">
        <v>0.9799934444444445</v>
      </c>
      <c r="ET406">
        <v>0.02000635185185185</v>
      </c>
      <c r="EU406">
        <v>0</v>
      </c>
      <c r="EV406">
        <v>271.2788148148148</v>
      </c>
      <c r="EW406">
        <v>5.00078</v>
      </c>
      <c r="EX406">
        <v>8415.254814814814</v>
      </c>
      <c r="EY406">
        <v>16379.53703703704</v>
      </c>
      <c r="EZ406">
        <v>52.22659259259258</v>
      </c>
      <c r="FA406">
        <v>53.65944444444444</v>
      </c>
      <c r="FB406">
        <v>52.7382962962963</v>
      </c>
      <c r="FC406">
        <v>52.90951851851851</v>
      </c>
      <c r="FD406">
        <v>52.0391111111111</v>
      </c>
      <c r="FE406">
        <v>1955.083333333333</v>
      </c>
      <c r="FF406">
        <v>39.91</v>
      </c>
      <c r="FG406">
        <v>0</v>
      </c>
      <c r="FH406">
        <v>1687541826.3</v>
      </c>
      <c r="FI406">
        <v>0</v>
      </c>
      <c r="FJ406">
        <v>271.2877199999999</v>
      </c>
      <c r="FK406">
        <v>-1.581538473561928</v>
      </c>
      <c r="FL406">
        <v>212.0607694862622</v>
      </c>
      <c r="FM406">
        <v>8415.245199999999</v>
      </c>
      <c r="FN406">
        <v>15</v>
      </c>
      <c r="FO406">
        <v>1687539356.5</v>
      </c>
      <c r="FP406" t="s">
        <v>1025</v>
      </c>
      <c r="FQ406">
        <v>1687539351.5</v>
      </c>
      <c r="FR406">
        <v>1687539356.5</v>
      </c>
      <c r="FS406">
        <v>6</v>
      </c>
      <c r="FT406">
        <v>-0.146</v>
      </c>
      <c r="FU406">
        <v>-0.03</v>
      </c>
      <c r="FV406">
        <v>-14.721</v>
      </c>
      <c r="FW406">
        <v>-2.533</v>
      </c>
      <c r="FX406">
        <v>420</v>
      </c>
      <c r="FY406">
        <v>19</v>
      </c>
      <c r="FZ406">
        <v>0.29</v>
      </c>
      <c r="GA406">
        <v>0.05</v>
      </c>
      <c r="GB406">
        <v>-34.28982195121952</v>
      </c>
      <c r="GC406">
        <v>-0.4692125435540211</v>
      </c>
      <c r="GD406">
        <v>0.1234205511451525</v>
      </c>
      <c r="GE406">
        <v>0</v>
      </c>
      <c r="GF406">
        <v>0.5147730975609756</v>
      </c>
      <c r="GG406">
        <v>-0.1146195888501736</v>
      </c>
      <c r="GH406">
        <v>0.01141261009629235</v>
      </c>
      <c r="GI406">
        <v>1</v>
      </c>
      <c r="GJ406">
        <v>1</v>
      </c>
      <c r="GK406">
        <v>2</v>
      </c>
      <c r="GL406" t="s">
        <v>443</v>
      </c>
      <c r="GM406">
        <v>3.10003</v>
      </c>
      <c r="GN406">
        <v>2.7581</v>
      </c>
      <c r="GO406">
        <v>0.225463</v>
      </c>
      <c r="GP406">
        <v>0.226587</v>
      </c>
      <c r="GQ406">
        <v>0.119979</v>
      </c>
      <c r="GR406">
        <v>0.10959</v>
      </c>
      <c r="GS406">
        <v>19427.8</v>
      </c>
      <c r="GT406">
        <v>18754.1</v>
      </c>
      <c r="GU406">
        <v>25676.2</v>
      </c>
      <c r="GV406">
        <v>24641.4</v>
      </c>
      <c r="GW406">
        <v>36328.5</v>
      </c>
      <c r="GX406">
        <v>32373.7</v>
      </c>
      <c r="GY406">
        <v>44908.1</v>
      </c>
      <c r="GZ406">
        <v>39302.3</v>
      </c>
      <c r="HA406">
        <v>1.74918</v>
      </c>
      <c r="HB406">
        <v>1.64345</v>
      </c>
      <c r="HC406">
        <v>-0.0575036</v>
      </c>
      <c r="HD406">
        <v>0</v>
      </c>
      <c r="HE406">
        <v>33.2778</v>
      </c>
      <c r="HF406">
        <v>999.9</v>
      </c>
      <c r="HG406">
        <v>42.8</v>
      </c>
      <c r="HH406">
        <v>50.6</v>
      </c>
      <c r="HI406">
        <v>53.8235</v>
      </c>
      <c r="HJ406">
        <v>62.7384</v>
      </c>
      <c r="HK406">
        <v>22.0513</v>
      </c>
      <c r="HL406">
        <v>1</v>
      </c>
      <c r="HM406">
        <v>1.45017</v>
      </c>
      <c r="HN406">
        <v>9.28105</v>
      </c>
      <c r="HO406">
        <v>20.0514</v>
      </c>
      <c r="HP406">
        <v>5.20816</v>
      </c>
      <c r="HQ406">
        <v>11.992</v>
      </c>
      <c r="HR406">
        <v>4.9615</v>
      </c>
      <c r="HS406">
        <v>3.27455</v>
      </c>
      <c r="HT406">
        <v>9999</v>
      </c>
      <c r="HU406">
        <v>9999</v>
      </c>
      <c r="HV406">
        <v>9999</v>
      </c>
      <c r="HW406">
        <v>91.8</v>
      </c>
      <c r="HX406">
        <v>1.86386</v>
      </c>
      <c r="HY406">
        <v>1.86027</v>
      </c>
      <c r="HZ406">
        <v>1.85868</v>
      </c>
      <c r="IA406">
        <v>1.85992</v>
      </c>
      <c r="IB406">
        <v>1.85984</v>
      </c>
      <c r="IC406">
        <v>1.85853</v>
      </c>
      <c r="ID406">
        <v>1.85765</v>
      </c>
      <c r="IE406">
        <v>1.85242</v>
      </c>
      <c r="IF406">
        <v>0</v>
      </c>
      <c r="IG406">
        <v>0</v>
      </c>
      <c r="IH406">
        <v>0</v>
      </c>
      <c r="II406">
        <v>0</v>
      </c>
      <c r="IJ406" t="s">
        <v>433</v>
      </c>
      <c r="IK406" t="s">
        <v>434</v>
      </c>
      <c r="IL406" t="s">
        <v>435</v>
      </c>
      <c r="IM406" t="s">
        <v>435</v>
      </c>
      <c r="IN406" t="s">
        <v>435</v>
      </c>
      <c r="IO406" t="s">
        <v>435</v>
      </c>
      <c r="IP406">
        <v>0</v>
      </c>
      <c r="IQ406">
        <v>100</v>
      </c>
      <c r="IR406">
        <v>100</v>
      </c>
      <c r="IS406">
        <v>-22.88</v>
      </c>
      <c r="IT406">
        <v>-2.6139</v>
      </c>
      <c r="IU406">
        <v>-9.349659308704338</v>
      </c>
      <c r="IV406">
        <v>-0.01431925071125703</v>
      </c>
      <c r="IW406">
        <v>4.89615414261653E-06</v>
      </c>
      <c r="IX406">
        <v>-8.989459798755491E-10</v>
      </c>
      <c r="IY406">
        <v>-1.354300476734672</v>
      </c>
      <c r="IZ406">
        <v>-0.1043539695207113</v>
      </c>
      <c r="JA406">
        <v>0.003109194328973147</v>
      </c>
      <c r="JB406">
        <v>-3.859871886814269E-05</v>
      </c>
      <c r="JC406">
        <v>3</v>
      </c>
      <c r="JD406">
        <v>1925</v>
      </c>
      <c r="JE406">
        <v>1</v>
      </c>
      <c r="JF406">
        <v>31</v>
      </c>
      <c r="JG406">
        <v>41.2</v>
      </c>
      <c r="JH406">
        <v>41.2</v>
      </c>
      <c r="JI406">
        <v>3.30688</v>
      </c>
      <c r="JJ406">
        <v>2.72461</v>
      </c>
      <c r="JK406">
        <v>1.49658</v>
      </c>
      <c r="JL406">
        <v>2.31445</v>
      </c>
      <c r="JM406">
        <v>1.54785</v>
      </c>
      <c r="JN406">
        <v>2.40479</v>
      </c>
      <c r="JO406">
        <v>53.6291</v>
      </c>
      <c r="JP406">
        <v>13.8168</v>
      </c>
      <c r="JQ406">
        <v>18</v>
      </c>
      <c r="JR406">
        <v>506.699</v>
      </c>
      <c r="JS406">
        <v>447.706</v>
      </c>
      <c r="JT406">
        <v>25.2077</v>
      </c>
      <c r="JU406">
        <v>43.6026</v>
      </c>
      <c r="JV406">
        <v>29.9993</v>
      </c>
      <c r="JW406">
        <v>43.5104</v>
      </c>
      <c r="JX406">
        <v>43.3857</v>
      </c>
      <c r="JY406">
        <v>66.4205</v>
      </c>
      <c r="JZ406">
        <v>51.8586</v>
      </c>
      <c r="KA406">
        <v>0</v>
      </c>
      <c r="KB406">
        <v>19.7313</v>
      </c>
      <c r="KC406">
        <v>1536.45</v>
      </c>
      <c r="KD406">
        <v>21.4993</v>
      </c>
      <c r="KE406">
        <v>98.1307</v>
      </c>
      <c r="KF406">
        <v>94.48650000000001</v>
      </c>
    </row>
    <row r="407" spans="1:292">
      <c r="A407">
        <v>383</v>
      </c>
      <c r="B407">
        <v>1687541831</v>
      </c>
      <c r="C407">
        <v>15702.5</v>
      </c>
      <c r="D407" t="s">
        <v>1208</v>
      </c>
      <c r="E407" t="s">
        <v>1209</v>
      </c>
      <c r="F407">
        <v>5</v>
      </c>
      <c r="G407" t="s">
        <v>635</v>
      </c>
      <c r="H407">
        <v>1687541823.214286</v>
      </c>
      <c r="I407">
        <f>(J407)/1000</f>
        <v>0</v>
      </c>
      <c r="J407">
        <f>IF(DO407, AM407, AG407)</f>
        <v>0</v>
      </c>
      <c r="K407">
        <f>IF(DO407, AH407, AF407)</f>
        <v>0</v>
      </c>
      <c r="L407">
        <f>DQ407 - IF(AT407&gt;1, K407*DK407*100.0/(AV407*EE407), 0)</f>
        <v>0</v>
      </c>
      <c r="M407">
        <f>((S407-I407/2)*L407-K407)/(S407+I407/2)</f>
        <v>0</v>
      </c>
      <c r="N407">
        <f>M407*(DX407+DY407)/1000.0</f>
        <v>0</v>
      </c>
      <c r="O407">
        <f>(DQ407 - IF(AT407&gt;1, K407*DK407*100.0/(AV407*EE407), 0))*(DX407+DY407)/1000.0</f>
        <v>0</v>
      </c>
      <c r="P407">
        <f>2.0/((1/R407-1/Q407)+SIGN(R407)*SQRT((1/R407-1/Q407)*(1/R407-1/Q407) + 4*DL407/((DL407+1)*(DL407+1))*(2*1/R407*1/Q407-1/Q407*1/Q407)))</f>
        <v>0</v>
      </c>
      <c r="Q407">
        <f>IF(LEFT(DM407,1)&lt;&gt;"0",IF(LEFT(DM407,1)="1",3.0,DN407),$D$5+$E$5*(EE407*DX407/($K$5*1000))+$F$5*(EE407*DX407/($K$5*1000))*MAX(MIN(DK407,$J$5),$I$5)*MAX(MIN(DK407,$J$5),$I$5)+$G$5*MAX(MIN(DK407,$J$5),$I$5)*(EE407*DX407/($K$5*1000))+$H$5*(EE407*DX407/($K$5*1000))*(EE407*DX407/($K$5*1000)))</f>
        <v>0</v>
      </c>
      <c r="R407">
        <f>I407*(1000-(1000*0.61365*exp(17.502*V407/(240.97+V407))/(DX407+DY407)+DS407)/2)/(1000*0.61365*exp(17.502*V407/(240.97+V407))/(DX407+DY407)-DS407)</f>
        <v>0</v>
      </c>
      <c r="S407">
        <f>1/((DL407+1)/(P407/1.6)+1/(Q407/1.37)) + DL407/((DL407+1)/(P407/1.6) + DL407/(Q407/1.37))</f>
        <v>0</v>
      </c>
      <c r="T407">
        <f>(DG407*DJ407)</f>
        <v>0</v>
      </c>
      <c r="U407">
        <f>(DZ407+(T407+2*0.95*5.67E-8*(((DZ407+$B$9)+273)^4-(DZ407+273)^4)-44100*I407)/(1.84*29.3*Q407+8*0.95*5.67E-8*(DZ407+273)^3))</f>
        <v>0</v>
      </c>
      <c r="V407">
        <f>($C$9*EA407+$D$9*EB407+$E$9*U407)</f>
        <v>0</v>
      </c>
      <c r="W407">
        <f>0.61365*exp(17.502*V407/(240.97+V407))</f>
        <v>0</v>
      </c>
      <c r="X407">
        <f>(Y407/Z407*100)</f>
        <v>0</v>
      </c>
      <c r="Y407">
        <f>DS407*(DX407+DY407)/1000</f>
        <v>0</v>
      </c>
      <c r="Z407">
        <f>0.61365*exp(17.502*DZ407/(240.97+DZ407))</f>
        <v>0</v>
      </c>
      <c r="AA407">
        <f>(W407-DS407*(DX407+DY407)/1000)</f>
        <v>0</v>
      </c>
      <c r="AB407">
        <f>(-I407*44100)</f>
        <v>0</v>
      </c>
      <c r="AC407">
        <f>2*29.3*Q407*0.92*(DZ407-V407)</f>
        <v>0</v>
      </c>
      <c r="AD407">
        <f>2*0.95*5.67E-8*(((DZ407+$B$9)+273)^4-(V407+273)^4)</f>
        <v>0</v>
      </c>
      <c r="AE407">
        <f>T407+AD407+AB407+AC407</f>
        <v>0</v>
      </c>
      <c r="AF407">
        <f>DW407*AT407*(DR407-DQ407*(1000-AT407*DT407)/(1000-AT407*DS407))/(100*DK407)</f>
        <v>0</v>
      </c>
      <c r="AG407">
        <f>1000*DW407*AT407*(DS407-DT407)/(100*DK407*(1000-AT407*DS407))</f>
        <v>0</v>
      </c>
      <c r="AH407">
        <f>(AI407 - AJ407 - DX407*1E3/(8.314*(DZ407+273.15)) * AL407/DW407 * AK407) * DW407/(100*DK407) * (1000 - DT407)/1000</f>
        <v>0</v>
      </c>
      <c r="AI407">
        <v>1559.011867942205</v>
      </c>
      <c r="AJ407">
        <v>1532.936484848485</v>
      </c>
      <c r="AK407">
        <v>3.423287724414262</v>
      </c>
      <c r="AL407">
        <v>66.82662954179216</v>
      </c>
      <c r="AM407">
        <f>(AO407 - AN407 + DX407*1E3/(8.314*(DZ407+273.15)) * AQ407/DW407 * AP407) * DW407/(100*DK407) * 1000/(1000 - AO407)</f>
        <v>0</v>
      </c>
      <c r="AN407">
        <v>21.4632711259334</v>
      </c>
      <c r="AO407">
        <v>21.95104363636364</v>
      </c>
      <c r="AP407">
        <v>-4.997745138007116E-05</v>
      </c>
      <c r="AQ407">
        <v>101.7824364047216</v>
      </c>
      <c r="AR407">
        <v>0</v>
      </c>
      <c r="AS407">
        <v>0</v>
      </c>
      <c r="AT407">
        <f>IF(AR407*$H$15&gt;=AV407,1.0,(AV407/(AV407-AR407*$H$15)))</f>
        <v>0</v>
      </c>
      <c r="AU407">
        <f>(AT407-1)*100</f>
        <v>0</v>
      </c>
      <c r="AV407">
        <f>MAX(0,($B$15+$C$15*EE407)/(1+$D$15*EE407)*DX407/(DZ407+273)*$E$15)</f>
        <v>0</v>
      </c>
      <c r="AW407" t="s">
        <v>429</v>
      </c>
      <c r="AX407" t="s">
        <v>429</v>
      </c>
      <c r="AY407">
        <v>0</v>
      </c>
      <c r="AZ407">
        <v>0</v>
      </c>
      <c r="BA407">
        <f>1-AY407/AZ407</f>
        <v>0</v>
      </c>
      <c r="BB407">
        <v>0</v>
      </c>
      <c r="BC407" t="s">
        <v>429</v>
      </c>
      <c r="BD407" t="s">
        <v>429</v>
      </c>
      <c r="BE407">
        <v>0</v>
      </c>
      <c r="BF407">
        <v>0</v>
      </c>
      <c r="BG407">
        <f>1-BE407/BF407</f>
        <v>0</v>
      </c>
      <c r="BH407">
        <v>0.5</v>
      </c>
      <c r="BI407">
        <f>DH407</f>
        <v>0</v>
      </c>
      <c r="BJ407">
        <f>K407</f>
        <v>0</v>
      </c>
      <c r="BK407">
        <f>BG407*BH407*BI407</f>
        <v>0</v>
      </c>
      <c r="BL407">
        <f>(BJ407-BB407)/BI407</f>
        <v>0</v>
      </c>
      <c r="BM407">
        <f>(AZ407-BF407)/BF407</f>
        <v>0</v>
      </c>
      <c r="BN407">
        <f>AY407/(BA407+AY407/BF407)</f>
        <v>0</v>
      </c>
      <c r="BO407" t="s">
        <v>429</v>
      </c>
      <c r="BP407">
        <v>0</v>
      </c>
      <c r="BQ407">
        <f>IF(BP407&lt;&gt;0, BP407, BN407)</f>
        <v>0</v>
      </c>
      <c r="BR407">
        <f>1-BQ407/BF407</f>
        <v>0</v>
      </c>
      <c r="BS407">
        <f>(BF407-BE407)/(BF407-BQ407)</f>
        <v>0</v>
      </c>
      <c r="BT407">
        <f>(AZ407-BF407)/(AZ407-BQ407)</f>
        <v>0</v>
      </c>
      <c r="BU407">
        <f>(BF407-BE407)/(BF407-AY407)</f>
        <v>0</v>
      </c>
      <c r="BV407">
        <f>(AZ407-BF407)/(AZ407-AY407)</f>
        <v>0</v>
      </c>
      <c r="BW407">
        <f>(BS407*BQ407/BE407)</f>
        <v>0</v>
      </c>
      <c r="BX407">
        <f>(1-BW407)</f>
        <v>0</v>
      </c>
      <c r="DG407">
        <f>$B$13*EF407+$C$13*EG407+$F$13*ER407*(1-EU407)</f>
        <v>0</v>
      </c>
      <c r="DH407">
        <f>DG407*DI407</f>
        <v>0</v>
      </c>
      <c r="DI407">
        <f>($B$13*$D$11+$C$13*$D$11+$F$13*((FE407+EW407)/MAX(FE407+EW407+FF407, 0.1)*$I$11+FF407/MAX(FE407+EW407+FF407, 0.1)*$J$11))/($B$13+$C$13+$F$13)</f>
        <v>0</v>
      </c>
      <c r="DJ407">
        <f>($B$13*$K$11+$C$13*$K$11+$F$13*((FE407+EW407)/MAX(FE407+EW407+FF407, 0.1)*$P$11+FF407/MAX(FE407+EW407+FF407, 0.1)*$Q$11))/($B$13+$C$13+$F$13)</f>
        <v>0</v>
      </c>
      <c r="DK407">
        <v>2.44</v>
      </c>
      <c r="DL407">
        <v>0.5</v>
      </c>
      <c r="DM407" t="s">
        <v>430</v>
      </c>
      <c r="DN407">
        <v>2</v>
      </c>
      <c r="DO407" t="b">
        <v>1</v>
      </c>
      <c r="DP407">
        <v>1687541823.214286</v>
      </c>
      <c r="DQ407">
        <v>1474.821428571428</v>
      </c>
      <c r="DR407">
        <v>1509.117857142857</v>
      </c>
      <c r="DS407">
        <v>21.964125</v>
      </c>
      <c r="DT407">
        <v>21.46383928571429</v>
      </c>
      <c r="DU407">
        <v>1497.654642857143</v>
      </c>
      <c r="DV407">
        <v>24.57811428571429</v>
      </c>
      <c r="DW407">
        <v>500.0265357142857</v>
      </c>
      <c r="DX407">
        <v>101.7430714285714</v>
      </c>
      <c r="DY407">
        <v>0.1000051</v>
      </c>
      <c r="DZ407">
        <v>30.84174642857143</v>
      </c>
      <c r="EA407">
        <v>32.35621071428572</v>
      </c>
      <c r="EB407">
        <v>999.9000000000002</v>
      </c>
      <c r="EC407">
        <v>0</v>
      </c>
      <c r="ED407">
        <v>0</v>
      </c>
      <c r="EE407">
        <v>10007.17821428571</v>
      </c>
      <c r="EF407">
        <v>0</v>
      </c>
      <c r="EG407">
        <v>223.8351785714286</v>
      </c>
      <c r="EH407">
        <v>-34.29617857142857</v>
      </c>
      <c r="EI407">
        <v>1507.941785714286</v>
      </c>
      <c r="EJ407">
        <v>1542.220714285714</v>
      </c>
      <c r="EK407">
        <v>0.5002822142857142</v>
      </c>
      <c r="EL407">
        <v>1509.117857142857</v>
      </c>
      <c r="EM407">
        <v>21.46383928571429</v>
      </c>
      <c r="EN407">
        <v>2.234699285714286</v>
      </c>
      <c r="EO407">
        <v>2.183798571428571</v>
      </c>
      <c r="EP407">
        <v>19.21325714285714</v>
      </c>
      <c r="EQ407">
        <v>18.84395</v>
      </c>
      <c r="ER407">
        <v>1999.981071428572</v>
      </c>
      <c r="ES407">
        <v>0.9799932142857143</v>
      </c>
      <c r="ET407">
        <v>0.02000658214285714</v>
      </c>
      <c r="EU407">
        <v>0</v>
      </c>
      <c r="EV407">
        <v>271.15725</v>
      </c>
      <c r="EW407">
        <v>5.00078</v>
      </c>
      <c r="EX407">
        <v>8432.589999999998</v>
      </c>
      <c r="EY407">
        <v>16379.42857142858</v>
      </c>
      <c r="EZ407">
        <v>52.22742857142856</v>
      </c>
      <c r="FA407">
        <v>53.65378571428572</v>
      </c>
      <c r="FB407">
        <v>52.73649999999999</v>
      </c>
      <c r="FC407">
        <v>52.915</v>
      </c>
      <c r="FD407">
        <v>52.05778571428571</v>
      </c>
      <c r="FE407">
        <v>1955.071071428571</v>
      </c>
      <c r="FF407">
        <v>39.91</v>
      </c>
      <c r="FG407">
        <v>0</v>
      </c>
      <c r="FH407">
        <v>1687541831.7</v>
      </c>
      <c r="FI407">
        <v>0</v>
      </c>
      <c r="FJ407">
        <v>271.1834615384616</v>
      </c>
      <c r="FK407">
        <v>-0.4296752317598164</v>
      </c>
      <c r="FL407">
        <v>238.2683762396799</v>
      </c>
      <c r="FM407">
        <v>8434.72423076923</v>
      </c>
      <c r="FN407">
        <v>15</v>
      </c>
      <c r="FO407">
        <v>1687539356.5</v>
      </c>
      <c r="FP407" t="s">
        <v>1025</v>
      </c>
      <c r="FQ407">
        <v>1687539351.5</v>
      </c>
      <c r="FR407">
        <v>1687539356.5</v>
      </c>
      <c r="FS407">
        <v>6</v>
      </c>
      <c r="FT407">
        <v>-0.146</v>
      </c>
      <c r="FU407">
        <v>-0.03</v>
      </c>
      <c r="FV407">
        <v>-14.721</v>
      </c>
      <c r="FW407">
        <v>-2.533</v>
      </c>
      <c r="FX407">
        <v>420</v>
      </c>
      <c r="FY407">
        <v>19</v>
      </c>
      <c r="FZ407">
        <v>0.29</v>
      </c>
      <c r="GA407">
        <v>0.05</v>
      </c>
      <c r="GB407">
        <v>-34.30014634146342</v>
      </c>
      <c r="GC407">
        <v>-0.1208613240418181</v>
      </c>
      <c r="GD407">
        <v>0.1166619613169709</v>
      </c>
      <c r="GE407">
        <v>0</v>
      </c>
      <c r="GF407">
        <v>0.5071518780487806</v>
      </c>
      <c r="GG407">
        <v>-0.1075897421602786</v>
      </c>
      <c r="GH407">
        <v>0.01069590085191091</v>
      </c>
      <c r="GI407">
        <v>1</v>
      </c>
      <c r="GJ407">
        <v>1</v>
      </c>
      <c r="GK407">
        <v>2</v>
      </c>
      <c r="GL407" t="s">
        <v>443</v>
      </c>
      <c r="GM407">
        <v>3.09993</v>
      </c>
      <c r="GN407">
        <v>2.75793</v>
      </c>
      <c r="GO407">
        <v>0.226969</v>
      </c>
      <c r="GP407">
        <v>0.228067</v>
      </c>
      <c r="GQ407">
        <v>0.119947</v>
      </c>
      <c r="GR407">
        <v>0.109586</v>
      </c>
      <c r="GS407">
        <v>19389.9</v>
      </c>
      <c r="GT407">
        <v>18718.2</v>
      </c>
      <c r="GU407">
        <v>25676.4</v>
      </c>
      <c r="GV407">
        <v>24641.7</v>
      </c>
      <c r="GW407">
        <v>36330.3</v>
      </c>
      <c r="GX407">
        <v>32374.2</v>
      </c>
      <c r="GY407">
        <v>44908.6</v>
      </c>
      <c r="GZ407">
        <v>39302.5</v>
      </c>
      <c r="HA407">
        <v>1.74895</v>
      </c>
      <c r="HB407">
        <v>1.64368</v>
      </c>
      <c r="HC407">
        <v>-0.0570901</v>
      </c>
      <c r="HD407">
        <v>0</v>
      </c>
      <c r="HE407">
        <v>33.2733</v>
      </c>
      <c r="HF407">
        <v>999.9</v>
      </c>
      <c r="HG407">
        <v>42.8</v>
      </c>
      <c r="HH407">
        <v>50.6</v>
      </c>
      <c r="HI407">
        <v>53.8196</v>
      </c>
      <c r="HJ407">
        <v>62.7784</v>
      </c>
      <c r="HK407">
        <v>21.7909</v>
      </c>
      <c r="HL407">
        <v>1</v>
      </c>
      <c r="HM407">
        <v>1.44948</v>
      </c>
      <c r="HN407">
        <v>9.28105</v>
      </c>
      <c r="HO407">
        <v>20.0514</v>
      </c>
      <c r="HP407">
        <v>5.20681</v>
      </c>
      <c r="HQ407">
        <v>11.992</v>
      </c>
      <c r="HR407">
        <v>4.96085</v>
      </c>
      <c r="HS407">
        <v>3.27435</v>
      </c>
      <c r="HT407">
        <v>9999</v>
      </c>
      <c r="HU407">
        <v>9999</v>
      </c>
      <c r="HV407">
        <v>9999</v>
      </c>
      <c r="HW407">
        <v>91.8</v>
      </c>
      <c r="HX407">
        <v>1.86388</v>
      </c>
      <c r="HY407">
        <v>1.86031</v>
      </c>
      <c r="HZ407">
        <v>1.85867</v>
      </c>
      <c r="IA407">
        <v>1.85993</v>
      </c>
      <c r="IB407">
        <v>1.85984</v>
      </c>
      <c r="IC407">
        <v>1.85852</v>
      </c>
      <c r="ID407">
        <v>1.85764</v>
      </c>
      <c r="IE407">
        <v>1.85242</v>
      </c>
      <c r="IF407">
        <v>0</v>
      </c>
      <c r="IG407">
        <v>0</v>
      </c>
      <c r="IH407">
        <v>0</v>
      </c>
      <c r="II407">
        <v>0</v>
      </c>
      <c r="IJ407" t="s">
        <v>433</v>
      </c>
      <c r="IK407" t="s">
        <v>434</v>
      </c>
      <c r="IL407" t="s">
        <v>435</v>
      </c>
      <c r="IM407" t="s">
        <v>435</v>
      </c>
      <c r="IN407" t="s">
        <v>435</v>
      </c>
      <c r="IO407" t="s">
        <v>435</v>
      </c>
      <c r="IP407">
        <v>0</v>
      </c>
      <c r="IQ407">
        <v>100</v>
      </c>
      <c r="IR407">
        <v>100</v>
      </c>
      <c r="IS407">
        <v>-22.98</v>
      </c>
      <c r="IT407">
        <v>-2.6137</v>
      </c>
      <c r="IU407">
        <v>-9.349659308704338</v>
      </c>
      <c r="IV407">
        <v>-0.01431925071125703</v>
      </c>
      <c r="IW407">
        <v>4.89615414261653E-06</v>
      </c>
      <c r="IX407">
        <v>-8.989459798755491E-10</v>
      </c>
      <c r="IY407">
        <v>-1.354300476734672</v>
      </c>
      <c r="IZ407">
        <v>-0.1043539695207113</v>
      </c>
      <c r="JA407">
        <v>0.003109194328973147</v>
      </c>
      <c r="JB407">
        <v>-3.859871886814269E-05</v>
      </c>
      <c r="JC407">
        <v>3</v>
      </c>
      <c r="JD407">
        <v>1925</v>
      </c>
      <c r="JE407">
        <v>1</v>
      </c>
      <c r="JF407">
        <v>31</v>
      </c>
      <c r="JG407">
        <v>41.3</v>
      </c>
      <c r="JH407">
        <v>41.2</v>
      </c>
      <c r="JI407">
        <v>3.34106</v>
      </c>
      <c r="JJ407">
        <v>2.66113</v>
      </c>
      <c r="JK407">
        <v>1.49658</v>
      </c>
      <c r="JL407">
        <v>2.31445</v>
      </c>
      <c r="JM407">
        <v>1.54785</v>
      </c>
      <c r="JN407">
        <v>2.52808</v>
      </c>
      <c r="JO407">
        <v>53.6291</v>
      </c>
      <c r="JP407">
        <v>13.8256</v>
      </c>
      <c r="JQ407">
        <v>18</v>
      </c>
      <c r="JR407">
        <v>506.493</v>
      </c>
      <c r="JS407">
        <v>447.803</v>
      </c>
      <c r="JT407">
        <v>25.2001</v>
      </c>
      <c r="JU407">
        <v>43.5924</v>
      </c>
      <c r="JV407">
        <v>29.9994</v>
      </c>
      <c r="JW407">
        <v>43.5013</v>
      </c>
      <c r="JX407">
        <v>43.3766</v>
      </c>
      <c r="JY407">
        <v>67.04340000000001</v>
      </c>
      <c r="JZ407">
        <v>51.8586</v>
      </c>
      <c r="KA407">
        <v>0</v>
      </c>
      <c r="KB407">
        <v>19.7246</v>
      </c>
      <c r="KC407">
        <v>1556.49</v>
      </c>
      <c r="KD407">
        <v>21.5028</v>
      </c>
      <c r="KE407">
        <v>98.1318</v>
      </c>
      <c r="KF407">
        <v>94.4872</v>
      </c>
    </row>
    <row r="408" spans="1:292">
      <c r="A408">
        <v>384</v>
      </c>
      <c r="B408">
        <v>1687541836</v>
      </c>
      <c r="C408">
        <v>15707.5</v>
      </c>
      <c r="D408" t="s">
        <v>1210</v>
      </c>
      <c r="E408" t="s">
        <v>1211</v>
      </c>
      <c r="F408">
        <v>5</v>
      </c>
      <c r="G408" t="s">
        <v>635</v>
      </c>
      <c r="H408">
        <v>1687541828.5</v>
      </c>
      <c r="I408">
        <f>(J408)/1000</f>
        <v>0</v>
      </c>
      <c r="J408">
        <f>IF(DO408, AM408, AG408)</f>
        <v>0</v>
      </c>
      <c r="K408">
        <f>IF(DO408, AH408, AF408)</f>
        <v>0</v>
      </c>
      <c r="L408">
        <f>DQ408 - IF(AT408&gt;1, K408*DK408*100.0/(AV408*EE408), 0)</f>
        <v>0</v>
      </c>
      <c r="M408">
        <f>((S408-I408/2)*L408-K408)/(S408+I408/2)</f>
        <v>0</v>
      </c>
      <c r="N408">
        <f>M408*(DX408+DY408)/1000.0</f>
        <v>0</v>
      </c>
      <c r="O408">
        <f>(DQ408 - IF(AT408&gt;1, K408*DK408*100.0/(AV408*EE408), 0))*(DX408+DY408)/1000.0</f>
        <v>0</v>
      </c>
      <c r="P408">
        <f>2.0/((1/R408-1/Q408)+SIGN(R408)*SQRT((1/R408-1/Q408)*(1/R408-1/Q408) + 4*DL408/((DL408+1)*(DL408+1))*(2*1/R408*1/Q408-1/Q408*1/Q408)))</f>
        <v>0</v>
      </c>
      <c r="Q408">
        <f>IF(LEFT(DM408,1)&lt;&gt;"0",IF(LEFT(DM408,1)="1",3.0,DN408),$D$5+$E$5*(EE408*DX408/($K$5*1000))+$F$5*(EE408*DX408/($K$5*1000))*MAX(MIN(DK408,$J$5),$I$5)*MAX(MIN(DK408,$J$5),$I$5)+$G$5*MAX(MIN(DK408,$J$5),$I$5)*(EE408*DX408/($K$5*1000))+$H$5*(EE408*DX408/($K$5*1000))*(EE408*DX408/($K$5*1000)))</f>
        <v>0</v>
      </c>
      <c r="R408">
        <f>I408*(1000-(1000*0.61365*exp(17.502*V408/(240.97+V408))/(DX408+DY408)+DS408)/2)/(1000*0.61365*exp(17.502*V408/(240.97+V408))/(DX408+DY408)-DS408)</f>
        <v>0</v>
      </c>
      <c r="S408">
        <f>1/((DL408+1)/(P408/1.6)+1/(Q408/1.37)) + DL408/((DL408+1)/(P408/1.6) + DL408/(Q408/1.37))</f>
        <v>0</v>
      </c>
      <c r="T408">
        <f>(DG408*DJ408)</f>
        <v>0</v>
      </c>
      <c r="U408">
        <f>(DZ408+(T408+2*0.95*5.67E-8*(((DZ408+$B$9)+273)^4-(DZ408+273)^4)-44100*I408)/(1.84*29.3*Q408+8*0.95*5.67E-8*(DZ408+273)^3))</f>
        <v>0</v>
      </c>
      <c r="V408">
        <f>($C$9*EA408+$D$9*EB408+$E$9*U408)</f>
        <v>0</v>
      </c>
      <c r="W408">
        <f>0.61365*exp(17.502*V408/(240.97+V408))</f>
        <v>0</v>
      </c>
      <c r="X408">
        <f>(Y408/Z408*100)</f>
        <v>0</v>
      </c>
      <c r="Y408">
        <f>DS408*(DX408+DY408)/1000</f>
        <v>0</v>
      </c>
      <c r="Z408">
        <f>0.61365*exp(17.502*DZ408/(240.97+DZ408))</f>
        <v>0</v>
      </c>
      <c r="AA408">
        <f>(W408-DS408*(DX408+DY408)/1000)</f>
        <v>0</v>
      </c>
      <c r="AB408">
        <f>(-I408*44100)</f>
        <v>0</v>
      </c>
      <c r="AC408">
        <f>2*29.3*Q408*0.92*(DZ408-V408)</f>
        <v>0</v>
      </c>
      <c r="AD408">
        <f>2*0.95*5.67E-8*(((DZ408+$B$9)+273)^4-(V408+273)^4)</f>
        <v>0</v>
      </c>
      <c r="AE408">
        <f>T408+AD408+AB408+AC408</f>
        <v>0</v>
      </c>
      <c r="AF408">
        <f>DW408*AT408*(DR408-DQ408*(1000-AT408*DT408)/(1000-AT408*DS408))/(100*DK408)</f>
        <v>0</v>
      </c>
      <c r="AG408">
        <f>1000*DW408*AT408*(DS408-DT408)/(100*DK408*(1000-AT408*DS408))</f>
        <v>0</v>
      </c>
      <c r="AH408">
        <f>(AI408 - AJ408 - DX408*1E3/(8.314*(DZ408+273.15)) * AL408/DW408 * AK408) * DW408/(100*DK408) * (1000 - DT408)/1000</f>
        <v>0</v>
      </c>
      <c r="AI408">
        <v>1576.311276739548</v>
      </c>
      <c r="AJ408">
        <v>1550.014363636363</v>
      </c>
      <c r="AK408">
        <v>3.428556646265549</v>
      </c>
      <c r="AL408">
        <v>66.82662954179216</v>
      </c>
      <c r="AM408">
        <f>(AO408 - AN408 + DX408*1E3/(8.314*(DZ408+273.15)) * AQ408/DW408 * AP408) * DW408/(100*DK408) * 1000/(1000 - AO408)</f>
        <v>0</v>
      </c>
      <c r="AN408">
        <v>21.45871865371171</v>
      </c>
      <c r="AO408">
        <v>21.94293818181818</v>
      </c>
      <c r="AP408">
        <v>-3.688515255684924E-05</v>
      </c>
      <c r="AQ408">
        <v>101.7824364047216</v>
      </c>
      <c r="AR408">
        <v>0</v>
      </c>
      <c r="AS408">
        <v>0</v>
      </c>
      <c r="AT408">
        <f>IF(AR408*$H$15&gt;=AV408,1.0,(AV408/(AV408-AR408*$H$15)))</f>
        <v>0</v>
      </c>
      <c r="AU408">
        <f>(AT408-1)*100</f>
        <v>0</v>
      </c>
      <c r="AV408">
        <f>MAX(0,($B$15+$C$15*EE408)/(1+$D$15*EE408)*DX408/(DZ408+273)*$E$15)</f>
        <v>0</v>
      </c>
      <c r="AW408" t="s">
        <v>429</v>
      </c>
      <c r="AX408" t="s">
        <v>429</v>
      </c>
      <c r="AY408">
        <v>0</v>
      </c>
      <c r="AZ408">
        <v>0</v>
      </c>
      <c r="BA408">
        <f>1-AY408/AZ408</f>
        <v>0</v>
      </c>
      <c r="BB408">
        <v>0</v>
      </c>
      <c r="BC408" t="s">
        <v>429</v>
      </c>
      <c r="BD408" t="s">
        <v>429</v>
      </c>
      <c r="BE408">
        <v>0</v>
      </c>
      <c r="BF408">
        <v>0</v>
      </c>
      <c r="BG408">
        <f>1-BE408/BF408</f>
        <v>0</v>
      </c>
      <c r="BH408">
        <v>0.5</v>
      </c>
      <c r="BI408">
        <f>DH408</f>
        <v>0</v>
      </c>
      <c r="BJ408">
        <f>K408</f>
        <v>0</v>
      </c>
      <c r="BK408">
        <f>BG408*BH408*BI408</f>
        <v>0</v>
      </c>
      <c r="BL408">
        <f>(BJ408-BB408)/BI408</f>
        <v>0</v>
      </c>
      <c r="BM408">
        <f>(AZ408-BF408)/BF408</f>
        <v>0</v>
      </c>
      <c r="BN408">
        <f>AY408/(BA408+AY408/BF408)</f>
        <v>0</v>
      </c>
      <c r="BO408" t="s">
        <v>429</v>
      </c>
      <c r="BP408">
        <v>0</v>
      </c>
      <c r="BQ408">
        <f>IF(BP408&lt;&gt;0, BP408, BN408)</f>
        <v>0</v>
      </c>
      <c r="BR408">
        <f>1-BQ408/BF408</f>
        <v>0</v>
      </c>
      <c r="BS408">
        <f>(BF408-BE408)/(BF408-BQ408)</f>
        <v>0</v>
      </c>
      <c r="BT408">
        <f>(AZ408-BF408)/(AZ408-BQ408)</f>
        <v>0</v>
      </c>
      <c r="BU408">
        <f>(BF408-BE408)/(BF408-AY408)</f>
        <v>0</v>
      </c>
      <c r="BV408">
        <f>(AZ408-BF408)/(AZ408-AY408)</f>
        <v>0</v>
      </c>
      <c r="BW408">
        <f>(BS408*BQ408/BE408)</f>
        <v>0</v>
      </c>
      <c r="BX408">
        <f>(1-BW408)</f>
        <v>0</v>
      </c>
      <c r="DG408">
        <f>$B$13*EF408+$C$13*EG408+$F$13*ER408*(1-EU408)</f>
        <v>0</v>
      </c>
      <c r="DH408">
        <f>DG408*DI408</f>
        <v>0</v>
      </c>
      <c r="DI408">
        <f>($B$13*$D$11+$C$13*$D$11+$F$13*((FE408+EW408)/MAX(FE408+EW408+FF408, 0.1)*$I$11+FF408/MAX(FE408+EW408+FF408, 0.1)*$J$11))/($B$13+$C$13+$F$13)</f>
        <v>0</v>
      </c>
      <c r="DJ408">
        <f>($B$13*$K$11+$C$13*$K$11+$F$13*((FE408+EW408)/MAX(FE408+EW408+FF408, 0.1)*$P$11+FF408/MAX(FE408+EW408+FF408, 0.1)*$Q$11))/($B$13+$C$13+$F$13)</f>
        <v>0</v>
      </c>
      <c r="DK408">
        <v>2.44</v>
      </c>
      <c r="DL408">
        <v>0.5</v>
      </c>
      <c r="DM408" t="s">
        <v>430</v>
      </c>
      <c r="DN408">
        <v>2</v>
      </c>
      <c r="DO408" t="b">
        <v>1</v>
      </c>
      <c r="DP408">
        <v>1687541828.5</v>
      </c>
      <c r="DQ408">
        <v>1492.551481481481</v>
      </c>
      <c r="DR408">
        <v>1526.88962962963</v>
      </c>
      <c r="DS408">
        <v>21.95462962962963</v>
      </c>
      <c r="DT408">
        <v>21.46214814814815</v>
      </c>
      <c r="DU408">
        <v>1515.485555555555</v>
      </c>
      <c r="DV408">
        <v>24.56842962962963</v>
      </c>
      <c r="DW408">
        <v>499.9959259259259</v>
      </c>
      <c r="DX408">
        <v>101.7426296296296</v>
      </c>
      <c r="DY408">
        <v>0.09999541111111113</v>
      </c>
      <c r="DZ408">
        <v>30.83372592592593</v>
      </c>
      <c r="EA408">
        <v>32.34936666666666</v>
      </c>
      <c r="EB408">
        <v>999.9000000000001</v>
      </c>
      <c r="EC408">
        <v>0</v>
      </c>
      <c r="ED408">
        <v>0</v>
      </c>
      <c r="EE408">
        <v>10008.7137037037</v>
      </c>
      <c r="EF408">
        <v>0</v>
      </c>
      <c r="EG408">
        <v>226.2407037037037</v>
      </c>
      <c r="EH408">
        <v>-34.33942222222223</v>
      </c>
      <c r="EI408">
        <v>1526.054444444445</v>
      </c>
      <c r="EJ408">
        <v>1560.38</v>
      </c>
      <c r="EK408">
        <v>0.4924961481481482</v>
      </c>
      <c r="EL408">
        <v>1526.88962962963</v>
      </c>
      <c r="EM408">
        <v>21.46214814814815</v>
      </c>
      <c r="EN408">
        <v>2.233724814814815</v>
      </c>
      <c r="EO408">
        <v>2.183617037037037</v>
      </c>
      <c r="EP408">
        <v>19.20626296296296</v>
      </c>
      <c r="EQ408">
        <v>18.84262592592593</v>
      </c>
      <c r="ER408">
        <v>1999.99074074074</v>
      </c>
      <c r="ES408">
        <v>0.9799931111111112</v>
      </c>
      <c r="ET408">
        <v>0.02000668888888889</v>
      </c>
      <c r="EU408">
        <v>0</v>
      </c>
      <c r="EV408">
        <v>271.1796666666667</v>
      </c>
      <c r="EW408">
        <v>5.00078</v>
      </c>
      <c r="EX408">
        <v>8461.855185185184</v>
      </c>
      <c r="EY408">
        <v>16379.51111111111</v>
      </c>
      <c r="EZ408">
        <v>52.21274074074073</v>
      </c>
      <c r="FA408">
        <v>53.64796296296296</v>
      </c>
      <c r="FB408">
        <v>52.72429629629629</v>
      </c>
      <c r="FC408">
        <v>52.90714814814815</v>
      </c>
      <c r="FD408">
        <v>52.03911111111111</v>
      </c>
      <c r="FE408">
        <v>1955.079259259259</v>
      </c>
      <c r="FF408">
        <v>39.91</v>
      </c>
      <c r="FG408">
        <v>0</v>
      </c>
      <c r="FH408">
        <v>1687541836.5</v>
      </c>
      <c r="FI408">
        <v>0</v>
      </c>
      <c r="FJ408">
        <v>271.1798461538461</v>
      </c>
      <c r="FK408">
        <v>-0.1151453123187091</v>
      </c>
      <c r="FL408">
        <v>407.8864951090999</v>
      </c>
      <c r="FM408">
        <v>8462.213846153845</v>
      </c>
      <c r="FN408">
        <v>15</v>
      </c>
      <c r="FO408">
        <v>1687539356.5</v>
      </c>
      <c r="FP408" t="s">
        <v>1025</v>
      </c>
      <c r="FQ408">
        <v>1687539351.5</v>
      </c>
      <c r="FR408">
        <v>1687539356.5</v>
      </c>
      <c r="FS408">
        <v>6</v>
      </c>
      <c r="FT408">
        <v>-0.146</v>
      </c>
      <c r="FU408">
        <v>-0.03</v>
      </c>
      <c r="FV408">
        <v>-14.721</v>
      </c>
      <c r="FW408">
        <v>-2.533</v>
      </c>
      <c r="FX408">
        <v>420</v>
      </c>
      <c r="FY408">
        <v>19</v>
      </c>
      <c r="FZ408">
        <v>0.29</v>
      </c>
      <c r="GA408">
        <v>0.05</v>
      </c>
      <c r="GB408">
        <v>-34.32746829268293</v>
      </c>
      <c r="GC408">
        <v>-0.2684864111497821</v>
      </c>
      <c r="GD408">
        <v>0.1063248415069372</v>
      </c>
      <c r="GE408">
        <v>0</v>
      </c>
      <c r="GF408">
        <v>0.4973121463414635</v>
      </c>
      <c r="GG408">
        <v>-0.08921646689895454</v>
      </c>
      <c r="GH408">
        <v>0.008913462215183902</v>
      </c>
      <c r="GI408">
        <v>1</v>
      </c>
      <c r="GJ408">
        <v>1</v>
      </c>
      <c r="GK408">
        <v>2</v>
      </c>
      <c r="GL408" t="s">
        <v>443</v>
      </c>
      <c r="GM408">
        <v>3.09999</v>
      </c>
      <c r="GN408">
        <v>2.75825</v>
      </c>
      <c r="GO408">
        <v>0.228467</v>
      </c>
      <c r="GP408">
        <v>0.229551</v>
      </c>
      <c r="GQ408">
        <v>0.119925</v>
      </c>
      <c r="GR408">
        <v>0.109587</v>
      </c>
      <c r="GS408">
        <v>19352.4</v>
      </c>
      <c r="GT408">
        <v>18682</v>
      </c>
      <c r="GU408">
        <v>25676.8</v>
      </c>
      <c r="GV408">
        <v>24641.8</v>
      </c>
      <c r="GW408">
        <v>36331.9</v>
      </c>
      <c r="GX408">
        <v>32374.6</v>
      </c>
      <c r="GY408">
        <v>44909.2</v>
      </c>
      <c r="GZ408">
        <v>39302.9</v>
      </c>
      <c r="HA408">
        <v>1.74955</v>
      </c>
      <c r="HB408">
        <v>1.64387</v>
      </c>
      <c r="HC408">
        <v>-0.0578389</v>
      </c>
      <c r="HD408">
        <v>0</v>
      </c>
      <c r="HE408">
        <v>33.2673</v>
      </c>
      <c r="HF408">
        <v>999.9</v>
      </c>
      <c r="HG408">
        <v>42.8</v>
      </c>
      <c r="HH408">
        <v>50.6</v>
      </c>
      <c r="HI408">
        <v>53.8225</v>
      </c>
      <c r="HJ408">
        <v>62.5784</v>
      </c>
      <c r="HK408">
        <v>22.1795</v>
      </c>
      <c r="HL408">
        <v>1</v>
      </c>
      <c r="HM408">
        <v>1.44881</v>
      </c>
      <c r="HN408">
        <v>9.28105</v>
      </c>
      <c r="HO408">
        <v>20.0515</v>
      </c>
      <c r="HP408">
        <v>5.20771</v>
      </c>
      <c r="HQ408">
        <v>11.992</v>
      </c>
      <c r="HR408">
        <v>4.96095</v>
      </c>
      <c r="HS408">
        <v>3.2744</v>
      </c>
      <c r="HT408">
        <v>9999</v>
      </c>
      <c r="HU408">
        <v>9999</v>
      </c>
      <c r="HV408">
        <v>9999</v>
      </c>
      <c r="HW408">
        <v>91.8</v>
      </c>
      <c r="HX408">
        <v>1.86387</v>
      </c>
      <c r="HY408">
        <v>1.86026</v>
      </c>
      <c r="HZ408">
        <v>1.85867</v>
      </c>
      <c r="IA408">
        <v>1.85992</v>
      </c>
      <c r="IB408">
        <v>1.85984</v>
      </c>
      <c r="IC408">
        <v>1.85852</v>
      </c>
      <c r="ID408">
        <v>1.85763</v>
      </c>
      <c r="IE408">
        <v>1.85242</v>
      </c>
      <c r="IF408">
        <v>0</v>
      </c>
      <c r="IG408">
        <v>0</v>
      </c>
      <c r="IH408">
        <v>0</v>
      </c>
      <c r="II408">
        <v>0</v>
      </c>
      <c r="IJ408" t="s">
        <v>433</v>
      </c>
      <c r="IK408" t="s">
        <v>434</v>
      </c>
      <c r="IL408" t="s">
        <v>435</v>
      </c>
      <c r="IM408" t="s">
        <v>435</v>
      </c>
      <c r="IN408" t="s">
        <v>435</v>
      </c>
      <c r="IO408" t="s">
        <v>435</v>
      </c>
      <c r="IP408">
        <v>0</v>
      </c>
      <c r="IQ408">
        <v>100</v>
      </c>
      <c r="IR408">
        <v>100</v>
      </c>
      <c r="IS408">
        <v>-23.08</v>
      </c>
      <c r="IT408">
        <v>-2.6135</v>
      </c>
      <c r="IU408">
        <v>-9.349659308704338</v>
      </c>
      <c r="IV408">
        <v>-0.01431925071125703</v>
      </c>
      <c r="IW408">
        <v>4.89615414261653E-06</v>
      </c>
      <c r="IX408">
        <v>-8.989459798755491E-10</v>
      </c>
      <c r="IY408">
        <v>-1.354300476734672</v>
      </c>
      <c r="IZ408">
        <v>-0.1043539695207113</v>
      </c>
      <c r="JA408">
        <v>0.003109194328973147</v>
      </c>
      <c r="JB408">
        <v>-3.859871886814269E-05</v>
      </c>
      <c r="JC408">
        <v>3</v>
      </c>
      <c r="JD408">
        <v>1925</v>
      </c>
      <c r="JE408">
        <v>1</v>
      </c>
      <c r="JF408">
        <v>31</v>
      </c>
      <c r="JG408">
        <v>41.4</v>
      </c>
      <c r="JH408">
        <v>41.3</v>
      </c>
      <c r="JI408">
        <v>3.3667</v>
      </c>
      <c r="JJ408">
        <v>2.73926</v>
      </c>
      <c r="JK408">
        <v>1.49658</v>
      </c>
      <c r="JL408">
        <v>2.31445</v>
      </c>
      <c r="JM408">
        <v>1.54785</v>
      </c>
      <c r="JN408">
        <v>2.39502</v>
      </c>
      <c r="JO408">
        <v>53.6291</v>
      </c>
      <c r="JP408">
        <v>13.8081</v>
      </c>
      <c r="JQ408">
        <v>18</v>
      </c>
      <c r="JR408">
        <v>506.824</v>
      </c>
      <c r="JS408">
        <v>447.883</v>
      </c>
      <c r="JT408">
        <v>25.1943</v>
      </c>
      <c r="JU408">
        <v>43.5832</v>
      </c>
      <c r="JV408">
        <v>29.9994</v>
      </c>
      <c r="JW408">
        <v>43.4911</v>
      </c>
      <c r="JX408">
        <v>43.3677</v>
      </c>
      <c r="JY408">
        <v>67.5795</v>
      </c>
      <c r="JZ408">
        <v>51.8586</v>
      </c>
      <c r="KA408">
        <v>0</v>
      </c>
      <c r="KB408">
        <v>19.7169</v>
      </c>
      <c r="KC408">
        <v>1569.94</v>
      </c>
      <c r="KD408">
        <v>21.5072</v>
      </c>
      <c r="KE408">
        <v>98.1332</v>
      </c>
      <c r="KF408">
        <v>94.4879</v>
      </c>
    </row>
    <row r="409" spans="1:292">
      <c r="A409">
        <v>385</v>
      </c>
      <c r="B409">
        <v>1687541841</v>
      </c>
      <c r="C409">
        <v>15712.5</v>
      </c>
      <c r="D409" t="s">
        <v>1212</v>
      </c>
      <c r="E409" t="s">
        <v>1213</v>
      </c>
      <c r="F409">
        <v>5</v>
      </c>
      <c r="G409" t="s">
        <v>635</v>
      </c>
      <c r="H409">
        <v>1687541833.214286</v>
      </c>
      <c r="I409">
        <f>(J409)/1000</f>
        <v>0</v>
      </c>
      <c r="J409">
        <f>IF(DO409, AM409, AG409)</f>
        <v>0</v>
      </c>
      <c r="K409">
        <f>IF(DO409, AH409, AF409)</f>
        <v>0</v>
      </c>
      <c r="L409">
        <f>DQ409 - IF(AT409&gt;1, K409*DK409*100.0/(AV409*EE409), 0)</f>
        <v>0</v>
      </c>
      <c r="M409">
        <f>((S409-I409/2)*L409-K409)/(S409+I409/2)</f>
        <v>0</v>
      </c>
      <c r="N409">
        <f>M409*(DX409+DY409)/1000.0</f>
        <v>0</v>
      </c>
      <c r="O409">
        <f>(DQ409 - IF(AT409&gt;1, K409*DK409*100.0/(AV409*EE409), 0))*(DX409+DY409)/1000.0</f>
        <v>0</v>
      </c>
      <c r="P409">
        <f>2.0/((1/R409-1/Q409)+SIGN(R409)*SQRT((1/R409-1/Q409)*(1/R409-1/Q409) + 4*DL409/((DL409+1)*(DL409+1))*(2*1/R409*1/Q409-1/Q409*1/Q409)))</f>
        <v>0</v>
      </c>
      <c r="Q409">
        <f>IF(LEFT(DM409,1)&lt;&gt;"0",IF(LEFT(DM409,1)="1",3.0,DN409),$D$5+$E$5*(EE409*DX409/($K$5*1000))+$F$5*(EE409*DX409/($K$5*1000))*MAX(MIN(DK409,$J$5),$I$5)*MAX(MIN(DK409,$J$5),$I$5)+$G$5*MAX(MIN(DK409,$J$5),$I$5)*(EE409*DX409/($K$5*1000))+$H$5*(EE409*DX409/($K$5*1000))*(EE409*DX409/($K$5*1000)))</f>
        <v>0</v>
      </c>
      <c r="R409">
        <f>I409*(1000-(1000*0.61365*exp(17.502*V409/(240.97+V409))/(DX409+DY409)+DS409)/2)/(1000*0.61365*exp(17.502*V409/(240.97+V409))/(DX409+DY409)-DS409)</f>
        <v>0</v>
      </c>
      <c r="S409">
        <f>1/((DL409+1)/(P409/1.6)+1/(Q409/1.37)) + DL409/((DL409+1)/(P409/1.6) + DL409/(Q409/1.37))</f>
        <v>0</v>
      </c>
      <c r="T409">
        <f>(DG409*DJ409)</f>
        <v>0</v>
      </c>
      <c r="U409">
        <f>(DZ409+(T409+2*0.95*5.67E-8*(((DZ409+$B$9)+273)^4-(DZ409+273)^4)-44100*I409)/(1.84*29.3*Q409+8*0.95*5.67E-8*(DZ409+273)^3))</f>
        <v>0</v>
      </c>
      <c r="V409">
        <f>($C$9*EA409+$D$9*EB409+$E$9*U409)</f>
        <v>0</v>
      </c>
      <c r="W409">
        <f>0.61365*exp(17.502*V409/(240.97+V409))</f>
        <v>0</v>
      </c>
      <c r="X409">
        <f>(Y409/Z409*100)</f>
        <v>0</v>
      </c>
      <c r="Y409">
        <f>DS409*(DX409+DY409)/1000</f>
        <v>0</v>
      </c>
      <c r="Z409">
        <f>0.61365*exp(17.502*DZ409/(240.97+DZ409))</f>
        <v>0</v>
      </c>
      <c r="AA409">
        <f>(W409-DS409*(DX409+DY409)/1000)</f>
        <v>0</v>
      </c>
      <c r="AB409">
        <f>(-I409*44100)</f>
        <v>0</v>
      </c>
      <c r="AC409">
        <f>2*29.3*Q409*0.92*(DZ409-V409)</f>
        <v>0</v>
      </c>
      <c r="AD409">
        <f>2*0.95*5.67E-8*(((DZ409+$B$9)+273)^4-(V409+273)^4)</f>
        <v>0</v>
      </c>
      <c r="AE409">
        <f>T409+AD409+AB409+AC409</f>
        <v>0</v>
      </c>
      <c r="AF409">
        <f>DW409*AT409*(DR409-DQ409*(1000-AT409*DT409)/(1000-AT409*DS409))/(100*DK409)</f>
        <v>0</v>
      </c>
      <c r="AG409">
        <f>1000*DW409*AT409*(DS409-DT409)/(100*DK409*(1000-AT409*DS409))</f>
        <v>0</v>
      </c>
      <c r="AH409">
        <f>(AI409 - AJ409 - DX409*1E3/(8.314*(DZ409+273.15)) * AL409/DW409 * AK409) * DW409/(100*DK409) * (1000 - DT409)/1000</f>
        <v>0</v>
      </c>
      <c r="AI409">
        <v>1593.501013587168</v>
      </c>
      <c r="AJ409">
        <v>1567.325878787878</v>
      </c>
      <c r="AK409">
        <v>3.450878827764536</v>
      </c>
      <c r="AL409">
        <v>66.82662954179216</v>
      </c>
      <c r="AM409">
        <f>(AO409 - AN409 + DX409*1E3/(8.314*(DZ409+273.15)) * AQ409/DW409 * AP409) * DW409/(100*DK409) * 1000/(1000 - AO409)</f>
        <v>0</v>
      </c>
      <c r="AN409">
        <v>21.46220688979791</v>
      </c>
      <c r="AO409">
        <v>21.93758666666668</v>
      </c>
      <c r="AP409">
        <v>-2.173417539338777E-05</v>
      </c>
      <c r="AQ409">
        <v>101.7824364047216</v>
      </c>
      <c r="AR409">
        <v>0</v>
      </c>
      <c r="AS409">
        <v>0</v>
      </c>
      <c r="AT409">
        <f>IF(AR409*$H$15&gt;=AV409,1.0,(AV409/(AV409-AR409*$H$15)))</f>
        <v>0</v>
      </c>
      <c r="AU409">
        <f>(AT409-1)*100</f>
        <v>0</v>
      </c>
      <c r="AV409">
        <f>MAX(0,($B$15+$C$15*EE409)/(1+$D$15*EE409)*DX409/(DZ409+273)*$E$15)</f>
        <v>0</v>
      </c>
      <c r="AW409" t="s">
        <v>429</v>
      </c>
      <c r="AX409" t="s">
        <v>429</v>
      </c>
      <c r="AY409">
        <v>0</v>
      </c>
      <c r="AZ409">
        <v>0</v>
      </c>
      <c r="BA409">
        <f>1-AY409/AZ409</f>
        <v>0</v>
      </c>
      <c r="BB409">
        <v>0</v>
      </c>
      <c r="BC409" t="s">
        <v>429</v>
      </c>
      <c r="BD409" t="s">
        <v>429</v>
      </c>
      <c r="BE409">
        <v>0</v>
      </c>
      <c r="BF409">
        <v>0</v>
      </c>
      <c r="BG409">
        <f>1-BE409/BF409</f>
        <v>0</v>
      </c>
      <c r="BH409">
        <v>0.5</v>
      </c>
      <c r="BI409">
        <f>DH409</f>
        <v>0</v>
      </c>
      <c r="BJ409">
        <f>K409</f>
        <v>0</v>
      </c>
      <c r="BK409">
        <f>BG409*BH409*BI409</f>
        <v>0</v>
      </c>
      <c r="BL409">
        <f>(BJ409-BB409)/BI409</f>
        <v>0</v>
      </c>
      <c r="BM409">
        <f>(AZ409-BF409)/BF409</f>
        <v>0</v>
      </c>
      <c r="BN409">
        <f>AY409/(BA409+AY409/BF409)</f>
        <v>0</v>
      </c>
      <c r="BO409" t="s">
        <v>429</v>
      </c>
      <c r="BP409">
        <v>0</v>
      </c>
      <c r="BQ409">
        <f>IF(BP409&lt;&gt;0, BP409, BN409)</f>
        <v>0</v>
      </c>
      <c r="BR409">
        <f>1-BQ409/BF409</f>
        <v>0</v>
      </c>
      <c r="BS409">
        <f>(BF409-BE409)/(BF409-BQ409)</f>
        <v>0</v>
      </c>
      <c r="BT409">
        <f>(AZ409-BF409)/(AZ409-BQ409)</f>
        <v>0</v>
      </c>
      <c r="BU409">
        <f>(BF409-BE409)/(BF409-AY409)</f>
        <v>0</v>
      </c>
      <c r="BV409">
        <f>(AZ409-BF409)/(AZ409-AY409)</f>
        <v>0</v>
      </c>
      <c r="BW409">
        <f>(BS409*BQ409/BE409)</f>
        <v>0</v>
      </c>
      <c r="BX409">
        <f>(1-BW409)</f>
        <v>0</v>
      </c>
      <c r="DG409">
        <f>$B$13*EF409+$C$13*EG409+$F$13*ER409*(1-EU409)</f>
        <v>0</v>
      </c>
      <c r="DH409">
        <f>DG409*DI409</f>
        <v>0</v>
      </c>
      <c r="DI409">
        <f>($B$13*$D$11+$C$13*$D$11+$F$13*((FE409+EW409)/MAX(FE409+EW409+FF409, 0.1)*$I$11+FF409/MAX(FE409+EW409+FF409, 0.1)*$J$11))/($B$13+$C$13+$F$13)</f>
        <v>0</v>
      </c>
      <c r="DJ409">
        <f>($B$13*$K$11+$C$13*$K$11+$F$13*((FE409+EW409)/MAX(FE409+EW409+FF409, 0.1)*$P$11+FF409/MAX(FE409+EW409+FF409, 0.1)*$Q$11))/($B$13+$C$13+$F$13)</f>
        <v>0</v>
      </c>
      <c r="DK409">
        <v>2.44</v>
      </c>
      <c r="DL409">
        <v>0.5</v>
      </c>
      <c r="DM409" t="s">
        <v>430</v>
      </c>
      <c r="DN409">
        <v>2</v>
      </c>
      <c r="DO409" t="b">
        <v>1</v>
      </c>
      <c r="DP409">
        <v>1687541833.214286</v>
      </c>
      <c r="DQ409">
        <v>1508.397857142857</v>
      </c>
      <c r="DR409">
        <v>1542.725714285714</v>
      </c>
      <c r="DS409">
        <v>21.947175</v>
      </c>
      <c r="DT409">
        <v>21.46126071428571</v>
      </c>
      <c r="DU409">
        <v>1531.421071428571</v>
      </c>
      <c r="DV409">
        <v>24.56081785714286</v>
      </c>
      <c r="DW409">
        <v>500.0017142857142</v>
      </c>
      <c r="DX409">
        <v>101.7425714285714</v>
      </c>
      <c r="DY409">
        <v>0.09995122142857141</v>
      </c>
      <c r="DZ409">
        <v>30.82794285714285</v>
      </c>
      <c r="EA409">
        <v>32.34128928571429</v>
      </c>
      <c r="EB409">
        <v>999.9000000000002</v>
      </c>
      <c r="EC409">
        <v>0</v>
      </c>
      <c r="ED409">
        <v>0</v>
      </c>
      <c r="EE409">
        <v>10008.80178571429</v>
      </c>
      <c r="EF409">
        <v>0</v>
      </c>
      <c r="EG409">
        <v>229.5893928571429</v>
      </c>
      <c r="EH409">
        <v>-34.33033214285714</v>
      </c>
      <c r="EI409">
        <v>1542.244285714286</v>
      </c>
      <c r="EJ409">
        <v>1576.562142857143</v>
      </c>
      <c r="EK409">
        <v>0.4859298928571429</v>
      </c>
      <c r="EL409">
        <v>1542.725714285714</v>
      </c>
      <c r="EM409">
        <v>21.46126071428571</v>
      </c>
      <c r="EN409">
        <v>2.232964642857143</v>
      </c>
      <c r="EO409">
        <v>2.183523571428572</v>
      </c>
      <c r="EP409">
        <v>19.20079642857143</v>
      </c>
      <c r="EQ409">
        <v>18.84195</v>
      </c>
      <c r="ER409">
        <v>1999.994642857143</v>
      </c>
      <c r="ES409">
        <v>0.9799930000000001</v>
      </c>
      <c r="ET409">
        <v>0.0200068</v>
      </c>
      <c r="EU409">
        <v>0</v>
      </c>
      <c r="EV409">
        <v>271.1365357142857</v>
      </c>
      <c r="EW409">
        <v>5.00078</v>
      </c>
      <c r="EX409">
        <v>8502.992857142857</v>
      </c>
      <c r="EY409">
        <v>16379.54285714285</v>
      </c>
      <c r="EZ409">
        <v>52.22735714285714</v>
      </c>
      <c r="FA409">
        <v>53.64492857142857</v>
      </c>
      <c r="FB409">
        <v>52.73189285714285</v>
      </c>
      <c r="FC409">
        <v>52.91496428571429</v>
      </c>
      <c r="FD409">
        <v>52.06003571428572</v>
      </c>
      <c r="FE409">
        <v>1955.083214285714</v>
      </c>
      <c r="FF409">
        <v>39.91</v>
      </c>
      <c r="FG409">
        <v>0</v>
      </c>
      <c r="FH409">
        <v>1687541841.3</v>
      </c>
      <c r="FI409">
        <v>0</v>
      </c>
      <c r="FJ409">
        <v>271.1493076923077</v>
      </c>
      <c r="FK409">
        <v>-0.2877265062079002</v>
      </c>
      <c r="FL409">
        <v>626.3145302377225</v>
      </c>
      <c r="FM409">
        <v>8503.263846153846</v>
      </c>
      <c r="FN409">
        <v>15</v>
      </c>
      <c r="FO409">
        <v>1687539356.5</v>
      </c>
      <c r="FP409" t="s">
        <v>1025</v>
      </c>
      <c r="FQ409">
        <v>1687539351.5</v>
      </c>
      <c r="FR409">
        <v>1687539356.5</v>
      </c>
      <c r="FS409">
        <v>6</v>
      </c>
      <c r="FT409">
        <v>-0.146</v>
      </c>
      <c r="FU409">
        <v>-0.03</v>
      </c>
      <c r="FV409">
        <v>-14.721</v>
      </c>
      <c r="FW409">
        <v>-2.533</v>
      </c>
      <c r="FX409">
        <v>420</v>
      </c>
      <c r="FY409">
        <v>19</v>
      </c>
      <c r="FZ409">
        <v>0.29</v>
      </c>
      <c r="GA409">
        <v>0.05</v>
      </c>
      <c r="GB409">
        <v>-34.32630975609756</v>
      </c>
      <c r="GC409">
        <v>-0.1017721254355553</v>
      </c>
      <c r="GD409">
        <v>0.1068488305399053</v>
      </c>
      <c r="GE409">
        <v>0</v>
      </c>
      <c r="GF409">
        <v>0.4899199512195122</v>
      </c>
      <c r="GG409">
        <v>-0.08396163763066104</v>
      </c>
      <c r="GH409">
        <v>0.008369235338067745</v>
      </c>
      <c r="GI409">
        <v>1</v>
      </c>
      <c r="GJ409">
        <v>1</v>
      </c>
      <c r="GK409">
        <v>2</v>
      </c>
      <c r="GL409" t="s">
        <v>443</v>
      </c>
      <c r="GM409">
        <v>3.09992</v>
      </c>
      <c r="GN409">
        <v>2.75789</v>
      </c>
      <c r="GO409">
        <v>0.229964</v>
      </c>
      <c r="GP409">
        <v>0.23103</v>
      </c>
      <c r="GQ409">
        <v>0.119906</v>
      </c>
      <c r="GR409">
        <v>0.109584</v>
      </c>
      <c r="GS409">
        <v>19315</v>
      </c>
      <c r="GT409">
        <v>18646</v>
      </c>
      <c r="GU409">
        <v>25677.3</v>
      </c>
      <c r="GV409">
        <v>24641.8</v>
      </c>
      <c r="GW409">
        <v>36333.3</v>
      </c>
      <c r="GX409">
        <v>32374.9</v>
      </c>
      <c r="GY409">
        <v>44909.8</v>
      </c>
      <c r="GZ409">
        <v>39303</v>
      </c>
      <c r="HA409">
        <v>1.74915</v>
      </c>
      <c r="HB409">
        <v>1.64412</v>
      </c>
      <c r="HC409">
        <v>-0.0574179</v>
      </c>
      <c r="HD409">
        <v>0</v>
      </c>
      <c r="HE409">
        <v>33.263</v>
      </c>
      <c r="HF409">
        <v>999.9</v>
      </c>
      <c r="HG409">
        <v>42.8</v>
      </c>
      <c r="HH409">
        <v>50.6</v>
      </c>
      <c r="HI409">
        <v>53.8237</v>
      </c>
      <c r="HJ409">
        <v>62.6484</v>
      </c>
      <c r="HK409">
        <v>21.8109</v>
      </c>
      <c r="HL409">
        <v>1</v>
      </c>
      <c r="HM409">
        <v>1.44821</v>
      </c>
      <c r="HN409">
        <v>9.28105</v>
      </c>
      <c r="HO409">
        <v>20.0514</v>
      </c>
      <c r="HP409">
        <v>5.20696</v>
      </c>
      <c r="HQ409">
        <v>11.992</v>
      </c>
      <c r="HR409">
        <v>4.9609</v>
      </c>
      <c r="HS409">
        <v>3.27425</v>
      </c>
      <c r="HT409">
        <v>9999</v>
      </c>
      <c r="HU409">
        <v>9999</v>
      </c>
      <c r="HV409">
        <v>9999</v>
      </c>
      <c r="HW409">
        <v>91.8</v>
      </c>
      <c r="HX409">
        <v>1.86387</v>
      </c>
      <c r="HY409">
        <v>1.86024</v>
      </c>
      <c r="HZ409">
        <v>1.85868</v>
      </c>
      <c r="IA409">
        <v>1.85994</v>
      </c>
      <c r="IB409">
        <v>1.85985</v>
      </c>
      <c r="IC409">
        <v>1.85852</v>
      </c>
      <c r="ID409">
        <v>1.85765</v>
      </c>
      <c r="IE409">
        <v>1.85241</v>
      </c>
      <c r="IF409">
        <v>0</v>
      </c>
      <c r="IG409">
        <v>0</v>
      </c>
      <c r="IH409">
        <v>0</v>
      </c>
      <c r="II409">
        <v>0</v>
      </c>
      <c r="IJ409" t="s">
        <v>433</v>
      </c>
      <c r="IK409" t="s">
        <v>434</v>
      </c>
      <c r="IL409" t="s">
        <v>435</v>
      </c>
      <c r="IM409" t="s">
        <v>435</v>
      </c>
      <c r="IN409" t="s">
        <v>435</v>
      </c>
      <c r="IO409" t="s">
        <v>435</v>
      </c>
      <c r="IP409">
        <v>0</v>
      </c>
      <c r="IQ409">
        <v>100</v>
      </c>
      <c r="IR409">
        <v>100</v>
      </c>
      <c r="IS409">
        <v>-23.17</v>
      </c>
      <c r="IT409">
        <v>-2.6134</v>
      </c>
      <c r="IU409">
        <v>-9.349659308704338</v>
      </c>
      <c r="IV409">
        <v>-0.01431925071125703</v>
      </c>
      <c r="IW409">
        <v>4.89615414261653E-06</v>
      </c>
      <c r="IX409">
        <v>-8.989459798755491E-10</v>
      </c>
      <c r="IY409">
        <v>-1.354300476734672</v>
      </c>
      <c r="IZ409">
        <v>-0.1043539695207113</v>
      </c>
      <c r="JA409">
        <v>0.003109194328973147</v>
      </c>
      <c r="JB409">
        <v>-3.859871886814269E-05</v>
      </c>
      <c r="JC409">
        <v>3</v>
      </c>
      <c r="JD409">
        <v>1925</v>
      </c>
      <c r="JE409">
        <v>1</v>
      </c>
      <c r="JF409">
        <v>31</v>
      </c>
      <c r="JG409">
        <v>41.5</v>
      </c>
      <c r="JH409">
        <v>41.4</v>
      </c>
      <c r="JI409">
        <v>3.39233</v>
      </c>
      <c r="JJ409">
        <v>2.71606</v>
      </c>
      <c r="JK409">
        <v>1.49658</v>
      </c>
      <c r="JL409">
        <v>2.31445</v>
      </c>
      <c r="JM409">
        <v>1.54785</v>
      </c>
      <c r="JN409">
        <v>2.46338</v>
      </c>
      <c r="JO409">
        <v>53.6291</v>
      </c>
      <c r="JP409">
        <v>13.8168</v>
      </c>
      <c r="JQ409">
        <v>18</v>
      </c>
      <c r="JR409">
        <v>506.51</v>
      </c>
      <c r="JS409">
        <v>448.003</v>
      </c>
      <c r="JT409">
        <v>25.1913</v>
      </c>
      <c r="JU409">
        <v>43.5763</v>
      </c>
      <c r="JV409">
        <v>29.9995</v>
      </c>
      <c r="JW409">
        <v>43.4831</v>
      </c>
      <c r="JX409">
        <v>43.3598</v>
      </c>
      <c r="JY409">
        <v>68.193</v>
      </c>
      <c r="JZ409">
        <v>51.8586</v>
      </c>
      <c r="KA409">
        <v>0</v>
      </c>
      <c r="KB409">
        <v>19.711</v>
      </c>
      <c r="KC409">
        <v>1590</v>
      </c>
      <c r="KD409">
        <v>21.5187</v>
      </c>
      <c r="KE409">
        <v>98.1348</v>
      </c>
      <c r="KF409">
        <v>94.4881</v>
      </c>
    </row>
    <row r="410" spans="1:292">
      <c r="A410">
        <v>386</v>
      </c>
      <c r="B410">
        <v>1687541846</v>
      </c>
      <c r="C410">
        <v>15717.5</v>
      </c>
      <c r="D410" t="s">
        <v>1214</v>
      </c>
      <c r="E410" t="s">
        <v>1215</v>
      </c>
      <c r="F410">
        <v>5</v>
      </c>
      <c r="G410" t="s">
        <v>635</v>
      </c>
      <c r="H410">
        <v>1687541838.5</v>
      </c>
      <c r="I410">
        <f>(J410)/1000</f>
        <v>0</v>
      </c>
      <c r="J410">
        <f>IF(DO410, AM410, AG410)</f>
        <v>0</v>
      </c>
      <c r="K410">
        <f>IF(DO410, AH410, AF410)</f>
        <v>0</v>
      </c>
      <c r="L410">
        <f>DQ410 - IF(AT410&gt;1, K410*DK410*100.0/(AV410*EE410), 0)</f>
        <v>0</v>
      </c>
      <c r="M410">
        <f>((S410-I410/2)*L410-K410)/(S410+I410/2)</f>
        <v>0</v>
      </c>
      <c r="N410">
        <f>M410*(DX410+DY410)/1000.0</f>
        <v>0</v>
      </c>
      <c r="O410">
        <f>(DQ410 - IF(AT410&gt;1, K410*DK410*100.0/(AV410*EE410), 0))*(DX410+DY410)/1000.0</f>
        <v>0</v>
      </c>
      <c r="P410">
        <f>2.0/((1/R410-1/Q410)+SIGN(R410)*SQRT((1/R410-1/Q410)*(1/R410-1/Q410) + 4*DL410/((DL410+1)*(DL410+1))*(2*1/R410*1/Q410-1/Q410*1/Q410)))</f>
        <v>0</v>
      </c>
      <c r="Q410">
        <f>IF(LEFT(DM410,1)&lt;&gt;"0",IF(LEFT(DM410,1)="1",3.0,DN410),$D$5+$E$5*(EE410*DX410/($K$5*1000))+$F$5*(EE410*DX410/($K$5*1000))*MAX(MIN(DK410,$J$5),$I$5)*MAX(MIN(DK410,$J$5),$I$5)+$G$5*MAX(MIN(DK410,$J$5),$I$5)*(EE410*DX410/($K$5*1000))+$H$5*(EE410*DX410/($K$5*1000))*(EE410*DX410/($K$5*1000)))</f>
        <v>0</v>
      </c>
      <c r="R410">
        <f>I410*(1000-(1000*0.61365*exp(17.502*V410/(240.97+V410))/(DX410+DY410)+DS410)/2)/(1000*0.61365*exp(17.502*V410/(240.97+V410))/(DX410+DY410)-DS410)</f>
        <v>0</v>
      </c>
      <c r="S410">
        <f>1/((DL410+1)/(P410/1.6)+1/(Q410/1.37)) + DL410/((DL410+1)/(P410/1.6) + DL410/(Q410/1.37))</f>
        <v>0</v>
      </c>
      <c r="T410">
        <f>(DG410*DJ410)</f>
        <v>0</v>
      </c>
      <c r="U410">
        <f>(DZ410+(T410+2*0.95*5.67E-8*(((DZ410+$B$9)+273)^4-(DZ410+273)^4)-44100*I410)/(1.84*29.3*Q410+8*0.95*5.67E-8*(DZ410+273)^3))</f>
        <v>0</v>
      </c>
      <c r="V410">
        <f>($C$9*EA410+$D$9*EB410+$E$9*U410)</f>
        <v>0</v>
      </c>
      <c r="W410">
        <f>0.61365*exp(17.502*V410/(240.97+V410))</f>
        <v>0</v>
      </c>
      <c r="X410">
        <f>(Y410/Z410*100)</f>
        <v>0</v>
      </c>
      <c r="Y410">
        <f>DS410*(DX410+DY410)/1000</f>
        <v>0</v>
      </c>
      <c r="Z410">
        <f>0.61365*exp(17.502*DZ410/(240.97+DZ410))</f>
        <v>0</v>
      </c>
      <c r="AA410">
        <f>(W410-DS410*(DX410+DY410)/1000)</f>
        <v>0</v>
      </c>
      <c r="AB410">
        <f>(-I410*44100)</f>
        <v>0</v>
      </c>
      <c r="AC410">
        <f>2*29.3*Q410*0.92*(DZ410-V410)</f>
        <v>0</v>
      </c>
      <c r="AD410">
        <f>2*0.95*5.67E-8*(((DZ410+$B$9)+273)^4-(V410+273)^4)</f>
        <v>0</v>
      </c>
      <c r="AE410">
        <f>T410+AD410+AB410+AC410</f>
        <v>0</v>
      </c>
      <c r="AF410">
        <f>DW410*AT410*(DR410-DQ410*(1000-AT410*DT410)/(1000-AT410*DS410))/(100*DK410)</f>
        <v>0</v>
      </c>
      <c r="AG410">
        <f>1000*DW410*AT410*(DS410-DT410)/(100*DK410*(1000-AT410*DS410))</f>
        <v>0</v>
      </c>
      <c r="AH410">
        <f>(AI410 - AJ410 - DX410*1E3/(8.314*(DZ410+273.15)) * AL410/DW410 * AK410) * DW410/(100*DK410) * (1000 - DT410)/1000</f>
        <v>0</v>
      </c>
      <c r="AI410">
        <v>1610.662279067972</v>
      </c>
      <c r="AJ410">
        <v>1584.465212121213</v>
      </c>
      <c r="AK410">
        <v>3.422864527890212</v>
      </c>
      <c r="AL410">
        <v>66.82662954179216</v>
      </c>
      <c r="AM410">
        <f>(AO410 - AN410 + DX410*1E3/(8.314*(DZ410+273.15)) * AQ410/DW410 * AP410) * DW410/(100*DK410) * 1000/(1000 - AO410)</f>
        <v>0</v>
      </c>
      <c r="AN410">
        <v>21.45878837221247</v>
      </c>
      <c r="AO410">
        <v>21.93117272727272</v>
      </c>
      <c r="AP410">
        <v>-2.791692226256672E-05</v>
      </c>
      <c r="AQ410">
        <v>101.7824364047216</v>
      </c>
      <c r="AR410">
        <v>0</v>
      </c>
      <c r="AS410">
        <v>0</v>
      </c>
      <c r="AT410">
        <f>IF(AR410*$H$15&gt;=AV410,1.0,(AV410/(AV410-AR410*$H$15)))</f>
        <v>0</v>
      </c>
      <c r="AU410">
        <f>(AT410-1)*100</f>
        <v>0</v>
      </c>
      <c r="AV410">
        <f>MAX(0,($B$15+$C$15*EE410)/(1+$D$15*EE410)*DX410/(DZ410+273)*$E$15)</f>
        <v>0</v>
      </c>
      <c r="AW410" t="s">
        <v>429</v>
      </c>
      <c r="AX410" t="s">
        <v>429</v>
      </c>
      <c r="AY410">
        <v>0</v>
      </c>
      <c r="AZ410">
        <v>0</v>
      </c>
      <c r="BA410">
        <f>1-AY410/AZ410</f>
        <v>0</v>
      </c>
      <c r="BB410">
        <v>0</v>
      </c>
      <c r="BC410" t="s">
        <v>429</v>
      </c>
      <c r="BD410" t="s">
        <v>429</v>
      </c>
      <c r="BE410">
        <v>0</v>
      </c>
      <c r="BF410">
        <v>0</v>
      </c>
      <c r="BG410">
        <f>1-BE410/BF410</f>
        <v>0</v>
      </c>
      <c r="BH410">
        <v>0.5</v>
      </c>
      <c r="BI410">
        <f>DH410</f>
        <v>0</v>
      </c>
      <c r="BJ410">
        <f>K410</f>
        <v>0</v>
      </c>
      <c r="BK410">
        <f>BG410*BH410*BI410</f>
        <v>0</v>
      </c>
      <c r="BL410">
        <f>(BJ410-BB410)/BI410</f>
        <v>0</v>
      </c>
      <c r="BM410">
        <f>(AZ410-BF410)/BF410</f>
        <v>0</v>
      </c>
      <c r="BN410">
        <f>AY410/(BA410+AY410/BF410)</f>
        <v>0</v>
      </c>
      <c r="BO410" t="s">
        <v>429</v>
      </c>
      <c r="BP410">
        <v>0</v>
      </c>
      <c r="BQ410">
        <f>IF(BP410&lt;&gt;0, BP410, BN410)</f>
        <v>0</v>
      </c>
      <c r="BR410">
        <f>1-BQ410/BF410</f>
        <v>0</v>
      </c>
      <c r="BS410">
        <f>(BF410-BE410)/(BF410-BQ410)</f>
        <v>0</v>
      </c>
      <c r="BT410">
        <f>(AZ410-BF410)/(AZ410-BQ410)</f>
        <v>0</v>
      </c>
      <c r="BU410">
        <f>(BF410-BE410)/(BF410-AY410)</f>
        <v>0</v>
      </c>
      <c r="BV410">
        <f>(AZ410-BF410)/(AZ410-AY410)</f>
        <v>0</v>
      </c>
      <c r="BW410">
        <f>(BS410*BQ410/BE410)</f>
        <v>0</v>
      </c>
      <c r="BX410">
        <f>(1-BW410)</f>
        <v>0</v>
      </c>
      <c r="DG410">
        <f>$B$13*EF410+$C$13*EG410+$F$13*ER410*(1-EU410)</f>
        <v>0</v>
      </c>
      <c r="DH410">
        <f>DG410*DI410</f>
        <v>0</v>
      </c>
      <c r="DI410">
        <f>($B$13*$D$11+$C$13*$D$11+$F$13*((FE410+EW410)/MAX(FE410+EW410+FF410, 0.1)*$I$11+FF410/MAX(FE410+EW410+FF410, 0.1)*$J$11))/($B$13+$C$13+$F$13)</f>
        <v>0</v>
      </c>
      <c r="DJ410">
        <f>($B$13*$K$11+$C$13*$K$11+$F$13*((FE410+EW410)/MAX(FE410+EW410+FF410, 0.1)*$P$11+FF410/MAX(FE410+EW410+FF410, 0.1)*$Q$11))/($B$13+$C$13+$F$13)</f>
        <v>0</v>
      </c>
      <c r="DK410">
        <v>2.44</v>
      </c>
      <c r="DL410">
        <v>0.5</v>
      </c>
      <c r="DM410" t="s">
        <v>430</v>
      </c>
      <c r="DN410">
        <v>2</v>
      </c>
      <c r="DO410" t="b">
        <v>1</v>
      </c>
      <c r="DP410">
        <v>1687541838.5</v>
      </c>
      <c r="DQ410">
        <v>1526.160740740741</v>
      </c>
      <c r="DR410">
        <v>1560.493703703704</v>
      </c>
      <c r="DS410">
        <v>21.93978148148148</v>
      </c>
      <c r="DT410">
        <v>21.45987777777778</v>
      </c>
      <c r="DU410">
        <v>1549.284814814815</v>
      </c>
      <c r="DV410">
        <v>24.55326296296296</v>
      </c>
      <c r="DW410">
        <v>499.982074074074</v>
      </c>
      <c r="DX410">
        <v>101.7428148148148</v>
      </c>
      <c r="DY410">
        <v>0.09994017407407407</v>
      </c>
      <c r="DZ410">
        <v>30.82158148148148</v>
      </c>
      <c r="EA410">
        <v>32.33642962962963</v>
      </c>
      <c r="EB410">
        <v>999.9000000000001</v>
      </c>
      <c r="EC410">
        <v>0</v>
      </c>
      <c r="ED410">
        <v>0</v>
      </c>
      <c r="EE410">
        <v>10005.34925925926</v>
      </c>
      <c r="EF410">
        <v>0</v>
      </c>
      <c r="EG410">
        <v>233.4964814814815</v>
      </c>
      <c r="EH410">
        <v>-34.33481851851852</v>
      </c>
      <c r="EI410">
        <v>1560.394074074074</v>
      </c>
      <c r="EJ410">
        <v>1594.716666666667</v>
      </c>
      <c r="EK410">
        <v>0.4799274074074074</v>
      </c>
      <c r="EL410">
        <v>1560.493703703704</v>
      </c>
      <c r="EM410">
        <v>21.45987777777778</v>
      </c>
      <c r="EN410">
        <v>2.232217037037037</v>
      </c>
      <c r="EO410">
        <v>2.183387037037037</v>
      </c>
      <c r="EP410">
        <v>19.19542592592593</v>
      </c>
      <c r="EQ410">
        <v>18.84094814814815</v>
      </c>
      <c r="ER410">
        <v>2000.008888888889</v>
      </c>
      <c r="ES410">
        <v>0.9799930000000001</v>
      </c>
      <c r="ET410">
        <v>0.0200068</v>
      </c>
      <c r="EU410">
        <v>0</v>
      </c>
      <c r="EV410">
        <v>271.0934444444445</v>
      </c>
      <c r="EW410">
        <v>5.00078</v>
      </c>
      <c r="EX410">
        <v>8537.89962962963</v>
      </c>
      <c r="EY410">
        <v>16379.66666666667</v>
      </c>
      <c r="EZ410">
        <v>52.21492592592591</v>
      </c>
      <c r="FA410">
        <v>53.63874074074073</v>
      </c>
      <c r="FB410">
        <v>52.69418518518518</v>
      </c>
      <c r="FC410">
        <v>52.90259259259259</v>
      </c>
      <c r="FD410">
        <v>52.05762962962963</v>
      </c>
      <c r="FE410">
        <v>1955.095925925925</v>
      </c>
      <c r="FF410">
        <v>39.91</v>
      </c>
      <c r="FG410">
        <v>0</v>
      </c>
      <c r="FH410">
        <v>1687541846.7</v>
      </c>
      <c r="FI410">
        <v>0</v>
      </c>
      <c r="FJ410">
        <v>271.08092</v>
      </c>
      <c r="FK410">
        <v>-1.58053847111175</v>
      </c>
      <c r="FL410">
        <v>257.2669229678617</v>
      </c>
      <c r="FM410">
        <v>8539.893999999998</v>
      </c>
      <c r="FN410">
        <v>15</v>
      </c>
      <c r="FO410">
        <v>1687539356.5</v>
      </c>
      <c r="FP410" t="s">
        <v>1025</v>
      </c>
      <c r="FQ410">
        <v>1687539351.5</v>
      </c>
      <c r="FR410">
        <v>1687539356.5</v>
      </c>
      <c r="FS410">
        <v>6</v>
      </c>
      <c r="FT410">
        <v>-0.146</v>
      </c>
      <c r="FU410">
        <v>-0.03</v>
      </c>
      <c r="FV410">
        <v>-14.721</v>
      </c>
      <c r="FW410">
        <v>-2.533</v>
      </c>
      <c r="FX410">
        <v>420</v>
      </c>
      <c r="FY410">
        <v>19</v>
      </c>
      <c r="FZ410">
        <v>0.29</v>
      </c>
      <c r="GA410">
        <v>0.05</v>
      </c>
      <c r="GB410">
        <v>-34.31499024390244</v>
      </c>
      <c r="GC410">
        <v>0.2012947735191954</v>
      </c>
      <c r="GD410">
        <v>0.09955417646266793</v>
      </c>
      <c r="GE410">
        <v>0</v>
      </c>
      <c r="GF410">
        <v>0.4834700975609755</v>
      </c>
      <c r="GG410">
        <v>-0.07267154006968704</v>
      </c>
      <c r="GH410">
        <v>0.007268718553164377</v>
      </c>
      <c r="GI410">
        <v>1</v>
      </c>
      <c r="GJ410">
        <v>1</v>
      </c>
      <c r="GK410">
        <v>2</v>
      </c>
      <c r="GL410" t="s">
        <v>443</v>
      </c>
      <c r="GM410">
        <v>3.09986</v>
      </c>
      <c r="GN410">
        <v>2.75808</v>
      </c>
      <c r="GO410">
        <v>0.231438</v>
      </c>
      <c r="GP410">
        <v>0.232482</v>
      </c>
      <c r="GQ410">
        <v>0.119886</v>
      </c>
      <c r="GR410">
        <v>0.109587</v>
      </c>
      <c r="GS410">
        <v>19277.9</v>
      </c>
      <c r="GT410">
        <v>18610.7</v>
      </c>
      <c r="GU410">
        <v>25677.4</v>
      </c>
      <c r="GV410">
        <v>24641.9</v>
      </c>
      <c r="GW410">
        <v>36334.4</v>
      </c>
      <c r="GX410">
        <v>32375.2</v>
      </c>
      <c r="GY410">
        <v>44910.1</v>
      </c>
      <c r="GZ410">
        <v>39303.3</v>
      </c>
      <c r="HA410">
        <v>1.74902</v>
      </c>
      <c r="HB410">
        <v>1.64435</v>
      </c>
      <c r="HC410">
        <v>-0.0562593</v>
      </c>
      <c r="HD410">
        <v>0</v>
      </c>
      <c r="HE410">
        <v>33.2584</v>
      </c>
      <c r="HF410">
        <v>999.9</v>
      </c>
      <c r="HG410">
        <v>42.8</v>
      </c>
      <c r="HH410">
        <v>50.6</v>
      </c>
      <c r="HI410">
        <v>53.8247</v>
      </c>
      <c r="HJ410">
        <v>62.6284</v>
      </c>
      <c r="HK410">
        <v>22.0713</v>
      </c>
      <c r="HL410">
        <v>1</v>
      </c>
      <c r="HM410">
        <v>1.44775</v>
      </c>
      <c r="HN410">
        <v>9.28105</v>
      </c>
      <c r="HO410">
        <v>20.0514</v>
      </c>
      <c r="HP410">
        <v>5.2086</v>
      </c>
      <c r="HQ410">
        <v>11.992</v>
      </c>
      <c r="HR410">
        <v>4.9614</v>
      </c>
      <c r="HS410">
        <v>3.27453</v>
      </c>
      <c r="HT410">
        <v>9999</v>
      </c>
      <c r="HU410">
        <v>9999</v>
      </c>
      <c r="HV410">
        <v>9999</v>
      </c>
      <c r="HW410">
        <v>91.8</v>
      </c>
      <c r="HX410">
        <v>1.86386</v>
      </c>
      <c r="HY410">
        <v>1.86026</v>
      </c>
      <c r="HZ410">
        <v>1.85867</v>
      </c>
      <c r="IA410">
        <v>1.85993</v>
      </c>
      <c r="IB410">
        <v>1.85984</v>
      </c>
      <c r="IC410">
        <v>1.85852</v>
      </c>
      <c r="ID410">
        <v>1.85764</v>
      </c>
      <c r="IE410">
        <v>1.85242</v>
      </c>
      <c r="IF410">
        <v>0</v>
      </c>
      <c r="IG410">
        <v>0</v>
      </c>
      <c r="IH410">
        <v>0</v>
      </c>
      <c r="II410">
        <v>0</v>
      </c>
      <c r="IJ410" t="s">
        <v>433</v>
      </c>
      <c r="IK410" t="s">
        <v>434</v>
      </c>
      <c r="IL410" t="s">
        <v>435</v>
      </c>
      <c r="IM410" t="s">
        <v>435</v>
      </c>
      <c r="IN410" t="s">
        <v>435</v>
      </c>
      <c r="IO410" t="s">
        <v>435</v>
      </c>
      <c r="IP410">
        <v>0</v>
      </c>
      <c r="IQ410">
        <v>100</v>
      </c>
      <c r="IR410">
        <v>100</v>
      </c>
      <c r="IS410">
        <v>-23.27</v>
      </c>
      <c r="IT410">
        <v>-2.6132</v>
      </c>
      <c r="IU410">
        <v>-9.349659308704338</v>
      </c>
      <c r="IV410">
        <v>-0.01431925071125703</v>
      </c>
      <c r="IW410">
        <v>4.89615414261653E-06</v>
      </c>
      <c r="IX410">
        <v>-8.989459798755491E-10</v>
      </c>
      <c r="IY410">
        <v>-1.354300476734672</v>
      </c>
      <c r="IZ410">
        <v>-0.1043539695207113</v>
      </c>
      <c r="JA410">
        <v>0.003109194328973147</v>
      </c>
      <c r="JB410">
        <v>-3.859871886814269E-05</v>
      </c>
      <c r="JC410">
        <v>3</v>
      </c>
      <c r="JD410">
        <v>1925</v>
      </c>
      <c r="JE410">
        <v>1</v>
      </c>
      <c r="JF410">
        <v>31</v>
      </c>
      <c r="JG410">
        <v>41.6</v>
      </c>
      <c r="JH410">
        <v>41.5</v>
      </c>
      <c r="JI410">
        <v>3.42407</v>
      </c>
      <c r="JJ410">
        <v>2.72095</v>
      </c>
      <c r="JK410">
        <v>1.49658</v>
      </c>
      <c r="JL410">
        <v>2.31445</v>
      </c>
      <c r="JM410">
        <v>1.54785</v>
      </c>
      <c r="JN410">
        <v>2.49146</v>
      </c>
      <c r="JO410">
        <v>53.6291</v>
      </c>
      <c r="JP410">
        <v>13.8168</v>
      </c>
      <c r="JQ410">
        <v>18</v>
      </c>
      <c r="JR410">
        <v>506.371</v>
      </c>
      <c r="JS410">
        <v>448.1</v>
      </c>
      <c r="JT410">
        <v>25.1866</v>
      </c>
      <c r="JU410">
        <v>43.5682</v>
      </c>
      <c r="JV410">
        <v>29.9996</v>
      </c>
      <c r="JW410">
        <v>43.4742</v>
      </c>
      <c r="JX410">
        <v>43.3509</v>
      </c>
      <c r="JY410">
        <v>68.73560000000001</v>
      </c>
      <c r="JZ410">
        <v>51.8586</v>
      </c>
      <c r="KA410">
        <v>0</v>
      </c>
      <c r="KB410">
        <v>19.7034</v>
      </c>
      <c r="KC410">
        <v>1603.37</v>
      </c>
      <c r="KD410">
        <v>21.5293</v>
      </c>
      <c r="KE410">
        <v>98.1352</v>
      </c>
      <c r="KF410">
        <v>94.4888</v>
      </c>
    </row>
    <row r="411" spans="1:292">
      <c r="A411" t="s">
        <v>44</v>
      </c>
      <c r="B411" t="s">
        <v>45</v>
      </c>
    </row>
    <row r="412" spans="1:292">
      <c r="B412" t="s">
        <v>46</v>
      </c>
    </row>
    <row r="413" spans="1:292">
      <c r="A413">
        <v>387</v>
      </c>
      <c r="B413">
        <v>1687543329.5</v>
      </c>
      <c r="C413">
        <v>17201</v>
      </c>
      <c r="D413" t="s">
        <v>1216</v>
      </c>
      <c r="E413" t="s">
        <v>1217</v>
      </c>
      <c r="F413">
        <v>5</v>
      </c>
      <c r="G413" t="s">
        <v>1218</v>
      </c>
      <c r="H413">
        <v>1687543321.75</v>
      </c>
      <c r="I413">
        <f>(J413)/1000</f>
        <v>0</v>
      </c>
      <c r="J413">
        <f>IF(DO413, AM413, AG413)</f>
        <v>0</v>
      </c>
      <c r="K413">
        <f>IF(DO413, AH413, AF413)</f>
        <v>0</v>
      </c>
      <c r="L413">
        <f>DQ413 - IF(AT413&gt;1, K413*DK413*100.0/(AV413*EE413), 0)</f>
        <v>0</v>
      </c>
      <c r="M413">
        <f>((S413-I413/2)*L413-K413)/(S413+I413/2)</f>
        <v>0</v>
      </c>
      <c r="N413">
        <f>M413*(DX413+DY413)/1000.0</f>
        <v>0</v>
      </c>
      <c r="O413">
        <f>(DQ413 - IF(AT413&gt;1, K413*DK413*100.0/(AV413*EE413), 0))*(DX413+DY413)/1000.0</f>
        <v>0</v>
      </c>
      <c r="P413">
        <f>2.0/((1/R413-1/Q413)+SIGN(R413)*SQRT((1/R413-1/Q413)*(1/R413-1/Q413) + 4*DL413/((DL413+1)*(DL413+1))*(2*1/R413*1/Q413-1/Q413*1/Q413)))</f>
        <v>0</v>
      </c>
      <c r="Q413">
        <f>IF(LEFT(DM413,1)&lt;&gt;"0",IF(LEFT(DM413,1)="1",3.0,DN413),$D$5+$E$5*(EE413*DX413/($K$5*1000))+$F$5*(EE413*DX413/($K$5*1000))*MAX(MIN(DK413,$J$5),$I$5)*MAX(MIN(DK413,$J$5),$I$5)+$G$5*MAX(MIN(DK413,$J$5),$I$5)*(EE413*DX413/($K$5*1000))+$H$5*(EE413*DX413/($K$5*1000))*(EE413*DX413/($K$5*1000)))</f>
        <v>0</v>
      </c>
      <c r="R413">
        <f>I413*(1000-(1000*0.61365*exp(17.502*V413/(240.97+V413))/(DX413+DY413)+DS413)/2)/(1000*0.61365*exp(17.502*V413/(240.97+V413))/(DX413+DY413)-DS413)</f>
        <v>0</v>
      </c>
      <c r="S413">
        <f>1/((DL413+1)/(P413/1.6)+1/(Q413/1.37)) + DL413/((DL413+1)/(P413/1.6) + DL413/(Q413/1.37))</f>
        <v>0</v>
      </c>
      <c r="T413">
        <f>(DG413*DJ413)</f>
        <v>0</v>
      </c>
      <c r="U413">
        <f>(DZ413+(T413+2*0.95*5.67E-8*(((DZ413+$B$9)+273)^4-(DZ413+273)^4)-44100*I413)/(1.84*29.3*Q413+8*0.95*5.67E-8*(DZ413+273)^3))</f>
        <v>0</v>
      </c>
      <c r="V413">
        <f>($C$9*EA413+$D$9*EB413+$E$9*U413)</f>
        <v>0</v>
      </c>
      <c r="W413">
        <f>0.61365*exp(17.502*V413/(240.97+V413))</f>
        <v>0</v>
      </c>
      <c r="X413">
        <f>(Y413/Z413*100)</f>
        <v>0</v>
      </c>
      <c r="Y413">
        <f>DS413*(DX413+DY413)/1000</f>
        <v>0</v>
      </c>
      <c r="Z413">
        <f>0.61365*exp(17.502*DZ413/(240.97+DZ413))</f>
        <v>0</v>
      </c>
      <c r="AA413">
        <f>(W413-DS413*(DX413+DY413)/1000)</f>
        <v>0</v>
      </c>
      <c r="AB413">
        <f>(-I413*44100)</f>
        <v>0</v>
      </c>
      <c r="AC413">
        <f>2*29.3*Q413*0.92*(DZ413-V413)</f>
        <v>0</v>
      </c>
      <c r="AD413">
        <f>2*0.95*5.67E-8*(((DZ413+$B$9)+273)^4-(V413+273)^4)</f>
        <v>0</v>
      </c>
      <c r="AE413">
        <f>T413+AD413+AB413+AC413</f>
        <v>0</v>
      </c>
      <c r="AF413">
        <f>DW413*AT413*(DR413-DQ413*(1000-AT413*DT413)/(1000-AT413*DS413))/(100*DK413)</f>
        <v>0</v>
      </c>
      <c r="AG413">
        <f>1000*DW413*AT413*(DS413-DT413)/(100*DK413*(1000-AT413*DS413))</f>
        <v>0</v>
      </c>
      <c r="AH413">
        <f>(AI413 - AJ413 - DX413*1E3/(8.314*(DZ413+273.15)) * AL413/DW413 * AK413) * DW413/(100*DK413) * (1000 - DT413)/1000</f>
        <v>0</v>
      </c>
      <c r="AI413">
        <v>428.9513585188856</v>
      </c>
      <c r="AJ413">
        <v>425.6921454545453</v>
      </c>
      <c r="AK413">
        <v>-0.0001873510471535283</v>
      </c>
      <c r="AL413">
        <v>66.87703025585249</v>
      </c>
      <c r="AM413">
        <f>(AO413 - AN413 + DX413*1E3/(8.314*(DZ413+273.15)) * AQ413/DW413 * AP413) * DW413/(100*DK413) * 1000/(1000 - AO413)</f>
        <v>0</v>
      </c>
      <c r="AN413">
        <v>20.97549555743016</v>
      </c>
      <c r="AO413">
        <v>21.51665757575757</v>
      </c>
      <c r="AP413">
        <v>0.001155447452796887</v>
      </c>
      <c r="AQ413">
        <v>100.4574107163463</v>
      </c>
      <c r="AR413">
        <v>0</v>
      </c>
      <c r="AS413">
        <v>0</v>
      </c>
      <c r="AT413">
        <f>IF(AR413*$H$15&gt;=AV413,1.0,(AV413/(AV413-AR413*$H$15)))</f>
        <v>0</v>
      </c>
      <c r="AU413">
        <f>(AT413-1)*100</f>
        <v>0</v>
      </c>
      <c r="AV413">
        <f>MAX(0,($B$15+$C$15*EE413)/(1+$D$15*EE413)*DX413/(DZ413+273)*$E$15)</f>
        <v>0</v>
      </c>
      <c r="AW413" t="s">
        <v>429</v>
      </c>
      <c r="AX413" t="s">
        <v>429</v>
      </c>
      <c r="AY413">
        <v>0</v>
      </c>
      <c r="AZ413">
        <v>0</v>
      </c>
      <c r="BA413">
        <f>1-AY413/AZ413</f>
        <v>0</v>
      </c>
      <c r="BB413">
        <v>0</v>
      </c>
      <c r="BC413" t="s">
        <v>429</v>
      </c>
      <c r="BD413" t="s">
        <v>429</v>
      </c>
      <c r="BE413">
        <v>0</v>
      </c>
      <c r="BF413">
        <v>0</v>
      </c>
      <c r="BG413">
        <f>1-BE413/BF413</f>
        <v>0</v>
      </c>
      <c r="BH413">
        <v>0.5</v>
      </c>
      <c r="BI413">
        <f>DH413</f>
        <v>0</v>
      </c>
      <c r="BJ413">
        <f>K413</f>
        <v>0</v>
      </c>
      <c r="BK413">
        <f>BG413*BH413*BI413</f>
        <v>0</v>
      </c>
      <c r="BL413">
        <f>(BJ413-BB413)/BI413</f>
        <v>0</v>
      </c>
      <c r="BM413">
        <f>(AZ413-BF413)/BF413</f>
        <v>0</v>
      </c>
      <c r="BN413">
        <f>AY413/(BA413+AY413/BF413)</f>
        <v>0</v>
      </c>
      <c r="BO413" t="s">
        <v>429</v>
      </c>
      <c r="BP413">
        <v>0</v>
      </c>
      <c r="BQ413">
        <f>IF(BP413&lt;&gt;0, BP413, BN413)</f>
        <v>0</v>
      </c>
      <c r="BR413">
        <f>1-BQ413/BF413</f>
        <v>0</v>
      </c>
      <c r="BS413">
        <f>(BF413-BE413)/(BF413-BQ413)</f>
        <v>0</v>
      </c>
      <c r="BT413">
        <f>(AZ413-BF413)/(AZ413-BQ413)</f>
        <v>0</v>
      </c>
      <c r="BU413">
        <f>(BF413-BE413)/(BF413-AY413)</f>
        <v>0</v>
      </c>
      <c r="BV413">
        <f>(AZ413-BF413)/(AZ413-AY413)</f>
        <v>0</v>
      </c>
      <c r="BW413">
        <f>(BS413*BQ413/BE413)</f>
        <v>0</v>
      </c>
      <c r="BX413">
        <f>(1-BW413)</f>
        <v>0</v>
      </c>
      <c r="DG413">
        <f>$B$13*EF413+$C$13*EG413+$F$13*ER413*(1-EU413)</f>
        <v>0</v>
      </c>
      <c r="DH413">
        <f>DG413*DI413</f>
        <v>0</v>
      </c>
      <c r="DI413">
        <f>($B$13*$D$11+$C$13*$D$11+$F$13*((FE413+EW413)/MAX(FE413+EW413+FF413, 0.1)*$I$11+FF413/MAX(FE413+EW413+FF413, 0.1)*$J$11))/($B$13+$C$13+$F$13)</f>
        <v>0</v>
      </c>
      <c r="DJ413">
        <f>($B$13*$K$11+$C$13*$K$11+$F$13*((FE413+EW413)/MAX(FE413+EW413+FF413, 0.1)*$P$11+FF413/MAX(FE413+EW413+FF413, 0.1)*$Q$11))/($B$13+$C$13+$F$13)</f>
        <v>0</v>
      </c>
      <c r="DK413">
        <v>1.91</v>
      </c>
      <c r="DL413">
        <v>0.5</v>
      </c>
      <c r="DM413" t="s">
        <v>430</v>
      </c>
      <c r="DN413">
        <v>2</v>
      </c>
      <c r="DO413" t="b">
        <v>1</v>
      </c>
      <c r="DP413">
        <v>1687543321.75</v>
      </c>
      <c r="DQ413">
        <v>416.5506666666666</v>
      </c>
      <c r="DR413">
        <v>419.9777999999999</v>
      </c>
      <c r="DS413">
        <v>21.48247666666667</v>
      </c>
      <c r="DT413">
        <v>20.97316333333334</v>
      </c>
      <c r="DU413">
        <v>431.1096</v>
      </c>
      <c r="DV413">
        <v>24.07650000000001</v>
      </c>
      <c r="DW413">
        <v>500.0189666666667</v>
      </c>
      <c r="DX413">
        <v>101.7220666666667</v>
      </c>
      <c r="DY413">
        <v>0.1000000766666667</v>
      </c>
      <c r="DZ413">
        <v>30.65354</v>
      </c>
      <c r="EA413">
        <v>31.91324666666667</v>
      </c>
      <c r="EB413">
        <v>999.9000000000002</v>
      </c>
      <c r="EC413">
        <v>0</v>
      </c>
      <c r="ED413">
        <v>0</v>
      </c>
      <c r="EE413">
        <v>10000.30633333333</v>
      </c>
      <c r="EF413">
        <v>0</v>
      </c>
      <c r="EG413">
        <v>1874.572</v>
      </c>
      <c r="EH413">
        <v>-3.427067</v>
      </c>
      <c r="EI413">
        <v>425.6958000000001</v>
      </c>
      <c r="EJ413">
        <v>428.9747</v>
      </c>
      <c r="EK413">
        <v>0.5093179</v>
      </c>
      <c r="EL413">
        <v>419.9777999999999</v>
      </c>
      <c r="EM413">
        <v>20.97316333333334</v>
      </c>
      <c r="EN413">
        <v>2.185241666666667</v>
      </c>
      <c r="EO413">
        <v>2.133432666666666</v>
      </c>
      <c r="EP413">
        <v>18.85451666666667</v>
      </c>
      <c r="EQ413">
        <v>18.47102</v>
      </c>
      <c r="ER413">
        <v>1999.967</v>
      </c>
      <c r="ES413">
        <v>0.9799937</v>
      </c>
      <c r="ET413">
        <v>0.02000649</v>
      </c>
      <c r="EU413">
        <v>0</v>
      </c>
      <c r="EV413">
        <v>152.6695666666667</v>
      </c>
      <c r="EW413">
        <v>5.00078</v>
      </c>
      <c r="EX413">
        <v>4619.971000000001</v>
      </c>
      <c r="EY413">
        <v>16379.33</v>
      </c>
      <c r="EZ413">
        <v>52.14553333333333</v>
      </c>
      <c r="FA413">
        <v>54.26646666666665</v>
      </c>
      <c r="FB413">
        <v>52.83726666666666</v>
      </c>
      <c r="FC413">
        <v>53.32893333333333</v>
      </c>
      <c r="FD413">
        <v>51.95393333333332</v>
      </c>
      <c r="FE413">
        <v>1955.057</v>
      </c>
      <c r="FF413">
        <v>39.91</v>
      </c>
      <c r="FG413">
        <v>0</v>
      </c>
      <c r="FH413">
        <v>1687543329.9</v>
      </c>
      <c r="FI413">
        <v>0</v>
      </c>
      <c r="FJ413">
        <v>152.66112</v>
      </c>
      <c r="FK413">
        <v>0.2337692277009945</v>
      </c>
      <c r="FL413">
        <v>210.4561534787661</v>
      </c>
      <c r="FM413">
        <v>4622.7976</v>
      </c>
      <c r="FN413">
        <v>15</v>
      </c>
      <c r="FO413">
        <v>1687542268.5</v>
      </c>
      <c r="FP413" t="s">
        <v>1219</v>
      </c>
      <c r="FQ413">
        <v>1687542253</v>
      </c>
      <c r="FR413">
        <v>1687542268.5</v>
      </c>
      <c r="FS413">
        <v>7</v>
      </c>
      <c r="FT413">
        <v>0.126</v>
      </c>
      <c r="FU413">
        <v>0.008999999999999999</v>
      </c>
      <c r="FV413">
        <v>-14.588</v>
      </c>
      <c r="FW413">
        <v>-2.508</v>
      </c>
      <c r="FX413">
        <v>419</v>
      </c>
      <c r="FY413">
        <v>18</v>
      </c>
      <c r="FZ413">
        <v>0.37</v>
      </c>
      <c r="GA413">
        <v>0.06</v>
      </c>
      <c r="GB413">
        <v>-3.44253025</v>
      </c>
      <c r="GC413">
        <v>0.2647374484052633</v>
      </c>
      <c r="GD413">
        <v>0.04779946717733894</v>
      </c>
      <c r="GE413">
        <v>0</v>
      </c>
      <c r="GF413">
        <v>0.51884515</v>
      </c>
      <c r="GG413">
        <v>-0.06222972607880084</v>
      </c>
      <c r="GH413">
        <v>0.02415404745332549</v>
      </c>
      <c r="GI413">
        <v>1</v>
      </c>
      <c r="GJ413">
        <v>1</v>
      </c>
      <c r="GK413">
        <v>2</v>
      </c>
      <c r="GL413" t="s">
        <v>443</v>
      </c>
      <c r="GM413">
        <v>3.09994</v>
      </c>
      <c r="GN413">
        <v>2.75773</v>
      </c>
      <c r="GO413">
        <v>0.0966418</v>
      </c>
      <c r="GP413">
        <v>0.0947943</v>
      </c>
      <c r="GQ413">
        <v>0.117903</v>
      </c>
      <c r="GR413">
        <v>0.107632</v>
      </c>
      <c r="GS413">
        <v>22558.2</v>
      </c>
      <c r="GT413">
        <v>21855.3</v>
      </c>
      <c r="GU413">
        <v>25557.1</v>
      </c>
      <c r="GV413">
        <v>24532</v>
      </c>
      <c r="GW413">
        <v>36234.8</v>
      </c>
      <c r="GX413">
        <v>32293.8</v>
      </c>
      <c r="GY413">
        <v>44699</v>
      </c>
      <c r="GZ413">
        <v>39133.4</v>
      </c>
      <c r="HA413">
        <v>1.72652</v>
      </c>
      <c r="HB413">
        <v>1.6193</v>
      </c>
      <c r="HC413">
        <v>-0.0423566</v>
      </c>
      <c r="HD413">
        <v>0</v>
      </c>
      <c r="HE413">
        <v>32.6336</v>
      </c>
      <c r="HF413">
        <v>999.9</v>
      </c>
      <c r="HG413">
        <v>42.8</v>
      </c>
      <c r="HH413">
        <v>50.8</v>
      </c>
      <c r="HI413">
        <v>54.3802</v>
      </c>
      <c r="HJ413">
        <v>62.7088</v>
      </c>
      <c r="HK413">
        <v>23.4936</v>
      </c>
      <c r="HL413">
        <v>1</v>
      </c>
      <c r="HM413">
        <v>1.67384</v>
      </c>
      <c r="HN413">
        <v>9.28105</v>
      </c>
      <c r="HO413">
        <v>20.0473</v>
      </c>
      <c r="HP413">
        <v>5.20561</v>
      </c>
      <c r="HQ413">
        <v>11.992</v>
      </c>
      <c r="HR413">
        <v>4.96055</v>
      </c>
      <c r="HS413">
        <v>3.27468</v>
      </c>
      <c r="HT413">
        <v>9999</v>
      </c>
      <c r="HU413">
        <v>9999</v>
      </c>
      <c r="HV413">
        <v>9999</v>
      </c>
      <c r="HW413">
        <v>92.2</v>
      </c>
      <c r="HX413">
        <v>1.86386</v>
      </c>
      <c r="HY413">
        <v>1.86031</v>
      </c>
      <c r="HZ413">
        <v>1.85867</v>
      </c>
      <c r="IA413">
        <v>1.85994</v>
      </c>
      <c r="IB413">
        <v>1.85987</v>
      </c>
      <c r="IC413">
        <v>1.85853</v>
      </c>
      <c r="ID413">
        <v>1.85765</v>
      </c>
      <c r="IE413">
        <v>1.85242</v>
      </c>
      <c r="IF413">
        <v>0</v>
      </c>
      <c r="IG413">
        <v>0</v>
      </c>
      <c r="IH413">
        <v>0</v>
      </c>
      <c r="II413">
        <v>0</v>
      </c>
      <c r="IJ413" t="s">
        <v>433</v>
      </c>
      <c r="IK413" t="s">
        <v>434</v>
      </c>
      <c r="IL413" t="s">
        <v>435</v>
      </c>
      <c r="IM413" t="s">
        <v>435</v>
      </c>
      <c r="IN413" t="s">
        <v>435</v>
      </c>
      <c r="IO413" t="s">
        <v>435</v>
      </c>
      <c r="IP413">
        <v>0</v>
      </c>
      <c r="IQ413">
        <v>100</v>
      </c>
      <c r="IR413">
        <v>100</v>
      </c>
      <c r="IS413">
        <v>-14.558</v>
      </c>
      <c r="IT413">
        <v>-2.5949</v>
      </c>
      <c r="IU413">
        <v>-9.223646000070774</v>
      </c>
      <c r="IV413">
        <v>-0.01431925071125703</v>
      </c>
      <c r="IW413">
        <v>4.89615414261653E-06</v>
      </c>
      <c r="IX413">
        <v>-8.989459798755491E-10</v>
      </c>
      <c r="IY413">
        <v>-1.345169807792213</v>
      </c>
      <c r="IZ413">
        <v>-0.1043539695207113</v>
      </c>
      <c r="JA413">
        <v>0.003109194328973147</v>
      </c>
      <c r="JB413">
        <v>-3.859871886814269E-05</v>
      </c>
      <c r="JC413">
        <v>3</v>
      </c>
      <c r="JD413">
        <v>1925</v>
      </c>
      <c r="JE413">
        <v>1</v>
      </c>
      <c r="JF413">
        <v>31</v>
      </c>
      <c r="JG413">
        <v>17.9</v>
      </c>
      <c r="JH413">
        <v>17.7</v>
      </c>
      <c r="JI413">
        <v>1.15112</v>
      </c>
      <c r="JJ413">
        <v>2.71118</v>
      </c>
      <c r="JK413">
        <v>1.49658</v>
      </c>
      <c r="JL413">
        <v>2.31201</v>
      </c>
      <c r="JM413">
        <v>1.54785</v>
      </c>
      <c r="JN413">
        <v>2.4939</v>
      </c>
      <c r="JO413">
        <v>53.7711</v>
      </c>
      <c r="JP413">
        <v>13.3177</v>
      </c>
      <c r="JQ413">
        <v>18</v>
      </c>
      <c r="JR413">
        <v>502.958</v>
      </c>
      <c r="JS413">
        <v>442.004</v>
      </c>
      <c r="JT413">
        <v>25.3682</v>
      </c>
      <c r="JU413">
        <v>45.5964</v>
      </c>
      <c r="JV413">
        <v>30.0021</v>
      </c>
      <c r="JW413">
        <v>45.329</v>
      </c>
      <c r="JX413">
        <v>45.1851</v>
      </c>
      <c r="JY413">
        <v>23.0644</v>
      </c>
      <c r="JZ413">
        <v>52.3876</v>
      </c>
      <c r="KA413">
        <v>0</v>
      </c>
      <c r="KB413">
        <v>19.3749</v>
      </c>
      <c r="KC413">
        <v>413.34</v>
      </c>
      <c r="KD413">
        <v>21.2149</v>
      </c>
      <c r="KE413">
        <v>97.67440000000001</v>
      </c>
      <c r="KF413">
        <v>94.0752</v>
      </c>
    </row>
    <row r="414" spans="1:292">
      <c r="A414" t="s">
        <v>44</v>
      </c>
      <c r="B414" t="s">
        <v>45</v>
      </c>
    </row>
    <row r="415" spans="1:292">
      <c r="B415" t="s">
        <v>436</v>
      </c>
    </row>
    <row r="416" spans="1:292">
      <c r="A416">
        <v>388</v>
      </c>
      <c r="B416">
        <v>1687543334.5</v>
      </c>
      <c r="C416">
        <v>17206</v>
      </c>
      <c r="D416" t="s">
        <v>1220</v>
      </c>
      <c r="E416" t="s">
        <v>1221</v>
      </c>
      <c r="F416">
        <v>5</v>
      </c>
      <c r="G416" t="s">
        <v>1218</v>
      </c>
      <c r="H416">
        <v>1687543326.655172</v>
      </c>
      <c r="I416">
        <f>(J416)/1000</f>
        <v>0</v>
      </c>
      <c r="J416">
        <f>IF(DO416, AM416, AG416)</f>
        <v>0</v>
      </c>
      <c r="K416">
        <f>IF(DO416, AH416, AF416)</f>
        <v>0</v>
      </c>
      <c r="L416">
        <f>DQ416 - IF(AT416&gt;1, K416*DK416*100.0/(AV416*EE416), 0)</f>
        <v>0</v>
      </c>
      <c r="M416">
        <f>((S416-I416/2)*L416-K416)/(S416+I416/2)</f>
        <v>0</v>
      </c>
      <c r="N416">
        <f>M416*(DX416+DY416)/1000.0</f>
        <v>0</v>
      </c>
      <c r="O416">
        <f>(DQ416 - IF(AT416&gt;1, K416*DK416*100.0/(AV416*EE416), 0))*(DX416+DY416)/1000.0</f>
        <v>0</v>
      </c>
      <c r="P416">
        <f>2.0/((1/R416-1/Q416)+SIGN(R416)*SQRT((1/R416-1/Q416)*(1/R416-1/Q416) + 4*DL416/((DL416+1)*(DL416+1))*(2*1/R416*1/Q416-1/Q416*1/Q416)))</f>
        <v>0</v>
      </c>
      <c r="Q416">
        <f>IF(LEFT(DM416,1)&lt;&gt;"0",IF(LEFT(DM416,1)="1",3.0,DN416),$D$5+$E$5*(EE416*DX416/($K$5*1000))+$F$5*(EE416*DX416/($K$5*1000))*MAX(MIN(DK416,$J$5),$I$5)*MAX(MIN(DK416,$J$5),$I$5)+$G$5*MAX(MIN(DK416,$J$5),$I$5)*(EE416*DX416/($K$5*1000))+$H$5*(EE416*DX416/($K$5*1000))*(EE416*DX416/($K$5*1000)))</f>
        <v>0</v>
      </c>
      <c r="R416">
        <f>I416*(1000-(1000*0.61365*exp(17.502*V416/(240.97+V416))/(DX416+DY416)+DS416)/2)/(1000*0.61365*exp(17.502*V416/(240.97+V416))/(DX416+DY416)-DS416)</f>
        <v>0</v>
      </c>
      <c r="S416">
        <f>1/((DL416+1)/(P416/1.6)+1/(Q416/1.37)) + DL416/((DL416+1)/(P416/1.6) + DL416/(Q416/1.37))</f>
        <v>0</v>
      </c>
      <c r="T416">
        <f>(DG416*DJ416)</f>
        <v>0</v>
      </c>
      <c r="U416">
        <f>(DZ416+(T416+2*0.95*5.67E-8*(((DZ416+$B$9)+273)^4-(DZ416+273)^4)-44100*I416)/(1.84*29.3*Q416+8*0.95*5.67E-8*(DZ416+273)^3))</f>
        <v>0</v>
      </c>
      <c r="V416">
        <f>($C$9*EA416+$D$9*EB416+$E$9*U416)</f>
        <v>0</v>
      </c>
      <c r="W416">
        <f>0.61365*exp(17.502*V416/(240.97+V416))</f>
        <v>0</v>
      </c>
      <c r="X416">
        <f>(Y416/Z416*100)</f>
        <v>0</v>
      </c>
      <c r="Y416">
        <f>DS416*(DX416+DY416)/1000</f>
        <v>0</v>
      </c>
      <c r="Z416">
        <f>0.61365*exp(17.502*DZ416/(240.97+DZ416))</f>
        <v>0</v>
      </c>
      <c r="AA416">
        <f>(W416-DS416*(DX416+DY416)/1000)</f>
        <v>0</v>
      </c>
      <c r="AB416">
        <f>(-I416*44100)</f>
        <v>0</v>
      </c>
      <c r="AC416">
        <f>2*29.3*Q416*0.92*(DZ416-V416)</f>
        <v>0</v>
      </c>
      <c r="AD416">
        <f>2*0.95*5.67E-8*(((DZ416+$B$9)+273)^4-(V416+273)^4)</f>
        <v>0</v>
      </c>
      <c r="AE416">
        <f>T416+AD416+AB416+AC416</f>
        <v>0</v>
      </c>
      <c r="AF416">
        <f>DW416*AT416*(DR416-DQ416*(1000-AT416*DT416)/(1000-AT416*DS416))/(100*DK416)</f>
        <v>0</v>
      </c>
      <c r="AG416">
        <f>1000*DW416*AT416*(DS416-DT416)/(100*DK416*(1000-AT416*DS416))</f>
        <v>0</v>
      </c>
      <c r="AH416">
        <f>(AI416 - AJ416 - DX416*1E3/(8.314*(DZ416+273.15)) * AL416/DW416 * AK416) * DW416/(100*DK416) * (1000 - DT416)/1000</f>
        <v>0</v>
      </c>
      <c r="AI416">
        <v>429.0211211330372</v>
      </c>
      <c r="AJ416">
        <v>425.6580606060605</v>
      </c>
      <c r="AK416">
        <v>-0.000144857569650868</v>
      </c>
      <c r="AL416">
        <v>66.87703025585249</v>
      </c>
      <c r="AM416">
        <f>(AO416 - AN416 + DX416*1E3/(8.314*(DZ416+273.15)) * AQ416/DW416 * AP416) * DW416/(100*DK416) * 1000/(1000 - AO416)</f>
        <v>0</v>
      </c>
      <c r="AN416">
        <v>21.16347901740581</v>
      </c>
      <c r="AO416">
        <v>21.57824666666666</v>
      </c>
      <c r="AP416">
        <v>0.01279878954320049</v>
      </c>
      <c r="AQ416">
        <v>100.4574107163463</v>
      </c>
      <c r="AR416">
        <v>0</v>
      </c>
      <c r="AS416">
        <v>0</v>
      </c>
      <c r="AT416">
        <f>IF(AR416*$H$15&gt;=AV416,1.0,(AV416/(AV416-AR416*$H$15)))</f>
        <v>0</v>
      </c>
      <c r="AU416">
        <f>(AT416-1)*100</f>
        <v>0</v>
      </c>
      <c r="AV416">
        <f>MAX(0,($B$15+$C$15*EE416)/(1+$D$15*EE416)*DX416/(DZ416+273)*$E$15)</f>
        <v>0</v>
      </c>
      <c r="AW416" t="s">
        <v>429</v>
      </c>
      <c r="AX416" t="s">
        <v>429</v>
      </c>
      <c r="AY416">
        <v>0</v>
      </c>
      <c r="AZ416">
        <v>0</v>
      </c>
      <c r="BA416">
        <f>1-AY416/AZ416</f>
        <v>0</v>
      </c>
      <c r="BB416">
        <v>0</v>
      </c>
      <c r="BC416" t="s">
        <v>429</v>
      </c>
      <c r="BD416" t="s">
        <v>429</v>
      </c>
      <c r="BE416">
        <v>0</v>
      </c>
      <c r="BF416">
        <v>0</v>
      </c>
      <c r="BG416">
        <f>1-BE416/BF416</f>
        <v>0</v>
      </c>
      <c r="BH416">
        <v>0.5</v>
      </c>
      <c r="BI416">
        <f>DH416</f>
        <v>0</v>
      </c>
      <c r="BJ416">
        <f>K416</f>
        <v>0</v>
      </c>
      <c r="BK416">
        <f>BG416*BH416*BI416</f>
        <v>0</v>
      </c>
      <c r="BL416">
        <f>(BJ416-BB416)/BI416</f>
        <v>0</v>
      </c>
      <c r="BM416">
        <f>(AZ416-BF416)/BF416</f>
        <v>0</v>
      </c>
      <c r="BN416">
        <f>AY416/(BA416+AY416/BF416)</f>
        <v>0</v>
      </c>
      <c r="BO416" t="s">
        <v>429</v>
      </c>
      <c r="BP416">
        <v>0</v>
      </c>
      <c r="BQ416">
        <f>IF(BP416&lt;&gt;0, BP416, BN416)</f>
        <v>0</v>
      </c>
      <c r="BR416">
        <f>1-BQ416/BF416</f>
        <v>0</v>
      </c>
      <c r="BS416">
        <f>(BF416-BE416)/(BF416-BQ416)</f>
        <v>0</v>
      </c>
      <c r="BT416">
        <f>(AZ416-BF416)/(AZ416-BQ416)</f>
        <v>0</v>
      </c>
      <c r="BU416">
        <f>(BF416-BE416)/(BF416-AY416)</f>
        <v>0</v>
      </c>
      <c r="BV416">
        <f>(AZ416-BF416)/(AZ416-AY416)</f>
        <v>0</v>
      </c>
      <c r="BW416">
        <f>(BS416*BQ416/BE416)</f>
        <v>0</v>
      </c>
      <c r="BX416">
        <f>(1-BW416)</f>
        <v>0</v>
      </c>
      <c r="DG416">
        <f>$B$13*EF416+$C$13*EG416+$F$13*ER416*(1-EU416)</f>
        <v>0</v>
      </c>
      <c r="DH416">
        <f>DG416*DI416</f>
        <v>0</v>
      </c>
      <c r="DI416">
        <f>($B$13*$D$11+$C$13*$D$11+$F$13*((FE416+EW416)/MAX(FE416+EW416+FF416, 0.1)*$I$11+FF416/MAX(FE416+EW416+FF416, 0.1)*$J$11))/($B$13+$C$13+$F$13)</f>
        <v>0</v>
      </c>
      <c r="DJ416">
        <f>($B$13*$K$11+$C$13*$K$11+$F$13*((FE416+EW416)/MAX(FE416+EW416+FF416, 0.1)*$P$11+FF416/MAX(FE416+EW416+FF416, 0.1)*$Q$11))/($B$13+$C$13+$F$13)</f>
        <v>0</v>
      </c>
      <c r="DK416">
        <v>1.91</v>
      </c>
      <c r="DL416">
        <v>0.5</v>
      </c>
      <c r="DM416" t="s">
        <v>430</v>
      </c>
      <c r="DN416">
        <v>2</v>
      </c>
      <c r="DO416" t="b">
        <v>1</v>
      </c>
      <c r="DP416">
        <v>1687543326.655172</v>
      </c>
      <c r="DQ416">
        <v>416.5390689655172</v>
      </c>
      <c r="DR416">
        <v>419.8515172413793</v>
      </c>
      <c r="DS416">
        <v>21.51317931034483</v>
      </c>
      <c r="DT416">
        <v>21.03161379310345</v>
      </c>
      <c r="DU416">
        <v>431.0978620689655</v>
      </c>
      <c r="DV416">
        <v>24.10788275862069</v>
      </c>
      <c r="DW416">
        <v>499.9958965517242</v>
      </c>
      <c r="DX416">
        <v>101.7221379310345</v>
      </c>
      <c r="DY416">
        <v>0.09989419310344826</v>
      </c>
      <c r="DZ416">
        <v>30.67209310344827</v>
      </c>
      <c r="EA416">
        <v>31.93344827586207</v>
      </c>
      <c r="EB416">
        <v>999.9000000000002</v>
      </c>
      <c r="EC416">
        <v>0</v>
      </c>
      <c r="ED416">
        <v>0</v>
      </c>
      <c r="EE416">
        <v>10000.60068965517</v>
      </c>
      <c r="EF416">
        <v>0</v>
      </c>
      <c r="EG416">
        <v>1904.965172413793</v>
      </c>
      <c r="EH416">
        <v>-3.31238275862069</v>
      </c>
      <c r="EI416">
        <v>425.697275862069</v>
      </c>
      <c r="EJ416">
        <v>428.8713448275862</v>
      </c>
      <c r="EK416">
        <v>0.4815734137931034</v>
      </c>
      <c r="EL416">
        <v>419.8515172413793</v>
      </c>
      <c r="EM416">
        <v>21.03161379310345</v>
      </c>
      <c r="EN416">
        <v>2.188365862068966</v>
      </c>
      <c r="EO416">
        <v>2.139378620689655</v>
      </c>
      <c r="EP416">
        <v>18.87737931034483</v>
      </c>
      <c r="EQ416">
        <v>18.51534137931034</v>
      </c>
      <c r="ER416">
        <v>1999.953793103448</v>
      </c>
      <c r="ES416">
        <v>0.9799936206896551</v>
      </c>
      <c r="ET416">
        <v>0.02000656896551724</v>
      </c>
      <c r="EU416">
        <v>0</v>
      </c>
      <c r="EV416">
        <v>152.6530344827586</v>
      </c>
      <c r="EW416">
        <v>5.00078</v>
      </c>
      <c r="EX416">
        <v>4644.413793103448</v>
      </c>
      <c r="EY416">
        <v>16379.22413793103</v>
      </c>
      <c r="EZ416">
        <v>52.16355172413793</v>
      </c>
      <c r="FA416">
        <v>54.29062068965515</v>
      </c>
      <c r="FB416">
        <v>52.85748275862068</v>
      </c>
      <c r="FC416">
        <v>53.34458620689655</v>
      </c>
      <c r="FD416">
        <v>51.98465517241378</v>
      </c>
      <c r="FE416">
        <v>1955.043793103448</v>
      </c>
      <c r="FF416">
        <v>39.91</v>
      </c>
      <c r="FG416">
        <v>0</v>
      </c>
      <c r="FH416">
        <v>1687543335.3</v>
      </c>
      <c r="FI416">
        <v>0</v>
      </c>
      <c r="FJ416">
        <v>152.6343461538461</v>
      </c>
      <c r="FK416">
        <v>-1.146290613295773</v>
      </c>
      <c r="FL416">
        <v>463.6803419180854</v>
      </c>
      <c r="FM416">
        <v>4647.738846153847</v>
      </c>
      <c r="FN416">
        <v>15</v>
      </c>
      <c r="FO416">
        <v>1687542268.5</v>
      </c>
      <c r="FP416" t="s">
        <v>1219</v>
      </c>
      <c r="FQ416">
        <v>1687542253</v>
      </c>
      <c r="FR416">
        <v>1687542268.5</v>
      </c>
      <c r="FS416">
        <v>7</v>
      </c>
      <c r="FT416">
        <v>0.126</v>
      </c>
      <c r="FU416">
        <v>0.008999999999999999</v>
      </c>
      <c r="FV416">
        <v>-14.588</v>
      </c>
      <c r="FW416">
        <v>-2.508</v>
      </c>
      <c r="FX416">
        <v>419</v>
      </c>
      <c r="FY416">
        <v>18</v>
      </c>
      <c r="FZ416">
        <v>0.37</v>
      </c>
      <c r="GA416">
        <v>0.06</v>
      </c>
      <c r="GB416">
        <v>-3.416749</v>
      </c>
      <c r="GC416">
        <v>0.4453429643527342</v>
      </c>
      <c r="GD416">
        <v>0.1046478390555677</v>
      </c>
      <c r="GE416">
        <v>0</v>
      </c>
      <c r="GF416">
        <v>0.48990855</v>
      </c>
      <c r="GG416">
        <v>-0.2230555046904319</v>
      </c>
      <c r="GH416">
        <v>0.0448507597928675</v>
      </c>
      <c r="GI416">
        <v>1</v>
      </c>
      <c r="GJ416">
        <v>1</v>
      </c>
      <c r="GK416">
        <v>2</v>
      </c>
      <c r="GL416" t="s">
        <v>443</v>
      </c>
      <c r="GM416">
        <v>3.10008</v>
      </c>
      <c r="GN416">
        <v>2.75804</v>
      </c>
      <c r="GO416">
        <v>0.096622</v>
      </c>
      <c r="GP416">
        <v>0.09438580000000001</v>
      </c>
      <c r="GQ416">
        <v>0.118131</v>
      </c>
      <c r="GR416">
        <v>0.108145</v>
      </c>
      <c r="GS416">
        <v>22557.7</v>
      </c>
      <c r="GT416">
        <v>21864.1</v>
      </c>
      <c r="GU416">
        <v>25556</v>
      </c>
      <c r="GV416">
        <v>24530.9</v>
      </c>
      <c r="GW416">
        <v>36224</v>
      </c>
      <c r="GX416">
        <v>32274</v>
      </c>
      <c r="GY416">
        <v>44696.8</v>
      </c>
      <c r="GZ416">
        <v>39131.5</v>
      </c>
      <c r="HA416">
        <v>1.72613</v>
      </c>
      <c r="HB416">
        <v>1.6191</v>
      </c>
      <c r="HC416">
        <v>-0.0428781</v>
      </c>
      <c r="HD416">
        <v>0</v>
      </c>
      <c r="HE416">
        <v>32.6539</v>
      </c>
      <c r="HF416">
        <v>999.9</v>
      </c>
      <c r="HG416">
        <v>42.8</v>
      </c>
      <c r="HH416">
        <v>50.8</v>
      </c>
      <c r="HI416">
        <v>54.3722</v>
      </c>
      <c r="HJ416">
        <v>62.5088</v>
      </c>
      <c r="HK416">
        <v>23.1811</v>
      </c>
      <c r="HL416">
        <v>1</v>
      </c>
      <c r="HM416">
        <v>1.67612</v>
      </c>
      <c r="HN416">
        <v>9.28105</v>
      </c>
      <c r="HO416">
        <v>20.0465</v>
      </c>
      <c r="HP416">
        <v>5.20261</v>
      </c>
      <c r="HQ416">
        <v>11.992</v>
      </c>
      <c r="HR416">
        <v>4.9598</v>
      </c>
      <c r="HS416">
        <v>3.27415</v>
      </c>
      <c r="HT416">
        <v>9999</v>
      </c>
      <c r="HU416">
        <v>9999</v>
      </c>
      <c r="HV416">
        <v>9999</v>
      </c>
      <c r="HW416">
        <v>92.2</v>
      </c>
      <c r="HX416">
        <v>1.86387</v>
      </c>
      <c r="HY416">
        <v>1.86028</v>
      </c>
      <c r="HZ416">
        <v>1.85868</v>
      </c>
      <c r="IA416">
        <v>1.85997</v>
      </c>
      <c r="IB416">
        <v>1.85986</v>
      </c>
      <c r="IC416">
        <v>1.85852</v>
      </c>
      <c r="ID416">
        <v>1.85771</v>
      </c>
      <c r="IE416">
        <v>1.85242</v>
      </c>
      <c r="IF416">
        <v>0</v>
      </c>
      <c r="IG416">
        <v>0</v>
      </c>
      <c r="IH416">
        <v>0</v>
      </c>
      <c r="II416">
        <v>0</v>
      </c>
      <c r="IJ416" t="s">
        <v>433</v>
      </c>
      <c r="IK416" t="s">
        <v>434</v>
      </c>
      <c r="IL416" t="s">
        <v>435</v>
      </c>
      <c r="IM416" t="s">
        <v>435</v>
      </c>
      <c r="IN416" t="s">
        <v>435</v>
      </c>
      <c r="IO416" t="s">
        <v>435</v>
      </c>
      <c r="IP416">
        <v>0</v>
      </c>
      <c r="IQ416">
        <v>100</v>
      </c>
      <c r="IR416">
        <v>100</v>
      </c>
      <c r="IS416">
        <v>-14.558</v>
      </c>
      <c r="IT416">
        <v>-2.5963</v>
      </c>
      <c r="IU416">
        <v>-9.223646000070774</v>
      </c>
      <c r="IV416">
        <v>-0.01431925071125703</v>
      </c>
      <c r="IW416">
        <v>4.89615414261653E-06</v>
      </c>
      <c r="IX416">
        <v>-8.989459798755491E-10</v>
      </c>
      <c r="IY416">
        <v>-1.345169807792213</v>
      </c>
      <c r="IZ416">
        <v>-0.1043539695207113</v>
      </c>
      <c r="JA416">
        <v>0.003109194328973147</v>
      </c>
      <c r="JB416">
        <v>-3.859871886814269E-05</v>
      </c>
      <c r="JC416">
        <v>3</v>
      </c>
      <c r="JD416">
        <v>1925</v>
      </c>
      <c r="JE416">
        <v>1</v>
      </c>
      <c r="JF416">
        <v>31</v>
      </c>
      <c r="JG416">
        <v>18</v>
      </c>
      <c r="JH416">
        <v>17.8</v>
      </c>
      <c r="JI416">
        <v>1.12427</v>
      </c>
      <c r="JJ416">
        <v>2.69775</v>
      </c>
      <c r="JK416">
        <v>1.49658</v>
      </c>
      <c r="JL416">
        <v>2.31201</v>
      </c>
      <c r="JM416">
        <v>1.54785</v>
      </c>
      <c r="JN416">
        <v>2.47192</v>
      </c>
      <c r="JO416">
        <v>53.7711</v>
      </c>
      <c r="JP416">
        <v>13.3002</v>
      </c>
      <c r="JQ416">
        <v>18</v>
      </c>
      <c r="JR416">
        <v>502.812</v>
      </c>
      <c r="JS416">
        <v>441.98</v>
      </c>
      <c r="JT416">
        <v>25.389</v>
      </c>
      <c r="JU416">
        <v>45.6175</v>
      </c>
      <c r="JV416">
        <v>30.0022</v>
      </c>
      <c r="JW416">
        <v>45.3486</v>
      </c>
      <c r="JX416">
        <v>45.2045</v>
      </c>
      <c r="JY416">
        <v>22.5496</v>
      </c>
      <c r="JZ416">
        <v>52.3876</v>
      </c>
      <c r="KA416">
        <v>0</v>
      </c>
      <c r="KB416">
        <v>19.4012</v>
      </c>
      <c r="KC416">
        <v>399.979</v>
      </c>
      <c r="KD416">
        <v>21.1835</v>
      </c>
      <c r="KE416">
        <v>97.6699</v>
      </c>
      <c r="KF416">
        <v>94.07080000000001</v>
      </c>
    </row>
    <row r="417" spans="1:292">
      <c r="A417">
        <v>389</v>
      </c>
      <c r="B417">
        <v>1687543339.5</v>
      </c>
      <c r="C417">
        <v>17211</v>
      </c>
      <c r="D417" t="s">
        <v>1222</v>
      </c>
      <c r="E417" t="s">
        <v>1223</v>
      </c>
      <c r="F417">
        <v>5</v>
      </c>
      <c r="G417" t="s">
        <v>1218</v>
      </c>
      <c r="H417">
        <v>1687543331.732143</v>
      </c>
      <c r="I417">
        <f>(J417)/1000</f>
        <v>0</v>
      </c>
      <c r="J417">
        <f>IF(DO417, AM417, AG417)</f>
        <v>0</v>
      </c>
      <c r="K417">
        <f>IF(DO417, AH417, AF417)</f>
        <v>0</v>
      </c>
      <c r="L417">
        <f>DQ417 - IF(AT417&gt;1, K417*DK417*100.0/(AV417*EE417), 0)</f>
        <v>0</v>
      </c>
      <c r="M417">
        <f>((S417-I417/2)*L417-K417)/(S417+I417/2)</f>
        <v>0</v>
      </c>
      <c r="N417">
        <f>M417*(DX417+DY417)/1000.0</f>
        <v>0</v>
      </c>
      <c r="O417">
        <f>(DQ417 - IF(AT417&gt;1, K417*DK417*100.0/(AV417*EE417), 0))*(DX417+DY417)/1000.0</f>
        <v>0</v>
      </c>
      <c r="P417">
        <f>2.0/((1/R417-1/Q417)+SIGN(R417)*SQRT((1/R417-1/Q417)*(1/R417-1/Q417) + 4*DL417/((DL417+1)*(DL417+1))*(2*1/R417*1/Q417-1/Q417*1/Q417)))</f>
        <v>0</v>
      </c>
      <c r="Q417">
        <f>IF(LEFT(DM417,1)&lt;&gt;"0",IF(LEFT(DM417,1)="1",3.0,DN417),$D$5+$E$5*(EE417*DX417/($K$5*1000))+$F$5*(EE417*DX417/($K$5*1000))*MAX(MIN(DK417,$J$5),$I$5)*MAX(MIN(DK417,$J$5),$I$5)+$G$5*MAX(MIN(DK417,$J$5),$I$5)*(EE417*DX417/($K$5*1000))+$H$5*(EE417*DX417/($K$5*1000))*(EE417*DX417/($K$5*1000)))</f>
        <v>0</v>
      </c>
      <c r="R417">
        <f>I417*(1000-(1000*0.61365*exp(17.502*V417/(240.97+V417))/(DX417+DY417)+DS417)/2)/(1000*0.61365*exp(17.502*V417/(240.97+V417))/(DX417+DY417)-DS417)</f>
        <v>0</v>
      </c>
      <c r="S417">
        <f>1/((DL417+1)/(P417/1.6)+1/(Q417/1.37)) + DL417/((DL417+1)/(P417/1.6) + DL417/(Q417/1.37))</f>
        <v>0</v>
      </c>
      <c r="T417">
        <f>(DG417*DJ417)</f>
        <v>0</v>
      </c>
      <c r="U417">
        <f>(DZ417+(T417+2*0.95*5.67E-8*(((DZ417+$B$9)+273)^4-(DZ417+273)^4)-44100*I417)/(1.84*29.3*Q417+8*0.95*5.67E-8*(DZ417+273)^3))</f>
        <v>0</v>
      </c>
      <c r="V417">
        <f>($C$9*EA417+$D$9*EB417+$E$9*U417)</f>
        <v>0</v>
      </c>
      <c r="W417">
        <f>0.61365*exp(17.502*V417/(240.97+V417))</f>
        <v>0</v>
      </c>
      <c r="X417">
        <f>(Y417/Z417*100)</f>
        <v>0</v>
      </c>
      <c r="Y417">
        <f>DS417*(DX417+DY417)/1000</f>
        <v>0</v>
      </c>
      <c r="Z417">
        <f>0.61365*exp(17.502*DZ417/(240.97+DZ417))</f>
        <v>0</v>
      </c>
      <c r="AA417">
        <f>(W417-DS417*(DX417+DY417)/1000)</f>
        <v>0</v>
      </c>
      <c r="AB417">
        <f>(-I417*44100)</f>
        <v>0</v>
      </c>
      <c r="AC417">
        <f>2*29.3*Q417*0.92*(DZ417-V417)</f>
        <v>0</v>
      </c>
      <c r="AD417">
        <f>2*0.95*5.67E-8*(((DZ417+$B$9)+273)^4-(V417+273)^4)</f>
        <v>0</v>
      </c>
      <c r="AE417">
        <f>T417+AD417+AB417+AC417</f>
        <v>0</v>
      </c>
      <c r="AF417">
        <f>DW417*AT417*(DR417-DQ417*(1000-AT417*DT417)/(1000-AT417*DS417))/(100*DK417)</f>
        <v>0</v>
      </c>
      <c r="AG417">
        <f>1000*DW417*AT417*(DS417-DT417)/(100*DK417*(1000-AT417*DS417))</f>
        <v>0</v>
      </c>
      <c r="AH417">
        <f>(AI417 - AJ417 - DX417*1E3/(8.314*(DZ417+273.15)) * AL417/DW417 * AK417) * DW417/(100*DK417) * (1000 - DT417)/1000</f>
        <v>0</v>
      </c>
      <c r="AI417">
        <v>421.7633234484033</v>
      </c>
      <c r="AJ417">
        <v>423.0326909090908</v>
      </c>
      <c r="AK417">
        <v>-0.7059269375902114</v>
      </c>
      <c r="AL417">
        <v>66.87703025585249</v>
      </c>
      <c r="AM417">
        <f>(AO417 - AN417 + DX417*1E3/(8.314*(DZ417+273.15)) * AQ417/DW417 * AP417) * DW417/(100*DK417) * 1000/(1000 - AO417)</f>
        <v>0</v>
      </c>
      <c r="AN417">
        <v>21.1960902278574</v>
      </c>
      <c r="AO417">
        <v>21.64877454545455</v>
      </c>
      <c r="AP417">
        <v>0.01403431413903405</v>
      </c>
      <c r="AQ417">
        <v>100.4574107163463</v>
      </c>
      <c r="AR417">
        <v>0</v>
      </c>
      <c r="AS417">
        <v>0</v>
      </c>
      <c r="AT417">
        <f>IF(AR417*$H$15&gt;=AV417,1.0,(AV417/(AV417-AR417*$H$15)))</f>
        <v>0</v>
      </c>
      <c r="AU417">
        <f>(AT417-1)*100</f>
        <v>0</v>
      </c>
      <c r="AV417">
        <f>MAX(0,($B$15+$C$15*EE417)/(1+$D$15*EE417)*DX417/(DZ417+273)*$E$15)</f>
        <v>0</v>
      </c>
      <c r="AW417" t="s">
        <v>429</v>
      </c>
      <c r="AX417" t="s">
        <v>429</v>
      </c>
      <c r="AY417">
        <v>0</v>
      </c>
      <c r="AZ417">
        <v>0</v>
      </c>
      <c r="BA417">
        <f>1-AY417/AZ417</f>
        <v>0</v>
      </c>
      <c r="BB417">
        <v>0</v>
      </c>
      <c r="BC417" t="s">
        <v>429</v>
      </c>
      <c r="BD417" t="s">
        <v>429</v>
      </c>
      <c r="BE417">
        <v>0</v>
      </c>
      <c r="BF417">
        <v>0</v>
      </c>
      <c r="BG417">
        <f>1-BE417/BF417</f>
        <v>0</v>
      </c>
      <c r="BH417">
        <v>0.5</v>
      </c>
      <c r="BI417">
        <f>DH417</f>
        <v>0</v>
      </c>
      <c r="BJ417">
        <f>K417</f>
        <v>0</v>
      </c>
      <c r="BK417">
        <f>BG417*BH417*BI417</f>
        <v>0</v>
      </c>
      <c r="BL417">
        <f>(BJ417-BB417)/BI417</f>
        <v>0</v>
      </c>
      <c r="BM417">
        <f>(AZ417-BF417)/BF417</f>
        <v>0</v>
      </c>
      <c r="BN417">
        <f>AY417/(BA417+AY417/BF417)</f>
        <v>0</v>
      </c>
      <c r="BO417" t="s">
        <v>429</v>
      </c>
      <c r="BP417">
        <v>0</v>
      </c>
      <c r="BQ417">
        <f>IF(BP417&lt;&gt;0, BP417, BN417)</f>
        <v>0</v>
      </c>
      <c r="BR417">
        <f>1-BQ417/BF417</f>
        <v>0</v>
      </c>
      <c r="BS417">
        <f>(BF417-BE417)/(BF417-BQ417)</f>
        <v>0</v>
      </c>
      <c r="BT417">
        <f>(AZ417-BF417)/(AZ417-BQ417)</f>
        <v>0</v>
      </c>
      <c r="BU417">
        <f>(BF417-BE417)/(BF417-AY417)</f>
        <v>0</v>
      </c>
      <c r="BV417">
        <f>(AZ417-BF417)/(AZ417-AY417)</f>
        <v>0</v>
      </c>
      <c r="BW417">
        <f>(BS417*BQ417/BE417)</f>
        <v>0</v>
      </c>
      <c r="BX417">
        <f>(1-BW417)</f>
        <v>0</v>
      </c>
      <c r="DG417">
        <f>$B$13*EF417+$C$13*EG417+$F$13*ER417*(1-EU417)</f>
        <v>0</v>
      </c>
      <c r="DH417">
        <f>DG417*DI417</f>
        <v>0</v>
      </c>
      <c r="DI417">
        <f>($B$13*$D$11+$C$13*$D$11+$F$13*((FE417+EW417)/MAX(FE417+EW417+FF417, 0.1)*$I$11+FF417/MAX(FE417+EW417+FF417, 0.1)*$J$11))/($B$13+$C$13+$F$13)</f>
        <v>0</v>
      </c>
      <c r="DJ417">
        <f>($B$13*$K$11+$C$13*$K$11+$F$13*((FE417+EW417)/MAX(FE417+EW417+FF417, 0.1)*$P$11+FF417/MAX(FE417+EW417+FF417, 0.1)*$Q$11))/($B$13+$C$13+$F$13)</f>
        <v>0</v>
      </c>
      <c r="DK417">
        <v>1.91</v>
      </c>
      <c r="DL417">
        <v>0.5</v>
      </c>
      <c r="DM417" t="s">
        <v>430</v>
      </c>
      <c r="DN417">
        <v>2</v>
      </c>
      <c r="DO417" t="b">
        <v>1</v>
      </c>
      <c r="DP417">
        <v>1687543331.732143</v>
      </c>
      <c r="DQ417">
        <v>416.1617857142857</v>
      </c>
      <c r="DR417">
        <v>417.3118928571429</v>
      </c>
      <c r="DS417">
        <v>21.55792857142857</v>
      </c>
      <c r="DT417">
        <v>21.10508928571429</v>
      </c>
      <c r="DU417">
        <v>430.7166071428571</v>
      </c>
      <c r="DV417">
        <v>24.153625</v>
      </c>
      <c r="DW417">
        <v>499.9884642857143</v>
      </c>
      <c r="DX417">
        <v>101.7226428571429</v>
      </c>
      <c r="DY417">
        <v>0.09993336071428571</v>
      </c>
      <c r="DZ417">
        <v>30.69178214285714</v>
      </c>
      <c r="EA417">
        <v>31.94926071428572</v>
      </c>
      <c r="EB417">
        <v>999.9000000000002</v>
      </c>
      <c r="EC417">
        <v>0</v>
      </c>
      <c r="ED417">
        <v>0</v>
      </c>
      <c r="EE417">
        <v>9998.951428571429</v>
      </c>
      <c r="EF417">
        <v>0</v>
      </c>
      <c r="EG417">
        <v>1871.26</v>
      </c>
      <c r="EH417">
        <v>-1.149971892857143</v>
      </c>
      <c r="EI417">
        <v>425.3311785714286</v>
      </c>
      <c r="EJ417">
        <v>426.3089285714286</v>
      </c>
      <c r="EK417">
        <v>0.452846</v>
      </c>
      <c r="EL417">
        <v>417.3118928571429</v>
      </c>
      <c r="EM417">
        <v>21.10508928571429</v>
      </c>
      <c r="EN417">
        <v>2.192928571428571</v>
      </c>
      <c r="EO417">
        <v>2.1468625</v>
      </c>
      <c r="EP417">
        <v>18.91069642857143</v>
      </c>
      <c r="EQ417">
        <v>18.57107857142857</v>
      </c>
      <c r="ER417">
        <v>2000.003571428571</v>
      </c>
      <c r="ES417">
        <v>0.9799941785714286</v>
      </c>
      <c r="ET417">
        <v>0.02000601785714286</v>
      </c>
      <c r="EU417">
        <v>0</v>
      </c>
      <c r="EV417">
        <v>152.5868571428571</v>
      </c>
      <c r="EW417">
        <v>5.00078</v>
      </c>
      <c r="EX417">
        <v>4655.935357142857</v>
      </c>
      <c r="EY417">
        <v>16379.63571428571</v>
      </c>
      <c r="EZ417">
        <v>52.20075000000001</v>
      </c>
      <c r="FA417">
        <v>54.31657142857141</v>
      </c>
      <c r="FB417">
        <v>52.86135714285713</v>
      </c>
      <c r="FC417">
        <v>53.38142857142856</v>
      </c>
      <c r="FD417">
        <v>52.02203571428571</v>
      </c>
      <c r="FE417">
        <v>1955.093571428571</v>
      </c>
      <c r="FF417">
        <v>39.91</v>
      </c>
      <c r="FG417">
        <v>0</v>
      </c>
      <c r="FH417">
        <v>1687543340.1</v>
      </c>
      <c r="FI417">
        <v>0</v>
      </c>
      <c r="FJ417">
        <v>152.5909615384615</v>
      </c>
      <c r="FK417">
        <v>-0.4274530000671649</v>
      </c>
      <c r="FL417">
        <v>-40.5514528461762</v>
      </c>
      <c r="FM417">
        <v>4656.688846153846</v>
      </c>
      <c r="FN417">
        <v>15</v>
      </c>
      <c r="FO417">
        <v>1687542268.5</v>
      </c>
      <c r="FP417" t="s">
        <v>1219</v>
      </c>
      <c r="FQ417">
        <v>1687542253</v>
      </c>
      <c r="FR417">
        <v>1687542268.5</v>
      </c>
      <c r="FS417">
        <v>7</v>
      </c>
      <c r="FT417">
        <v>0.126</v>
      </c>
      <c r="FU417">
        <v>0.008999999999999999</v>
      </c>
      <c r="FV417">
        <v>-14.588</v>
      </c>
      <c r="FW417">
        <v>-2.508</v>
      </c>
      <c r="FX417">
        <v>419</v>
      </c>
      <c r="FY417">
        <v>18</v>
      </c>
      <c r="FZ417">
        <v>0.37</v>
      </c>
      <c r="GA417">
        <v>0.06</v>
      </c>
      <c r="GB417">
        <v>-2.072347390243902</v>
      </c>
      <c r="GC417">
        <v>19.22276556794424</v>
      </c>
      <c r="GD417">
        <v>2.625975652466447</v>
      </c>
      <c r="GE417">
        <v>0</v>
      </c>
      <c r="GF417">
        <v>0.4689028780487804</v>
      </c>
      <c r="GG417">
        <v>-0.4246097560975608</v>
      </c>
      <c r="GH417">
        <v>0.05553841811610038</v>
      </c>
      <c r="GI417">
        <v>1</v>
      </c>
      <c r="GJ417">
        <v>1</v>
      </c>
      <c r="GK417">
        <v>2</v>
      </c>
      <c r="GL417" t="s">
        <v>443</v>
      </c>
      <c r="GM417">
        <v>3.09993</v>
      </c>
      <c r="GN417">
        <v>2.75809</v>
      </c>
      <c r="GO417">
        <v>0.0960776</v>
      </c>
      <c r="GP417">
        <v>0.092239</v>
      </c>
      <c r="GQ417">
        <v>0.118366</v>
      </c>
      <c r="GR417">
        <v>0.108174</v>
      </c>
      <c r="GS417">
        <v>22570</v>
      </c>
      <c r="GT417">
        <v>21914.7</v>
      </c>
      <c r="GU417">
        <v>25554.6</v>
      </c>
      <c r="GV417">
        <v>24529.7</v>
      </c>
      <c r="GW417">
        <v>36212.8</v>
      </c>
      <c r="GX417">
        <v>32271.6</v>
      </c>
      <c r="GY417">
        <v>44694.6</v>
      </c>
      <c r="GZ417">
        <v>39130.1</v>
      </c>
      <c r="HA417">
        <v>1.72578</v>
      </c>
      <c r="HB417">
        <v>1.6191</v>
      </c>
      <c r="HC417">
        <v>-0.0436045</v>
      </c>
      <c r="HD417">
        <v>0</v>
      </c>
      <c r="HE417">
        <v>32.675</v>
      </c>
      <c r="HF417">
        <v>999.9</v>
      </c>
      <c r="HG417">
        <v>42.8</v>
      </c>
      <c r="HH417">
        <v>50.8</v>
      </c>
      <c r="HI417">
        <v>54.3653</v>
      </c>
      <c r="HJ417">
        <v>62.6988</v>
      </c>
      <c r="HK417">
        <v>23.5216</v>
      </c>
      <c r="HL417">
        <v>1</v>
      </c>
      <c r="HM417">
        <v>1.67848</v>
      </c>
      <c r="HN417">
        <v>9.28105</v>
      </c>
      <c r="HO417">
        <v>20.0466</v>
      </c>
      <c r="HP417">
        <v>5.20336</v>
      </c>
      <c r="HQ417">
        <v>11.992</v>
      </c>
      <c r="HR417">
        <v>4.95985</v>
      </c>
      <c r="HS417">
        <v>3.27438</v>
      </c>
      <c r="HT417">
        <v>9999</v>
      </c>
      <c r="HU417">
        <v>9999</v>
      </c>
      <c r="HV417">
        <v>9999</v>
      </c>
      <c r="HW417">
        <v>92.2</v>
      </c>
      <c r="HX417">
        <v>1.86387</v>
      </c>
      <c r="HY417">
        <v>1.86028</v>
      </c>
      <c r="HZ417">
        <v>1.85867</v>
      </c>
      <c r="IA417">
        <v>1.85993</v>
      </c>
      <c r="IB417">
        <v>1.85986</v>
      </c>
      <c r="IC417">
        <v>1.85852</v>
      </c>
      <c r="ID417">
        <v>1.85766</v>
      </c>
      <c r="IE417">
        <v>1.85242</v>
      </c>
      <c r="IF417">
        <v>0</v>
      </c>
      <c r="IG417">
        <v>0</v>
      </c>
      <c r="IH417">
        <v>0</v>
      </c>
      <c r="II417">
        <v>0</v>
      </c>
      <c r="IJ417" t="s">
        <v>433</v>
      </c>
      <c r="IK417" t="s">
        <v>434</v>
      </c>
      <c r="IL417" t="s">
        <v>435</v>
      </c>
      <c r="IM417" t="s">
        <v>435</v>
      </c>
      <c r="IN417" t="s">
        <v>435</v>
      </c>
      <c r="IO417" t="s">
        <v>435</v>
      </c>
      <c r="IP417">
        <v>0</v>
      </c>
      <c r="IQ417">
        <v>100</v>
      </c>
      <c r="IR417">
        <v>100</v>
      </c>
      <c r="IS417">
        <v>-14.524</v>
      </c>
      <c r="IT417">
        <v>-2.5978</v>
      </c>
      <c r="IU417">
        <v>-9.223646000070774</v>
      </c>
      <c r="IV417">
        <v>-0.01431925071125703</v>
      </c>
      <c r="IW417">
        <v>4.89615414261653E-06</v>
      </c>
      <c r="IX417">
        <v>-8.989459798755491E-10</v>
      </c>
      <c r="IY417">
        <v>-1.345169807792213</v>
      </c>
      <c r="IZ417">
        <v>-0.1043539695207113</v>
      </c>
      <c r="JA417">
        <v>0.003109194328973147</v>
      </c>
      <c r="JB417">
        <v>-3.859871886814269E-05</v>
      </c>
      <c r="JC417">
        <v>3</v>
      </c>
      <c r="JD417">
        <v>1925</v>
      </c>
      <c r="JE417">
        <v>1</v>
      </c>
      <c r="JF417">
        <v>31</v>
      </c>
      <c r="JG417">
        <v>18.1</v>
      </c>
      <c r="JH417">
        <v>17.9</v>
      </c>
      <c r="JI417">
        <v>1.09131</v>
      </c>
      <c r="JJ417">
        <v>2.7124</v>
      </c>
      <c r="JK417">
        <v>1.49658</v>
      </c>
      <c r="JL417">
        <v>2.31201</v>
      </c>
      <c r="JM417">
        <v>1.54785</v>
      </c>
      <c r="JN417">
        <v>2.37427</v>
      </c>
      <c r="JO417">
        <v>53.7711</v>
      </c>
      <c r="JP417">
        <v>13.3002</v>
      </c>
      <c r="JQ417">
        <v>18</v>
      </c>
      <c r="JR417">
        <v>502.692</v>
      </c>
      <c r="JS417">
        <v>442.083</v>
      </c>
      <c r="JT417">
        <v>25.4089</v>
      </c>
      <c r="JU417">
        <v>45.6393</v>
      </c>
      <c r="JV417">
        <v>30.0022</v>
      </c>
      <c r="JW417">
        <v>45.367</v>
      </c>
      <c r="JX417">
        <v>45.2227</v>
      </c>
      <c r="JY417">
        <v>21.8178</v>
      </c>
      <c r="JZ417">
        <v>52.3876</v>
      </c>
      <c r="KA417">
        <v>0</v>
      </c>
      <c r="KB417">
        <v>19.4599</v>
      </c>
      <c r="KC417">
        <v>379.757</v>
      </c>
      <c r="KD417">
        <v>21.1564</v>
      </c>
      <c r="KE417">
        <v>97.6649</v>
      </c>
      <c r="KF417">
        <v>94.0669</v>
      </c>
    </row>
    <row r="418" spans="1:292">
      <c r="A418">
        <v>390</v>
      </c>
      <c r="B418">
        <v>1687543344.5</v>
      </c>
      <c r="C418">
        <v>17216</v>
      </c>
      <c r="D418" t="s">
        <v>1224</v>
      </c>
      <c r="E418" t="s">
        <v>1225</v>
      </c>
      <c r="F418">
        <v>5</v>
      </c>
      <c r="G418" t="s">
        <v>1218</v>
      </c>
      <c r="H418">
        <v>1687543337</v>
      </c>
      <c r="I418">
        <f>(J418)/1000</f>
        <v>0</v>
      </c>
      <c r="J418">
        <f>IF(DO418, AM418, AG418)</f>
        <v>0</v>
      </c>
      <c r="K418">
        <f>IF(DO418, AH418, AF418)</f>
        <v>0</v>
      </c>
      <c r="L418">
        <f>DQ418 - IF(AT418&gt;1, K418*DK418*100.0/(AV418*EE418), 0)</f>
        <v>0</v>
      </c>
      <c r="M418">
        <f>((S418-I418/2)*L418-K418)/(S418+I418/2)</f>
        <v>0</v>
      </c>
      <c r="N418">
        <f>M418*(DX418+DY418)/1000.0</f>
        <v>0</v>
      </c>
      <c r="O418">
        <f>(DQ418 - IF(AT418&gt;1, K418*DK418*100.0/(AV418*EE418), 0))*(DX418+DY418)/1000.0</f>
        <v>0</v>
      </c>
      <c r="P418">
        <f>2.0/((1/R418-1/Q418)+SIGN(R418)*SQRT((1/R418-1/Q418)*(1/R418-1/Q418) + 4*DL418/((DL418+1)*(DL418+1))*(2*1/R418*1/Q418-1/Q418*1/Q418)))</f>
        <v>0</v>
      </c>
      <c r="Q418">
        <f>IF(LEFT(DM418,1)&lt;&gt;"0",IF(LEFT(DM418,1)="1",3.0,DN418),$D$5+$E$5*(EE418*DX418/($K$5*1000))+$F$5*(EE418*DX418/($K$5*1000))*MAX(MIN(DK418,$J$5),$I$5)*MAX(MIN(DK418,$J$5),$I$5)+$G$5*MAX(MIN(DK418,$J$5),$I$5)*(EE418*DX418/($K$5*1000))+$H$5*(EE418*DX418/($K$5*1000))*(EE418*DX418/($K$5*1000)))</f>
        <v>0</v>
      </c>
      <c r="R418">
        <f>I418*(1000-(1000*0.61365*exp(17.502*V418/(240.97+V418))/(DX418+DY418)+DS418)/2)/(1000*0.61365*exp(17.502*V418/(240.97+V418))/(DX418+DY418)-DS418)</f>
        <v>0</v>
      </c>
      <c r="S418">
        <f>1/((DL418+1)/(P418/1.6)+1/(Q418/1.37)) + DL418/((DL418+1)/(P418/1.6) + DL418/(Q418/1.37))</f>
        <v>0</v>
      </c>
      <c r="T418">
        <f>(DG418*DJ418)</f>
        <v>0</v>
      </c>
      <c r="U418">
        <f>(DZ418+(T418+2*0.95*5.67E-8*(((DZ418+$B$9)+273)^4-(DZ418+273)^4)-44100*I418)/(1.84*29.3*Q418+8*0.95*5.67E-8*(DZ418+273)^3))</f>
        <v>0</v>
      </c>
      <c r="V418">
        <f>($C$9*EA418+$D$9*EB418+$E$9*U418)</f>
        <v>0</v>
      </c>
      <c r="W418">
        <f>0.61365*exp(17.502*V418/(240.97+V418))</f>
        <v>0</v>
      </c>
      <c r="X418">
        <f>(Y418/Z418*100)</f>
        <v>0</v>
      </c>
      <c r="Y418">
        <f>DS418*(DX418+DY418)/1000</f>
        <v>0</v>
      </c>
      <c r="Z418">
        <f>0.61365*exp(17.502*DZ418/(240.97+DZ418))</f>
        <v>0</v>
      </c>
      <c r="AA418">
        <f>(W418-DS418*(DX418+DY418)/1000)</f>
        <v>0</v>
      </c>
      <c r="AB418">
        <f>(-I418*44100)</f>
        <v>0</v>
      </c>
      <c r="AC418">
        <f>2*29.3*Q418*0.92*(DZ418-V418)</f>
        <v>0</v>
      </c>
      <c r="AD418">
        <f>2*0.95*5.67E-8*(((DZ418+$B$9)+273)^4-(V418+273)^4)</f>
        <v>0</v>
      </c>
      <c r="AE418">
        <f>T418+AD418+AB418+AC418</f>
        <v>0</v>
      </c>
      <c r="AF418">
        <f>DW418*AT418*(DR418-DQ418*(1000-AT418*DT418)/(1000-AT418*DS418))/(100*DK418)</f>
        <v>0</v>
      </c>
      <c r="AG418">
        <f>1000*DW418*AT418*(DS418-DT418)/(100*DK418*(1000-AT418*DS418))</f>
        <v>0</v>
      </c>
      <c r="AH418">
        <f>(AI418 - AJ418 - DX418*1E3/(8.314*(DZ418+273.15)) * AL418/DW418 * AK418) * DW418/(100*DK418) * (1000 - DT418)/1000</f>
        <v>0</v>
      </c>
      <c r="AI418">
        <v>406.9675056620688</v>
      </c>
      <c r="AJ418">
        <v>414.804103030303</v>
      </c>
      <c r="AK418">
        <v>-1.818761144732746</v>
      </c>
      <c r="AL418">
        <v>66.87703025585249</v>
      </c>
      <c r="AM418">
        <f>(AO418 - AN418 + DX418*1E3/(8.314*(DZ418+273.15)) * AQ418/DW418 * AP418) * DW418/(100*DK418) * 1000/(1000 - AO418)</f>
        <v>0</v>
      </c>
      <c r="AN418">
        <v>21.20113972188202</v>
      </c>
      <c r="AO418">
        <v>21.69395454545455</v>
      </c>
      <c r="AP418">
        <v>0.008609132155336324</v>
      </c>
      <c r="AQ418">
        <v>100.4574107163463</v>
      </c>
      <c r="AR418">
        <v>0</v>
      </c>
      <c r="AS418">
        <v>0</v>
      </c>
      <c r="AT418">
        <f>IF(AR418*$H$15&gt;=AV418,1.0,(AV418/(AV418-AR418*$H$15)))</f>
        <v>0</v>
      </c>
      <c r="AU418">
        <f>(AT418-1)*100</f>
        <v>0</v>
      </c>
      <c r="AV418">
        <f>MAX(0,($B$15+$C$15*EE418)/(1+$D$15*EE418)*DX418/(DZ418+273)*$E$15)</f>
        <v>0</v>
      </c>
      <c r="AW418" t="s">
        <v>429</v>
      </c>
      <c r="AX418" t="s">
        <v>429</v>
      </c>
      <c r="AY418">
        <v>0</v>
      </c>
      <c r="AZ418">
        <v>0</v>
      </c>
      <c r="BA418">
        <f>1-AY418/AZ418</f>
        <v>0</v>
      </c>
      <c r="BB418">
        <v>0</v>
      </c>
      <c r="BC418" t="s">
        <v>429</v>
      </c>
      <c r="BD418" t="s">
        <v>429</v>
      </c>
      <c r="BE418">
        <v>0</v>
      </c>
      <c r="BF418">
        <v>0</v>
      </c>
      <c r="BG418">
        <f>1-BE418/BF418</f>
        <v>0</v>
      </c>
      <c r="BH418">
        <v>0.5</v>
      </c>
      <c r="BI418">
        <f>DH418</f>
        <v>0</v>
      </c>
      <c r="BJ418">
        <f>K418</f>
        <v>0</v>
      </c>
      <c r="BK418">
        <f>BG418*BH418*BI418</f>
        <v>0</v>
      </c>
      <c r="BL418">
        <f>(BJ418-BB418)/BI418</f>
        <v>0</v>
      </c>
      <c r="BM418">
        <f>(AZ418-BF418)/BF418</f>
        <v>0</v>
      </c>
      <c r="BN418">
        <f>AY418/(BA418+AY418/BF418)</f>
        <v>0</v>
      </c>
      <c r="BO418" t="s">
        <v>429</v>
      </c>
      <c r="BP418">
        <v>0</v>
      </c>
      <c r="BQ418">
        <f>IF(BP418&lt;&gt;0, BP418, BN418)</f>
        <v>0</v>
      </c>
      <c r="BR418">
        <f>1-BQ418/BF418</f>
        <v>0</v>
      </c>
      <c r="BS418">
        <f>(BF418-BE418)/(BF418-BQ418)</f>
        <v>0</v>
      </c>
      <c r="BT418">
        <f>(AZ418-BF418)/(AZ418-BQ418)</f>
        <v>0</v>
      </c>
      <c r="BU418">
        <f>(BF418-BE418)/(BF418-AY418)</f>
        <v>0</v>
      </c>
      <c r="BV418">
        <f>(AZ418-BF418)/(AZ418-AY418)</f>
        <v>0</v>
      </c>
      <c r="BW418">
        <f>(BS418*BQ418/BE418)</f>
        <v>0</v>
      </c>
      <c r="BX418">
        <f>(1-BW418)</f>
        <v>0</v>
      </c>
      <c r="DG418">
        <f>$B$13*EF418+$C$13*EG418+$F$13*ER418*(1-EU418)</f>
        <v>0</v>
      </c>
      <c r="DH418">
        <f>DG418*DI418</f>
        <v>0</v>
      </c>
      <c r="DI418">
        <f>($B$13*$D$11+$C$13*$D$11+$F$13*((FE418+EW418)/MAX(FE418+EW418+FF418, 0.1)*$I$11+FF418/MAX(FE418+EW418+FF418, 0.1)*$J$11))/($B$13+$C$13+$F$13)</f>
        <v>0</v>
      </c>
      <c r="DJ418">
        <f>($B$13*$K$11+$C$13*$K$11+$F$13*((FE418+EW418)/MAX(FE418+EW418+FF418, 0.1)*$P$11+FF418/MAX(FE418+EW418+FF418, 0.1)*$Q$11))/($B$13+$C$13+$F$13)</f>
        <v>0</v>
      </c>
      <c r="DK418">
        <v>1.91</v>
      </c>
      <c r="DL418">
        <v>0.5</v>
      </c>
      <c r="DM418" t="s">
        <v>430</v>
      </c>
      <c r="DN418">
        <v>2</v>
      </c>
      <c r="DO418" t="b">
        <v>1</v>
      </c>
      <c r="DP418">
        <v>1687543337</v>
      </c>
      <c r="DQ418">
        <v>413.7866666666667</v>
      </c>
      <c r="DR418">
        <v>409.7655925925926</v>
      </c>
      <c r="DS418">
        <v>21.61617777777778</v>
      </c>
      <c r="DT418">
        <v>21.18180740740741</v>
      </c>
      <c r="DU418">
        <v>428.315962962963</v>
      </c>
      <c r="DV418">
        <v>24.21317037037037</v>
      </c>
      <c r="DW418">
        <v>499.9851111111111</v>
      </c>
      <c r="DX418">
        <v>101.7231111111111</v>
      </c>
      <c r="DY418">
        <v>0.09993386296296297</v>
      </c>
      <c r="DZ418">
        <v>30.71482962962963</v>
      </c>
      <c r="EA418">
        <v>31.96157777777778</v>
      </c>
      <c r="EB418">
        <v>999.9000000000001</v>
      </c>
      <c r="EC418">
        <v>0</v>
      </c>
      <c r="ED418">
        <v>0</v>
      </c>
      <c r="EE418">
        <v>9998.055925925926</v>
      </c>
      <c r="EF418">
        <v>0</v>
      </c>
      <c r="EG418">
        <v>1760.535925925926</v>
      </c>
      <c r="EH418">
        <v>4.021253222222222</v>
      </c>
      <c r="EI418">
        <v>422.9287777777778</v>
      </c>
      <c r="EJ418">
        <v>418.6327407407408</v>
      </c>
      <c r="EK418">
        <v>0.434383</v>
      </c>
      <c r="EL418">
        <v>409.7655925925926</v>
      </c>
      <c r="EM418">
        <v>21.18180740740741</v>
      </c>
      <c r="EN418">
        <v>2.198864814814815</v>
      </c>
      <c r="EO418">
        <v>2.154676666666667</v>
      </c>
      <c r="EP418">
        <v>18.95398888888889</v>
      </c>
      <c r="EQ418">
        <v>18.62924814814815</v>
      </c>
      <c r="ER418">
        <v>2000.027407407407</v>
      </c>
      <c r="ES418">
        <v>0.9799945555555557</v>
      </c>
      <c r="ET418">
        <v>0.02000564444444445</v>
      </c>
      <c r="EU418">
        <v>0</v>
      </c>
      <c r="EV418">
        <v>152.5502222222223</v>
      </c>
      <c r="EW418">
        <v>5.00078</v>
      </c>
      <c r="EX418">
        <v>4652.386666666666</v>
      </c>
      <c r="EY418">
        <v>16379.84074074074</v>
      </c>
      <c r="EZ418">
        <v>52.21977777777778</v>
      </c>
      <c r="FA418">
        <v>54.34</v>
      </c>
      <c r="FB418">
        <v>52.88625925925925</v>
      </c>
      <c r="FC418">
        <v>53.41174074074073</v>
      </c>
      <c r="FD418">
        <v>52.04603703703703</v>
      </c>
      <c r="FE418">
        <v>1955.117407407408</v>
      </c>
      <c r="FF418">
        <v>39.91</v>
      </c>
      <c r="FG418">
        <v>0</v>
      </c>
      <c r="FH418">
        <v>1687543344.9</v>
      </c>
      <c r="FI418">
        <v>0</v>
      </c>
      <c r="FJ418">
        <v>152.5765</v>
      </c>
      <c r="FK418">
        <v>0.66082051614088</v>
      </c>
      <c r="FL418">
        <v>-331.2485473712133</v>
      </c>
      <c r="FM418">
        <v>4652.383846153846</v>
      </c>
      <c r="FN418">
        <v>15</v>
      </c>
      <c r="FO418">
        <v>1687542268.5</v>
      </c>
      <c r="FP418" t="s">
        <v>1219</v>
      </c>
      <c r="FQ418">
        <v>1687542253</v>
      </c>
      <c r="FR418">
        <v>1687542268.5</v>
      </c>
      <c r="FS418">
        <v>7</v>
      </c>
      <c r="FT418">
        <v>0.126</v>
      </c>
      <c r="FU418">
        <v>0.008999999999999999</v>
      </c>
      <c r="FV418">
        <v>-14.588</v>
      </c>
      <c r="FW418">
        <v>-2.508</v>
      </c>
      <c r="FX418">
        <v>419</v>
      </c>
      <c r="FY418">
        <v>18</v>
      </c>
      <c r="FZ418">
        <v>0.37</v>
      </c>
      <c r="GA418">
        <v>0.06</v>
      </c>
      <c r="GB418">
        <v>1.37156456097561</v>
      </c>
      <c r="GC418">
        <v>54.88566779790938</v>
      </c>
      <c r="GD418">
        <v>5.972222540096891</v>
      </c>
      <c r="GE418">
        <v>0</v>
      </c>
      <c r="GF418">
        <v>0.459800512195122</v>
      </c>
      <c r="GG418">
        <v>-0.2105612404181189</v>
      </c>
      <c r="GH418">
        <v>0.05154085779694564</v>
      </c>
      <c r="GI418">
        <v>1</v>
      </c>
      <c r="GJ418">
        <v>1</v>
      </c>
      <c r="GK418">
        <v>2</v>
      </c>
      <c r="GL418" t="s">
        <v>443</v>
      </c>
      <c r="GM418">
        <v>3.09997</v>
      </c>
      <c r="GN418">
        <v>2.75832</v>
      </c>
      <c r="GO418">
        <v>0.0945922</v>
      </c>
      <c r="GP418">
        <v>0.0894663</v>
      </c>
      <c r="GQ418">
        <v>0.118516</v>
      </c>
      <c r="GR418">
        <v>0.108172</v>
      </c>
      <c r="GS418">
        <v>22605.8</v>
      </c>
      <c r="GT418">
        <v>21980.8</v>
      </c>
      <c r="GU418">
        <v>25553.3</v>
      </c>
      <c r="GV418">
        <v>24528.9</v>
      </c>
      <c r="GW418">
        <v>36205</v>
      </c>
      <c r="GX418">
        <v>32270.4</v>
      </c>
      <c r="GY418">
        <v>44692.4</v>
      </c>
      <c r="GZ418">
        <v>39128.9</v>
      </c>
      <c r="HA418">
        <v>1.72585</v>
      </c>
      <c r="HB418">
        <v>1.61852</v>
      </c>
      <c r="HC418">
        <v>-0.0445917</v>
      </c>
      <c r="HD418">
        <v>0</v>
      </c>
      <c r="HE418">
        <v>32.6975</v>
      </c>
      <c r="HF418">
        <v>999.9</v>
      </c>
      <c r="HG418">
        <v>42.8</v>
      </c>
      <c r="HH418">
        <v>50.8</v>
      </c>
      <c r="HI418">
        <v>54.3661</v>
      </c>
      <c r="HJ418">
        <v>62.7388</v>
      </c>
      <c r="HK418">
        <v>23.4295</v>
      </c>
      <c r="HL418">
        <v>1</v>
      </c>
      <c r="HM418">
        <v>1.68076</v>
      </c>
      <c r="HN418">
        <v>9.28105</v>
      </c>
      <c r="HO418">
        <v>20.0466</v>
      </c>
      <c r="HP418">
        <v>5.20381</v>
      </c>
      <c r="HQ418">
        <v>11.992</v>
      </c>
      <c r="HR418">
        <v>4.96005</v>
      </c>
      <c r="HS418">
        <v>3.27423</v>
      </c>
      <c r="HT418">
        <v>9999</v>
      </c>
      <c r="HU418">
        <v>9999</v>
      </c>
      <c r="HV418">
        <v>9999</v>
      </c>
      <c r="HW418">
        <v>92.2</v>
      </c>
      <c r="HX418">
        <v>1.86388</v>
      </c>
      <c r="HY418">
        <v>1.86031</v>
      </c>
      <c r="HZ418">
        <v>1.85869</v>
      </c>
      <c r="IA418">
        <v>1.85993</v>
      </c>
      <c r="IB418">
        <v>1.85987</v>
      </c>
      <c r="IC418">
        <v>1.85852</v>
      </c>
      <c r="ID418">
        <v>1.8577</v>
      </c>
      <c r="IE418">
        <v>1.85242</v>
      </c>
      <c r="IF418">
        <v>0</v>
      </c>
      <c r="IG418">
        <v>0</v>
      </c>
      <c r="IH418">
        <v>0</v>
      </c>
      <c r="II418">
        <v>0</v>
      </c>
      <c r="IJ418" t="s">
        <v>433</v>
      </c>
      <c r="IK418" t="s">
        <v>434</v>
      </c>
      <c r="IL418" t="s">
        <v>435</v>
      </c>
      <c r="IM418" t="s">
        <v>435</v>
      </c>
      <c r="IN418" t="s">
        <v>435</v>
      </c>
      <c r="IO418" t="s">
        <v>435</v>
      </c>
      <c r="IP418">
        <v>0</v>
      </c>
      <c r="IQ418">
        <v>100</v>
      </c>
      <c r="IR418">
        <v>100</v>
      </c>
      <c r="IS418">
        <v>-14.431</v>
      </c>
      <c r="IT418">
        <v>-2.5988</v>
      </c>
      <c r="IU418">
        <v>-9.223646000070774</v>
      </c>
      <c r="IV418">
        <v>-0.01431925071125703</v>
      </c>
      <c r="IW418">
        <v>4.89615414261653E-06</v>
      </c>
      <c r="IX418">
        <v>-8.989459798755491E-10</v>
      </c>
      <c r="IY418">
        <v>-1.345169807792213</v>
      </c>
      <c r="IZ418">
        <v>-0.1043539695207113</v>
      </c>
      <c r="JA418">
        <v>0.003109194328973147</v>
      </c>
      <c r="JB418">
        <v>-3.859871886814269E-05</v>
      </c>
      <c r="JC418">
        <v>3</v>
      </c>
      <c r="JD418">
        <v>1925</v>
      </c>
      <c r="JE418">
        <v>1</v>
      </c>
      <c r="JF418">
        <v>31</v>
      </c>
      <c r="JG418">
        <v>18.2</v>
      </c>
      <c r="JH418">
        <v>17.9</v>
      </c>
      <c r="JI418">
        <v>1.05347</v>
      </c>
      <c r="JJ418">
        <v>2.70874</v>
      </c>
      <c r="JK418">
        <v>1.49658</v>
      </c>
      <c r="JL418">
        <v>2.31201</v>
      </c>
      <c r="JM418">
        <v>1.54785</v>
      </c>
      <c r="JN418">
        <v>2.51465</v>
      </c>
      <c r="JO418">
        <v>53.7711</v>
      </c>
      <c r="JP418">
        <v>13.309</v>
      </c>
      <c r="JQ418">
        <v>18</v>
      </c>
      <c r="JR418">
        <v>502.868</v>
      </c>
      <c r="JS418">
        <v>441.816</v>
      </c>
      <c r="JT418">
        <v>25.4328</v>
      </c>
      <c r="JU418">
        <v>45.6612</v>
      </c>
      <c r="JV418">
        <v>30.0022</v>
      </c>
      <c r="JW418">
        <v>45.3879</v>
      </c>
      <c r="JX418">
        <v>45.2434</v>
      </c>
      <c r="JY418">
        <v>21.113</v>
      </c>
      <c r="JZ418">
        <v>52.3876</v>
      </c>
      <c r="KA418">
        <v>0</v>
      </c>
      <c r="KB418">
        <v>19.5001</v>
      </c>
      <c r="KC418">
        <v>366.391</v>
      </c>
      <c r="KD418">
        <v>21.1564</v>
      </c>
      <c r="KE418">
        <v>97.6601</v>
      </c>
      <c r="KF418">
        <v>94.0639</v>
      </c>
    </row>
    <row r="419" spans="1:292">
      <c r="A419">
        <v>391</v>
      </c>
      <c r="B419">
        <v>1687543349.5</v>
      </c>
      <c r="C419">
        <v>17221</v>
      </c>
      <c r="D419" t="s">
        <v>1226</v>
      </c>
      <c r="E419" t="s">
        <v>1227</v>
      </c>
      <c r="F419">
        <v>5</v>
      </c>
      <c r="G419" t="s">
        <v>1218</v>
      </c>
      <c r="H419">
        <v>1687543341.714286</v>
      </c>
      <c r="I419">
        <f>(J419)/1000</f>
        <v>0</v>
      </c>
      <c r="J419">
        <f>IF(DO419, AM419, AG419)</f>
        <v>0</v>
      </c>
      <c r="K419">
        <f>IF(DO419, AH419, AF419)</f>
        <v>0</v>
      </c>
      <c r="L419">
        <f>DQ419 - IF(AT419&gt;1, K419*DK419*100.0/(AV419*EE419), 0)</f>
        <v>0</v>
      </c>
      <c r="M419">
        <f>((S419-I419/2)*L419-K419)/(S419+I419/2)</f>
        <v>0</v>
      </c>
      <c r="N419">
        <f>M419*(DX419+DY419)/1000.0</f>
        <v>0</v>
      </c>
      <c r="O419">
        <f>(DQ419 - IF(AT419&gt;1, K419*DK419*100.0/(AV419*EE419), 0))*(DX419+DY419)/1000.0</f>
        <v>0</v>
      </c>
      <c r="P419">
        <f>2.0/((1/R419-1/Q419)+SIGN(R419)*SQRT((1/R419-1/Q419)*(1/R419-1/Q419) + 4*DL419/((DL419+1)*(DL419+1))*(2*1/R419*1/Q419-1/Q419*1/Q419)))</f>
        <v>0</v>
      </c>
      <c r="Q419">
        <f>IF(LEFT(DM419,1)&lt;&gt;"0",IF(LEFT(DM419,1)="1",3.0,DN419),$D$5+$E$5*(EE419*DX419/($K$5*1000))+$F$5*(EE419*DX419/($K$5*1000))*MAX(MIN(DK419,$J$5),$I$5)*MAX(MIN(DK419,$J$5),$I$5)+$G$5*MAX(MIN(DK419,$J$5),$I$5)*(EE419*DX419/($K$5*1000))+$H$5*(EE419*DX419/($K$5*1000))*(EE419*DX419/($K$5*1000)))</f>
        <v>0</v>
      </c>
      <c r="R419">
        <f>I419*(1000-(1000*0.61365*exp(17.502*V419/(240.97+V419))/(DX419+DY419)+DS419)/2)/(1000*0.61365*exp(17.502*V419/(240.97+V419))/(DX419+DY419)-DS419)</f>
        <v>0</v>
      </c>
      <c r="S419">
        <f>1/((DL419+1)/(P419/1.6)+1/(Q419/1.37)) + DL419/((DL419+1)/(P419/1.6) + DL419/(Q419/1.37))</f>
        <v>0</v>
      </c>
      <c r="T419">
        <f>(DG419*DJ419)</f>
        <v>0</v>
      </c>
      <c r="U419">
        <f>(DZ419+(T419+2*0.95*5.67E-8*(((DZ419+$B$9)+273)^4-(DZ419+273)^4)-44100*I419)/(1.84*29.3*Q419+8*0.95*5.67E-8*(DZ419+273)^3))</f>
        <v>0</v>
      </c>
      <c r="V419">
        <f>($C$9*EA419+$D$9*EB419+$E$9*U419)</f>
        <v>0</v>
      </c>
      <c r="W419">
        <f>0.61365*exp(17.502*V419/(240.97+V419))</f>
        <v>0</v>
      </c>
      <c r="X419">
        <f>(Y419/Z419*100)</f>
        <v>0</v>
      </c>
      <c r="Y419">
        <f>DS419*(DX419+DY419)/1000</f>
        <v>0</v>
      </c>
      <c r="Z419">
        <f>0.61365*exp(17.502*DZ419/(240.97+DZ419))</f>
        <v>0</v>
      </c>
      <c r="AA419">
        <f>(W419-DS419*(DX419+DY419)/1000)</f>
        <v>0</v>
      </c>
      <c r="AB419">
        <f>(-I419*44100)</f>
        <v>0</v>
      </c>
      <c r="AC419">
        <f>2*29.3*Q419*0.92*(DZ419-V419)</f>
        <v>0</v>
      </c>
      <c r="AD419">
        <f>2*0.95*5.67E-8*(((DZ419+$B$9)+273)^4-(V419+273)^4)</f>
        <v>0</v>
      </c>
      <c r="AE419">
        <f>T419+AD419+AB419+AC419</f>
        <v>0</v>
      </c>
      <c r="AF419">
        <f>DW419*AT419*(DR419-DQ419*(1000-AT419*DT419)/(1000-AT419*DS419))/(100*DK419)</f>
        <v>0</v>
      </c>
      <c r="AG419">
        <f>1000*DW419*AT419*(DS419-DT419)/(100*DK419*(1000-AT419*DS419))</f>
        <v>0</v>
      </c>
      <c r="AH419">
        <f>(AI419 - AJ419 - DX419*1E3/(8.314*(DZ419+273.15)) * AL419/DW419 * AK419) * DW419/(100*DK419) * (1000 - DT419)/1000</f>
        <v>0</v>
      </c>
      <c r="AI419">
        <v>390.5275116062909</v>
      </c>
      <c r="AJ419">
        <v>402.625290909091</v>
      </c>
      <c r="AK419">
        <v>-2.529226408780057</v>
      </c>
      <c r="AL419">
        <v>66.87703025585249</v>
      </c>
      <c r="AM419">
        <f>(AO419 - AN419 + DX419*1E3/(8.314*(DZ419+273.15)) * AQ419/DW419 * AP419) * DW419/(100*DK419) * 1000/(1000 - AO419)</f>
        <v>0</v>
      </c>
      <c r="AN419">
        <v>21.20011535115615</v>
      </c>
      <c r="AO419">
        <v>21.72269757575758</v>
      </c>
      <c r="AP419">
        <v>0.005318283801453528</v>
      </c>
      <c r="AQ419">
        <v>100.4574107163463</v>
      </c>
      <c r="AR419">
        <v>0</v>
      </c>
      <c r="AS419">
        <v>0</v>
      </c>
      <c r="AT419">
        <f>IF(AR419*$H$15&gt;=AV419,1.0,(AV419/(AV419-AR419*$H$15)))</f>
        <v>0</v>
      </c>
      <c r="AU419">
        <f>(AT419-1)*100</f>
        <v>0</v>
      </c>
      <c r="AV419">
        <f>MAX(0,($B$15+$C$15*EE419)/(1+$D$15*EE419)*DX419/(DZ419+273)*$E$15)</f>
        <v>0</v>
      </c>
      <c r="AW419" t="s">
        <v>429</v>
      </c>
      <c r="AX419" t="s">
        <v>429</v>
      </c>
      <c r="AY419">
        <v>0</v>
      </c>
      <c r="AZ419">
        <v>0</v>
      </c>
      <c r="BA419">
        <f>1-AY419/AZ419</f>
        <v>0</v>
      </c>
      <c r="BB419">
        <v>0</v>
      </c>
      <c r="BC419" t="s">
        <v>429</v>
      </c>
      <c r="BD419" t="s">
        <v>429</v>
      </c>
      <c r="BE419">
        <v>0</v>
      </c>
      <c r="BF419">
        <v>0</v>
      </c>
      <c r="BG419">
        <f>1-BE419/BF419</f>
        <v>0</v>
      </c>
      <c r="BH419">
        <v>0.5</v>
      </c>
      <c r="BI419">
        <f>DH419</f>
        <v>0</v>
      </c>
      <c r="BJ419">
        <f>K419</f>
        <v>0</v>
      </c>
      <c r="BK419">
        <f>BG419*BH419*BI419</f>
        <v>0</v>
      </c>
      <c r="BL419">
        <f>(BJ419-BB419)/BI419</f>
        <v>0</v>
      </c>
      <c r="BM419">
        <f>(AZ419-BF419)/BF419</f>
        <v>0</v>
      </c>
      <c r="BN419">
        <f>AY419/(BA419+AY419/BF419)</f>
        <v>0</v>
      </c>
      <c r="BO419" t="s">
        <v>429</v>
      </c>
      <c r="BP419">
        <v>0</v>
      </c>
      <c r="BQ419">
        <f>IF(BP419&lt;&gt;0, BP419, BN419)</f>
        <v>0</v>
      </c>
      <c r="BR419">
        <f>1-BQ419/BF419</f>
        <v>0</v>
      </c>
      <c r="BS419">
        <f>(BF419-BE419)/(BF419-BQ419)</f>
        <v>0</v>
      </c>
      <c r="BT419">
        <f>(AZ419-BF419)/(AZ419-BQ419)</f>
        <v>0</v>
      </c>
      <c r="BU419">
        <f>(BF419-BE419)/(BF419-AY419)</f>
        <v>0</v>
      </c>
      <c r="BV419">
        <f>(AZ419-BF419)/(AZ419-AY419)</f>
        <v>0</v>
      </c>
      <c r="BW419">
        <f>(BS419*BQ419/BE419)</f>
        <v>0</v>
      </c>
      <c r="BX419">
        <f>(1-BW419)</f>
        <v>0</v>
      </c>
      <c r="DG419">
        <f>$B$13*EF419+$C$13*EG419+$F$13*ER419*(1-EU419)</f>
        <v>0</v>
      </c>
      <c r="DH419">
        <f>DG419*DI419</f>
        <v>0</v>
      </c>
      <c r="DI419">
        <f>($B$13*$D$11+$C$13*$D$11+$F$13*((FE419+EW419)/MAX(FE419+EW419+FF419, 0.1)*$I$11+FF419/MAX(FE419+EW419+FF419, 0.1)*$J$11))/($B$13+$C$13+$F$13)</f>
        <v>0</v>
      </c>
      <c r="DJ419">
        <f>($B$13*$K$11+$C$13*$K$11+$F$13*((FE419+EW419)/MAX(FE419+EW419+FF419, 0.1)*$P$11+FF419/MAX(FE419+EW419+FF419, 0.1)*$Q$11))/($B$13+$C$13+$F$13)</f>
        <v>0</v>
      </c>
      <c r="DK419">
        <v>1.91</v>
      </c>
      <c r="DL419">
        <v>0.5</v>
      </c>
      <c r="DM419" t="s">
        <v>430</v>
      </c>
      <c r="DN419">
        <v>2</v>
      </c>
      <c r="DO419" t="b">
        <v>1</v>
      </c>
      <c r="DP419">
        <v>1687543341.714286</v>
      </c>
      <c r="DQ419">
        <v>408.2183571428571</v>
      </c>
      <c r="DR419">
        <v>397.8401071428572</v>
      </c>
      <c r="DS419">
        <v>21.66806428571429</v>
      </c>
      <c r="DT419">
        <v>21.19865714285714</v>
      </c>
      <c r="DU419">
        <v>422.6876071428571</v>
      </c>
      <c r="DV419">
        <v>24.26620714285715</v>
      </c>
      <c r="DW419">
        <v>500.0044285714285</v>
      </c>
      <c r="DX419">
        <v>101.7239642857143</v>
      </c>
      <c r="DY419">
        <v>0.1000110571428571</v>
      </c>
      <c r="DZ419">
        <v>30.73620714285715</v>
      </c>
      <c r="EA419">
        <v>31.97489285714286</v>
      </c>
      <c r="EB419">
        <v>999.9000000000002</v>
      </c>
      <c r="EC419">
        <v>0</v>
      </c>
      <c r="ED419">
        <v>0</v>
      </c>
      <c r="EE419">
        <v>9994.778214285716</v>
      </c>
      <c r="EF419">
        <v>0</v>
      </c>
      <c r="EG419">
        <v>1718.4975</v>
      </c>
      <c r="EH419">
        <v>10.37841239285714</v>
      </c>
      <c r="EI419">
        <v>417.2594285714286</v>
      </c>
      <c r="EJ419">
        <v>406.4563214285714</v>
      </c>
      <c r="EK419">
        <v>0.4694052857142857</v>
      </c>
      <c r="EL419">
        <v>397.8401071428572</v>
      </c>
      <c r="EM419">
        <v>21.19865714285714</v>
      </c>
      <c r="EN419">
        <v>2.204161428571429</v>
      </c>
      <c r="EO419">
        <v>2.156411071428571</v>
      </c>
      <c r="EP419">
        <v>18.99255714285714</v>
      </c>
      <c r="EQ419">
        <v>18.64211428571429</v>
      </c>
      <c r="ER419">
        <v>2000.044285714286</v>
      </c>
      <c r="ES419">
        <v>0.9799948214285715</v>
      </c>
      <c r="ET419">
        <v>0.02000537857142857</v>
      </c>
      <c r="EU419">
        <v>0</v>
      </c>
      <c r="EV419">
        <v>152.5062857142857</v>
      </c>
      <c r="EW419">
        <v>5.00078</v>
      </c>
      <c r="EX419">
        <v>4642.511785714285</v>
      </c>
      <c r="EY419">
        <v>16379.97857142857</v>
      </c>
      <c r="EZ419">
        <v>52.23871428571427</v>
      </c>
      <c r="FA419">
        <v>54.35700000000001</v>
      </c>
      <c r="FB419">
        <v>52.91717857142857</v>
      </c>
      <c r="FC419">
        <v>53.43942857142856</v>
      </c>
      <c r="FD419">
        <v>52.069</v>
      </c>
      <c r="FE419">
        <v>1955.134285714286</v>
      </c>
      <c r="FF419">
        <v>39.91</v>
      </c>
      <c r="FG419">
        <v>0</v>
      </c>
      <c r="FH419">
        <v>1687543350.3</v>
      </c>
      <c r="FI419">
        <v>0</v>
      </c>
      <c r="FJ419">
        <v>152.55896</v>
      </c>
      <c r="FK419">
        <v>-0.8639999869544136</v>
      </c>
      <c r="FL419">
        <v>176.0292306814716</v>
      </c>
      <c r="FM419">
        <v>4641.5612</v>
      </c>
      <c r="FN419">
        <v>15</v>
      </c>
      <c r="FO419">
        <v>1687542268.5</v>
      </c>
      <c r="FP419" t="s">
        <v>1219</v>
      </c>
      <c r="FQ419">
        <v>1687542253</v>
      </c>
      <c r="FR419">
        <v>1687542268.5</v>
      </c>
      <c r="FS419">
        <v>7</v>
      </c>
      <c r="FT419">
        <v>0.126</v>
      </c>
      <c r="FU419">
        <v>0.008999999999999999</v>
      </c>
      <c r="FV419">
        <v>-14.588</v>
      </c>
      <c r="FW419">
        <v>-2.508</v>
      </c>
      <c r="FX419">
        <v>419</v>
      </c>
      <c r="FY419">
        <v>18</v>
      </c>
      <c r="FZ419">
        <v>0.37</v>
      </c>
      <c r="GA419">
        <v>0.06</v>
      </c>
      <c r="GB419">
        <v>6.277372853658536</v>
      </c>
      <c r="GC419">
        <v>79.74939434843205</v>
      </c>
      <c r="GD419">
        <v>7.978948145684757</v>
      </c>
      <c r="GE419">
        <v>0</v>
      </c>
      <c r="GF419">
        <v>0.4547970487804879</v>
      </c>
      <c r="GG419">
        <v>0.3183854843205571</v>
      </c>
      <c r="GH419">
        <v>0.04534817187427828</v>
      </c>
      <c r="GI419">
        <v>1</v>
      </c>
      <c r="GJ419">
        <v>1</v>
      </c>
      <c r="GK419">
        <v>2</v>
      </c>
      <c r="GL419" t="s">
        <v>443</v>
      </c>
      <c r="GM419">
        <v>3.1002</v>
      </c>
      <c r="GN419">
        <v>2.75815</v>
      </c>
      <c r="GO419">
        <v>0.0924456</v>
      </c>
      <c r="GP419">
        <v>0.0865303</v>
      </c>
      <c r="GQ419">
        <v>0.118606</v>
      </c>
      <c r="GR419">
        <v>0.108167</v>
      </c>
      <c r="GS419">
        <v>22658.2</v>
      </c>
      <c r="GT419">
        <v>22050.4</v>
      </c>
      <c r="GU419">
        <v>25552.1</v>
      </c>
      <c r="GV419">
        <v>24527.7</v>
      </c>
      <c r="GW419">
        <v>36199.1</v>
      </c>
      <c r="GX419">
        <v>32268.7</v>
      </c>
      <c r="GY419">
        <v>44689.8</v>
      </c>
      <c r="GZ419">
        <v>39127</v>
      </c>
      <c r="HA419">
        <v>1.72593</v>
      </c>
      <c r="HB419">
        <v>1.61808</v>
      </c>
      <c r="HC419">
        <v>-0.0431947</v>
      </c>
      <c r="HD419">
        <v>0</v>
      </c>
      <c r="HE419">
        <v>32.7218</v>
      </c>
      <c r="HF419">
        <v>999.9</v>
      </c>
      <c r="HG419">
        <v>42.8</v>
      </c>
      <c r="HH419">
        <v>50.8</v>
      </c>
      <c r="HI419">
        <v>54.3671</v>
      </c>
      <c r="HJ419">
        <v>62.5688</v>
      </c>
      <c r="HK419">
        <v>23.1691</v>
      </c>
      <c r="HL419">
        <v>1</v>
      </c>
      <c r="HM419">
        <v>1.68325</v>
      </c>
      <c r="HN419">
        <v>9.28105</v>
      </c>
      <c r="HO419">
        <v>20.0465</v>
      </c>
      <c r="HP419">
        <v>5.20366</v>
      </c>
      <c r="HQ419">
        <v>11.992</v>
      </c>
      <c r="HR419">
        <v>4.95995</v>
      </c>
      <c r="HS419">
        <v>3.27435</v>
      </c>
      <c r="HT419">
        <v>9999</v>
      </c>
      <c r="HU419">
        <v>9999</v>
      </c>
      <c r="HV419">
        <v>9999</v>
      </c>
      <c r="HW419">
        <v>92.2</v>
      </c>
      <c r="HX419">
        <v>1.86393</v>
      </c>
      <c r="HY419">
        <v>1.86031</v>
      </c>
      <c r="HZ419">
        <v>1.85868</v>
      </c>
      <c r="IA419">
        <v>1.85994</v>
      </c>
      <c r="IB419">
        <v>1.85986</v>
      </c>
      <c r="IC419">
        <v>1.85853</v>
      </c>
      <c r="ID419">
        <v>1.85769</v>
      </c>
      <c r="IE419">
        <v>1.85242</v>
      </c>
      <c r="IF419">
        <v>0</v>
      </c>
      <c r="IG419">
        <v>0</v>
      </c>
      <c r="IH419">
        <v>0</v>
      </c>
      <c r="II419">
        <v>0</v>
      </c>
      <c r="IJ419" t="s">
        <v>433</v>
      </c>
      <c r="IK419" t="s">
        <v>434</v>
      </c>
      <c r="IL419" t="s">
        <v>435</v>
      </c>
      <c r="IM419" t="s">
        <v>435</v>
      </c>
      <c r="IN419" t="s">
        <v>435</v>
      </c>
      <c r="IO419" t="s">
        <v>435</v>
      </c>
      <c r="IP419">
        <v>0</v>
      </c>
      <c r="IQ419">
        <v>100</v>
      </c>
      <c r="IR419">
        <v>100</v>
      </c>
      <c r="IS419">
        <v>-14.299</v>
      </c>
      <c r="IT419">
        <v>-2.5994</v>
      </c>
      <c r="IU419">
        <v>-9.223646000070774</v>
      </c>
      <c r="IV419">
        <v>-0.01431925071125703</v>
      </c>
      <c r="IW419">
        <v>4.89615414261653E-06</v>
      </c>
      <c r="IX419">
        <v>-8.989459798755491E-10</v>
      </c>
      <c r="IY419">
        <v>-1.345169807792213</v>
      </c>
      <c r="IZ419">
        <v>-0.1043539695207113</v>
      </c>
      <c r="JA419">
        <v>0.003109194328973147</v>
      </c>
      <c r="JB419">
        <v>-3.859871886814269E-05</v>
      </c>
      <c r="JC419">
        <v>3</v>
      </c>
      <c r="JD419">
        <v>1925</v>
      </c>
      <c r="JE419">
        <v>1</v>
      </c>
      <c r="JF419">
        <v>31</v>
      </c>
      <c r="JG419">
        <v>18.3</v>
      </c>
      <c r="JH419">
        <v>18</v>
      </c>
      <c r="JI419">
        <v>1.02051</v>
      </c>
      <c r="JJ419">
        <v>2.73193</v>
      </c>
      <c r="JK419">
        <v>1.49658</v>
      </c>
      <c r="JL419">
        <v>2.31201</v>
      </c>
      <c r="JM419">
        <v>1.54785</v>
      </c>
      <c r="JN419">
        <v>2.4646</v>
      </c>
      <c r="JO419">
        <v>53.7711</v>
      </c>
      <c r="JP419">
        <v>13.309</v>
      </c>
      <c r="JQ419">
        <v>18</v>
      </c>
      <c r="JR419">
        <v>503.037</v>
      </c>
      <c r="JS419">
        <v>441.627</v>
      </c>
      <c r="JT419">
        <v>25.457</v>
      </c>
      <c r="JU419">
        <v>45.6843</v>
      </c>
      <c r="JV419">
        <v>30.0024</v>
      </c>
      <c r="JW419">
        <v>45.4076</v>
      </c>
      <c r="JX419">
        <v>45.2629</v>
      </c>
      <c r="JY419">
        <v>20.336</v>
      </c>
      <c r="JZ419">
        <v>52.3876</v>
      </c>
      <c r="KA419">
        <v>0</v>
      </c>
      <c r="KB419">
        <v>19.5267</v>
      </c>
      <c r="KC419">
        <v>346.346</v>
      </c>
      <c r="KD419">
        <v>21.2033</v>
      </c>
      <c r="KE419">
        <v>97.65479999999999</v>
      </c>
      <c r="KF419">
        <v>94.0594</v>
      </c>
    </row>
    <row r="420" spans="1:292">
      <c r="A420">
        <v>392</v>
      </c>
      <c r="B420">
        <v>1687543354.5</v>
      </c>
      <c r="C420">
        <v>17226</v>
      </c>
      <c r="D420" t="s">
        <v>1228</v>
      </c>
      <c r="E420" t="s">
        <v>1229</v>
      </c>
      <c r="F420">
        <v>5</v>
      </c>
      <c r="G420" t="s">
        <v>1218</v>
      </c>
      <c r="H420">
        <v>1687543347</v>
      </c>
      <c r="I420">
        <f>(J420)/1000</f>
        <v>0</v>
      </c>
      <c r="J420">
        <f>IF(DO420, AM420, AG420)</f>
        <v>0</v>
      </c>
      <c r="K420">
        <f>IF(DO420, AH420, AF420)</f>
        <v>0</v>
      </c>
      <c r="L420">
        <f>DQ420 - IF(AT420&gt;1, K420*DK420*100.0/(AV420*EE420), 0)</f>
        <v>0</v>
      </c>
      <c r="M420">
        <f>((S420-I420/2)*L420-K420)/(S420+I420/2)</f>
        <v>0</v>
      </c>
      <c r="N420">
        <f>M420*(DX420+DY420)/1000.0</f>
        <v>0</v>
      </c>
      <c r="O420">
        <f>(DQ420 - IF(AT420&gt;1, K420*DK420*100.0/(AV420*EE420), 0))*(DX420+DY420)/1000.0</f>
        <v>0</v>
      </c>
      <c r="P420">
        <f>2.0/((1/R420-1/Q420)+SIGN(R420)*SQRT((1/R420-1/Q420)*(1/R420-1/Q420) + 4*DL420/((DL420+1)*(DL420+1))*(2*1/R420*1/Q420-1/Q420*1/Q420)))</f>
        <v>0</v>
      </c>
      <c r="Q420">
        <f>IF(LEFT(DM420,1)&lt;&gt;"0",IF(LEFT(DM420,1)="1",3.0,DN420),$D$5+$E$5*(EE420*DX420/($K$5*1000))+$F$5*(EE420*DX420/($K$5*1000))*MAX(MIN(DK420,$J$5),$I$5)*MAX(MIN(DK420,$J$5),$I$5)+$G$5*MAX(MIN(DK420,$J$5),$I$5)*(EE420*DX420/($K$5*1000))+$H$5*(EE420*DX420/($K$5*1000))*(EE420*DX420/($K$5*1000)))</f>
        <v>0</v>
      </c>
      <c r="R420">
        <f>I420*(1000-(1000*0.61365*exp(17.502*V420/(240.97+V420))/(DX420+DY420)+DS420)/2)/(1000*0.61365*exp(17.502*V420/(240.97+V420))/(DX420+DY420)-DS420)</f>
        <v>0</v>
      </c>
      <c r="S420">
        <f>1/((DL420+1)/(P420/1.6)+1/(Q420/1.37)) + DL420/((DL420+1)/(P420/1.6) + DL420/(Q420/1.37))</f>
        <v>0</v>
      </c>
      <c r="T420">
        <f>(DG420*DJ420)</f>
        <v>0</v>
      </c>
      <c r="U420">
        <f>(DZ420+(T420+2*0.95*5.67E-8*(((DZ420+$B$9)+273)^4-(DZ420+273)^4)-44100*I420)/(1.84*29.3*Q420+8*0.95*5.67E-8*(DZ420+273)^3))</f>
        <v>0</v>
      </c>
      <c r="V420">
        <f>($C$9*EA420+$D$9*EB420+$E$9*U420)</f>
        <v>0</v>
      </c>
      <c r="W420">
        <f>0.61365*exp(17.502*V420/(240.97+V420))</f>
        <v>0</v>
      </c>
      <c r="X420">
        <f>(Y420/Z420*100)</f>
        <v>0</v>
      </c>
      <c r="Y420">
        <f>DS420*(DX420+DY420)/1000</f>
        <v>0</v>
      </c>
      <c r="Z420">
        <f>0.61365*exp(17.502*DZ420/(240.97+DZ420))</f>
        <v>0</v>
      </c>
      <c r="AA420">
        <f>(W420-DS420*(DX420+DY420)/1000)</f>
        <v>0</v>
      </c>
      <c r="AB420">
        <f>(-I420*44100)</f>
        <v>0</v>
      </c>
      <c r="AC420">
        <f>2*29.3*Q420*0.92*(DZ420-V420)</f>
        <v>0</v>
      </c>
      <c r="AD420">
        <f>2*0.95*5.67E-8*(((DZ420+$B$9)+273)^4-(V420+273)^4)</f>
        <v>0</v>
      </c>
      <c r="AE420">
        <f>T420+AD420+AB420+AC420</f>
        <v>0</v>
      </c>
      <c r="AF420">
        <f>DW420*AT420*(DR420-DQ420*(1000-AT420*DT420)/(1000-AT420*DS420))/(100*DK420)</f>
        <v>0</v>
      </c>
      <c r="AG420">
        <f>1000*DW420*AT420*(DS420-DT420)/(100*DK420*(1000-AT420*DS420))</f>
        <v>0</v>
      </c>
      <c r="AH420">
        <f>(AI420 - AJ420 - DX420*1E3/(8.314*(DZ420+273.15)) * AL420/DW420 * AK420) * DW420/(100*DK420) * (1000 - DT420)/1000</f>
        <v>0</v>
      </c>
      <c r="AI420">
        <v>373.7096193817845</v>
      </c>
      <c r="AJ420">
        <v>388.0775818181819</v>
      </c>
      <c r="AK420">
        <v>-2.972510022368677</v>
      </c>
      <c r="AL420">
        <v>66.87703025585249</v>
      </c>
      <c r="AM420">
        <f>(AO420 - AN420 + DX420*1E3/(8.314*(DZ420+273.15)) * AQ420/DW420 * AP420) * DW420/(100*DK420) * 1000/(1000 - AO420)</f>
        <v>0</v>
      </c>
      <c r="AN420">
        <v>21.20088779314655</v>
      </c>
      <c r="AO420">
        <v>21.74558606060606</v>
      </c>
      <c r="AP420">
        <v>0.002232076691641751</v>
      </c>
      <c r="AQ420">
        <v>100.4574107163463</v>
      </c>
      <c r="AR420">
        <v>0</v>
      </c>
      <c r="AS420">
        <v>0</v>
      </c>
      <c r="AT420">
        <f>IF(AR420*$H$15&gt;=AV420,1.0,(AV420/(AV420-AR420*$H$15)))</f>
        <v>0</v>
      </c>
      <c r="AU420">
        <f>(AT420-1)*100</f>
        <v>0</v>
      </c>
      <c r="AV420">
        <f>MAX(0,($B$15+$C$15*EE420)/(1+$D$15*EE420)*DX420/(DZ420+273)*$E$15)</f>
        <v>0</v>
      </c>
      <c r="AW420" t="s">
        <v>429</v>
      </c>
      <c r="AX420" t="s">
        <v>429</v>
      </c>
      <c r="AY420">
        <v>0</v>
      </c>
      <c r="AZ420">
        <v>0</v>
      </c>
      <c r="BA420">
        <f>1-AY420/AZ420</f>
        <v>0</v>
      </c>
      <c r="BB420">
        <v>0</v>
      </c>
      <c r="BC420" t="s">
        <v>429</v>
      </c>
      <c r="BD420" t="s">
        <v>429</v>
      </c>
      <c r="BE420">
        <v>0</v>
      </c>
      <c r="BF420">
        <v>0</v>
      </c>
      <c r="BG420">
        <f>1-BE420/BF420</f>
        <v>0</v>
      </c>
      <c r="BH420">
        <v>0.5</v>
      </c>
      <c r="BI420">
        <f>DH420</f>
        <v>0</v>
      </c>
      <c r="BJ420">
        <f>K420</f>
        <v>0</v>
      </c>
      <c r="BK420">
        <f>BG420*BH420*BI420</f>
        <v>0</v>
      </c>
      <c r="BL420">
        <f>(BJ420-BB420)/BI420</f>
        <v>0</v>
      </c>
      <c r="BM420">
        <f>(AZ420-BF420)/BF420</f>
        <v>0</v>
      </c>
      <c r="BN420">
        <f>AY420/(BA420+AY420/BF420)</f>
        <v>0</v>
      </c>
      <c r="BO420" t="s">
        <v>429</v>
      </c>
      <c r="BP420">
        <v>0</v>
      </c>
      <c r="BQ420">
        <f>IF(BP420&lt;&gt;0, BP420, BN420)</f>
        <v>0</v>
      </c>
      <c r="BR420">
        <f>1-BQ420/BF420</f>
        <v>0</v>
      </c>
      <c r="BS420">
        <f>(BF420-BE420)/(BF420-BQ420)</f>
        <v>0</v>
      </c>
      <c r="BT420">
        <f>(AZ420-BF420)/(AZ420-BQ420)</f>
        <v>0</v>
      </c>
      <c r="BU420">
        <f>(BF420-BE420)/(BF420-AY420)</f>
        <v>0</v>
      </c>
      <c r="BV420">
        <f>(AZ420-BF420)/(AZ420-AY420)</f>
        <v>0</v>
      </c>
      <c r="BW420">
        <f>(BS420*BQ420/BE420)</f>
        <v>0</v>
      </c>
      <c r="BX420">
        <f>(1-BW420)</f>
        <v>0</v>
      </c>
      <c r="DG420">
        <f>$B$13*EF420+$C$13*EG420+$F$13*ER420*(1-EU420)</f>
        <v>0</v>
      </c>
      <c r="DH420">
        <f>DG420*DI420</f>
        <v>0</v>
      </c>
      <c r="DI420">
        <f>($B$13*$D$11+$C$13*$D$11+$F$13*((FE420+EW420)/MAX(FE420+EW420+FF420, 0.1)*$I$11+FF420/MAX(FE420+EW420+FF420, 0.1)*$J$11))/($B$13+$C$13+$F$13)</f>
        <v>0</v>
      </c>
      <c r="DJ420">
        <f>($B$13*$K$11+$C$13*$K$11+$F$13*((FE420+EW420)/MAX(FE420+EW420+FF420, 0.1)*$P$11+FF420/MAX(FE420+EW420+FF420, 0.1)*$Q$11))/($B$13+$C$13+$F$13)</f>
        <v>0</v>
      </c>
      <c r="DK420">
        <v>1.91</v>
      </c>
      <c r="DL420">
        <v>0.5</v>
      </c>
      <c r="DM420" t="s">
        <v>430</v>
      </c>
      <c r="DN420">
        <v>2</v>
      </c>
      <c r="DO420" t="b">
        <v>1</v>
      </c>
      <c r="DP420">
        <v>1687543347</v>
      </c>
      <c r="DQ420">
        <v>397.9464444444445</v>
      </c>
      <c r="DR420">
        <v>381.4012592592592</v>
      </c>
      <c r="DS420">
        <v>21.70943333333334</v>
      </c>
      <c r="DT420">
        <v>21.20057777777778</v>
      </c>
      <c r="DU420">
        <v>412.3042222222222</v>
      </c>
      <c r="DV420">
        <v>24.30848888888889</v>
      </c>
      <c r="DW420">
        <v>500.0235925925927</v>
      </c>
      <c r="DX420">
        <v>101.724962962963</v>
      </c>
      <c r="DY420">
        <v>0.1000292333333333</v>
      </c>
      <c r="DZ420">
        <v>30.76011851851852</v>
      </c>
      <c r="EA420">
        <v>31.99978148148148</v>
      </c>
      <c r="EB420">
        <v>999.9000000000001</v>
      </c>
      <c r="EC420">
        <v>0</v>
      </c>
      <c r="ED420">
        <v>0</v>
      </c>
      <c r="EE420">
        <v>9996.251111111113</v>
      </c>
      <c r="EF420">
        <v>0</v>
      </c>
      <c r="EG420">
        <v>1725.583333333333</v>
      </c>
      <c r="EH420">
        <v>16.54523222222222</v>
      </c>
      <c r="EI420">
        <v>406.7770740740741</v>
      </c>
      <c r="EJ420">
        <v>389.6622592592593</v>
      </c>
      <c r="EK420">
        <v>0.5088566666666667</v>
      </c>
      <c r="EL420">
        <v>381.4012592592592</v>
      </c>
      <c r="EM420">
        <v>21.20057777777778</v>
      </c>
      <c r="EN420">
        <v>2.208391851851852</v>
      </c>
      <c r="EO420">
        <v>2.156628518518519</v>
      </c>
      <c r="EP420">
        <v>19.02330740740741</v>
      </c>
      <c r="EQ420">
        <v>18.64371851851852</v>
      </c>
      <c r="ER420">
        <v>2000.018888888889</v>
      </c>
      <c r="ES420">
        <v>0.9799947777777779</v>
      </c>
      <c r="ET420">
        <v>0.02000541851851852</v>
      </c>
      <c r="EU420">
        <v>0</v>
      </c>
      <c r="EV420">
        <v>152.5012222222222</v>
      </c>
      <c r="EW420">
        <v>5.00078</v>
      </c>
      <c r="EX420">
        <v>4663.523703703704</v>
      </c>
      <c r="EY420">
        <v>16379.78518518519</v>
      </c>
      <c r="EZ420">
        <v>52.25444444444445</v>
      </c>
      <c r="FA420">
        <v>54.37951851851852</v>
      </c>
      <c r="FB420">
        <v>52.95118518518517</v>
      </c>
      <c r="FC420">
        <v>53.4581111111111</v>
      </c>
      <c r="FD420">
        <v>52.08081481481482</v>
      </c>
      <c r="FE420">
        <v>1955.108888888889</v>
      </c>
      <c r="FF420">
        <v>39.91</v>
      </c>
      <c r="FG420">
        <v>0</v>
      </c>
      <c r="FH420">
        <v>1687543355.1</v>
      </c>
      <c r="FI420">
        <v>0</v>
      </c>
      <c r="FJ420">
        <v>152.5128</v>
      </c>
      <c r="FK420">
        <v>-0.9516153667572512</v>
      </c>
      <c r="FL420">
        <v>426.4353848561772</v>
      </c>
      <c r="FM420">
        <v>4664.4788</v>
      </c>
      <c r="FN420">
        <v>15</v>
      </c>
      <c r="FO420">
        <v>1687542268.5</v>
      </c>
      <c r="FP420" t="s">
        <v>1219</v>
      </c>
      <c r="FQ420">
        <v>1687542253</v>
      </c>
      <c r="FR420">
        <v>1687542268.5</v>
      </c>
      <c r="FS420">
        <v>7</v>
      </c>
      <c r="FT420">
        <v>0.126</v>
      </c>
      <c r="FU420">
        <v>0.008999999999999999</v>
      </c>
      <c r="FV420">
        <v>-14.588</v>
      </c>
      <c r="FW420">
        <v>-2.508</v>
      </c>
      <c r="FX420">
        <v>419</v>
      </c>
      <c r="FY420">
        <v>18</v>
      </c>
      <c r="FZ420">
        <v>0.37</v>
      </c>
      <c r="GA420">
        <v>0.06</v>
      </c>
      <c r="GB420">
        <v>12.935704425</v>
      </c>
      <c r="GC420">
        <v>69.67727363977485</v>
      </c>
      <c r="GD420">
        <v>6.884593053655942</v>
      </c>
      <c r="GE420">
        <v>0</v>
      </c>
      <c r="GF420">
        <v>0.486564725</v>
      </c>
      <c r="GG420">
        <v>0.445673054409005</v>
      </c>
      <c r="GH420">
        <v>0.04356600752535599</v>
      </c>
      <c r="GI420">
        <v>1</v>
      </c>
      <c r="GJ420">
        <v>1</v>
      </c>
      <c r="GK420">
        <v>2</v>
      </c>
      <c r="GL420" t="s">
        <v>443</v>
      </c>
      <c r="GM420">
        <v>3.09989</v>
      </c>
      <c r="GN420">
        <v>2.75809</v>
      </c>
      <c r="GO420">
        <v>0.08987340000000001</v>
      </c>
      <c r="GP420">
        <v>0.08348750000000001</v>
      </c>
      <c r="GQ420">
        <v>0.118678</v>
      </c>
      <c r="GR420">
        <v>0.108156</v>
      </c>
      <c r="GS420">
        <v>22720.9</v>
      </c>
      <c r="GT420">
        <v>22122.9</v>
      </c>
      <c r="GU420">
        <v>25550.6</v>
      </c>
      <c r="GV420">
        <v>24526.9</v>
      </c>
      <c r="GW420">
        <v>36194.4</v>
      </c>
      <c r="GX420">
        <v>32267.7</v>
      </c>
      <c r="GY420">
        <v>44687.8</v>
      </c>
      <c r="GZ420">
        <v>39125.6</v>
      </c>
      <c r="HA420">
        <v>1.7251</v>
      </c>
      <c r="HB420">
        <v>1.61797</v>
      </c>
      <c r="HC420">
        <v>-0.0433065</v>
      </c>
      <c r="HD420">
        <v>0</v>
      </c>
      <c r="HE420">
        <v>32.748</v>
      </c>
      <c r="HF420">
        <v>999.9</v>
      </c>
      <c r="HG420">
        <v>42.8</v>
      </c>
      <c r="HH420">
        <v>50.8</v>
      </c>
      <c r="HI420">
        <v>54.3702</v>
      </c>
      <c r="HJ420">
        <v>62.6088</v>
      </c>
      <c r="HK420">
        <v>23.5817</v>
      </c>
      <c r="HL420">
        <v>1</v>
      </c>
      <c r="HM420">
        <v>1.6856</v>
      </c>
      <c r="HN420">
        <v>9.28105</v>
      </c>
      <c r="HO420">
        <v>20.0465</v>
      </c>
      <c r="HP420">
        <v>5.20306</v>
      </c>
      <c r="HQ420">
        <v>11.992</v>
      </c>
      <c r="HR420">
        <v>4.9595</v>
      </c>
      <c r="HS420">
        <v>3.27435</v>
      </c>
      <c r="HT420">
        <v>9999</v>
      </c>
      <c r="HU420">
        <v>9999</v>
      </c>
      <c r="HV420">
        <v>9999</v>
      </c>
      <c r="HW420">
        <v>92.2</v>
      </c>
      <c r="HX420">
        <v>1.86389</v>
      </c>
      <c r="HY420">
        <v>1.86032</v>
      </c>
      <c r="HZ420">
        <v>1.85869</v>
      </c>
      <c r="IA420">
        <v>1.85997</v>
      </c>
      <c r="IB420">
        <v>1.85986</v>
      </c>
      <c r="IC420">
        <v>1.85852</v>
      </c>
      <c r="ID420">
        <v>1.85766</v>
      </c>
      <c r="IE420">
        <v>1.85242</v>
      </c>
      <c r="IF420">
        <v>0</v>
      </c>
      <c r="IG420">
        <v>0</v>
      </c>
      <c r="IH420">
        <v>0</v>
      </c>
      <c r="II420">
        <v>0</v>
      </c>
      <c r="IJ420" t="s">
        <v>433</v>
      </c>
      <c r="IK420" t="s">
        <v>434</v>
      </c>
      <c r="IL420" t="s">
        <v>435</v>
      </c>
      <c r="IM420" t="s">
        <v>435</v>
      </c>
      <c r="IN420" t="s">
        <v>435</v>
      </c>
      <c r="IO420" t="s">
        <v>435</v>
      </c>
      <c r="IP420">
        <v>0</v>
      </c>
      <c r="IQ420">
        <v>100</v>
      </c>
      <c r="IR420">
        <v>100</v>
      </c>
      <c r="IS420">
        <v>-14.142</v>
      </c>
      <c r="IT420">
        <v>-2.5998</v>
      </c>
      <c r="IU420">
        <v>-9.223646000070774</v>
      </c>
      <c r="IV420">
        <v>-0.01431925071125703</v>
      </c>
      <c r="IW420">
        <v>4.89615414261653E-06</v>
      </c>
      <c r="IX420">
        <v>-8.989459798755491E-10</v>
      </c>
      <c r="IY420">
        <v>-1.345169807792213</v>
      </c>
      <c r="IZ420">
        <v>-0.1043539695207113</v>
      </c>
      <c r="JA420">
        <v>0.003109194328973147</v>
      </c>
      <c r="JB420">
        <v>-3.859871886814269E-05</v>
      </c>
      <c r="JC420">
        <v>3</v>
      </c>
      <c r="JD420">
        <v>1925</v>
      </c>
      <c r="JE420">
        <v>1</v>
      </c>
      <c r="JF420">
        <v>31</v>
      </c>
      <c r="JG420">
        <v>18.4</v>
      </c>
      <c r="JH420">
        <v>18.1</v>
      </c>
      <c r="JI420">
        <v>0.979004</v>
      </c>
      <c r="JJ420">
        <v>2.69531</v>
      </c>
      <c r="JK420">
        <v>1.49658</v>
      </c>
      <c r="JL420">
        <v>2.31201</v>
      </c>
      <c r="JM420">
        <v>1.54785</v>
      </c>
      <c r="JN420">
        <v>2.39502</v>
      </c>
      <c r="JO420">
        <v>53.7711</v>
      </c>
      <c r="JP420">
        <v>13.2915</v>
      </c>
      <c r="JQ420">
        <v>18</v>
      </c>
      <c r="JR420">
        <v>502.612</v>
      </c>
      <c r="JS420">
        <v>441.676</v>
      </c>
      <c r="JT420">
        <v>25.4839</v>
      </c>
      <c r="JU420">
        <v>45.7093</v>
      </c>
      <c r="JV420">
        <v>30.0023</v>
      </c>
      <c r="JW420">
        <v>45.4279</v>
      </c>
      <c r="JX420">
        <v>45.2836</v>
      </c>
      <c r="JY420">
        <v>19.6163</v>
      </c>
      <c r="JZ420">
        <v>52.3876</v>
      </c>
      <c r="KA420">
        <v>0</v>
      </c>
      <c r="KB420">
        <v>19.5445</v>
      </c>
      <c r="KC420">
        <v>332.981</v>
      </c>
      <c r="KD420">
        <v>21.2002</v>
      </c>
      <c r="KE420">
        <v>97.6499</v>
      </c>
      <c r="KF420">
        <v>94.0561</v>
      </c>
    </row>
    <row r="421" spans="1:292">
      <c r="A421">
        <v>393</v>
      </c>
      <c r="B421">
        <v>1687543359.5</v>
      </c>
      <c r="C421">
        <v>17231</v>
      </c>
      <c r="D421" t="s">
        <v>1230</v>
      </c>
      <c r="E421" t="s">
        <v>1231</v>
      </c>
      <c r="F421">
        <v>5</v>
      </c>
      <c r="G421" t="s">
        <v>1218</v>
      </c>
      <c r="H421">
        <v>1687543351.714286</v>
      </c>
      <c r="I421">
        <f>(J421)/1000</f>
        <v>0</v>
      </c>
      <c r="J421">
        <f>IF(DO421, AM421, AG421)</f>
        <v>0</v>
      </c>
      <c r="K421">
        <f>IF(DO421, AH421, AF421)</f>
        <v>0</v>
      </c>
      <c r="L421">
        <f>DQ421 - IF(AT421&gt;1, K421*DK421*100.0/(AV421*EE421), 0)</f>
        <v>0</v>
      </c>
      <c r="M421">
        <f>((S421-I421/2)*L421-K421)/(S421+I421/2)</f>
        <v>0</v>
      </c>
      <c r="N421">
        <f>M421*(DX421+DY421)/1000.0</f>
        <v>0</v>
      </c>
      <c r="O421">
        <f>(DQ421 - IF(AT421&gt;1, K421*DK421*100.0/(AV421*EE421), 0))*(DX421+DY421)/1000.0</f>
        <v>0</v>
      </c>
      <c r="P421">
        <f>2.0/((1/R421-1/Q421)+SIGN(R421)*SQRT((1/R421-1/Q421)*(1/R421-1/Q421) + 4*DL421/((DL421+1)*(DL421+1))*(2*1/R421*1/Q421-1/Q421*1/Q421)))</f>
        <v>0</v>
      </c>
      <c r="Q421">
        <f>IF(LEFT(DM421,1)&lt;&gt;"0",IF(LEFT(DM421,1)="1",3.0,DN421),$D$5+$E$5*(EE421*DX421/($K$5*1000))+$F$5*(EE421*DX421/($K$5*1000))*MAX(MIN(DK421,$J$5),$I$5)*MAX(MIN(DK421,$J$5),$I$5)+$G$5*MAX(MIN(DK421,$J$5),$I$5)*(EE421*DX421/($K$5*1000))+$H$5*(EE421*DX421/($K$5*1000))*(EE421*DX421/($K$5*1000)))</f>
        <v>0</v>
      </c>
      <c r="R421">
        <f>I421*(1000-(1000*0.61365*exp(17.502*V421/(240.97+V421))/(DX421+DY421)+DS421)/2)/(1000*0.61365*exp(17.502*V421/(240.97+V421))/(DX421+DY421)-DS421)</f>
        <v>0</v>
      </c>
      <c r="S421">
        <f>1/((DL421+1)/(P421/1.6)+1/(Q421/1.37)) + DL421/((DL421+1)/(P421/1.6) + DL421/(Q421/1.37))</f>
        <v>0</v>
      </c>
      <c r="T421">
        <f>(DG421*DJ421)</f>
        <v>0</v>
      </c>
      <c r="U421">
        <f>(DZ421+(T421+2*0.95*5.67E-8*(((DZ421+$B$9)+273)^4-(DZ421+273)^4)-44100*I421)/(1.84*29.3*Q421+8*0.95*5.67E-8*(DZ421+273)^3))</f>
        <v>0</v>
      </c>
      <c r="V421">
        <f>($C$9*EA421+$D$9*EB421+$E$9*U421)</f>
        <v>0</v>
      </c>
      <c r="W421">
        <f>0.61365*exp(17.502*V421/(240.97+V421))</f>
        <v>0</v>
      </c>
      <c r="X421">
        <f>(Y421/Z421*100)</f>
        <v>0</v>
      </c>
      <c r="Y421">
        <f>DS421*(DX421+DY421)/1000</f>
        <v>0</v>
      </c>
      <c r="Z421">
        <f>0.61365*exp(17.502*DZ421/(240.97+DZ421))</f>
        <v>0</v>
      </c>
      <c r="AA421">
        <f>(W421-DS421*(DX421+DY421)/1000)</f>
        <v>0</v>
      </c>
      <c r="AB421">
        <f>(-I421*44100)</f>
        <v>0</v>
      </c>
      <c r="AC421">
        <f>2*29.3*Q421*0.92*(DZ421-V421)</f>
        <v>0</v>
      </c>
      <c r="AD421">
        <f>2*0.95*5.67E-8*(((DZ421+$B$9)+273)^4-(V421+273)^4)</f>
        <v>0</v>
      </c>
      <c r="AE421">
        <f>T421+AD421+AB421+AC421</f>
        <v>0</v>
      </c>
      <c r="AF421">
        <f>DW421*AT421*(DR421-DQ421*(1000-AT421*DT421)/(1000-AT421*DS421))/(100*DK421)</f>
        <v>0</v>
      </c>
      <c r="AG421">
        <f>1000*DW421*AT421*(DS421-DT421)/(100*DK421*(1000-AT421*DS421))</f>
        <v>0</v>
      </c>
      <c r="AH421">
        <f>(AI421 - AJ421 - DX421*1E3/(8.314*(DZ421+273.15)) * AL421/DW421 * AK421) * DW421/(100*DK421) * (1000 - DT421)/1000</f>
        <v>0</v>
      </c>
      <c r="AI421">
        <v>356.7169702470848</v>
      </c>
      <c r="AJ421">
        <v>372.4742181818183</v>
      </c>
      <c r="AK421">
        <v>-3.13843824155025</v>
      </c>
      <c r="AL421">
        <v>66.87703025585249</v>
      </c>
      <c r="AM421">
        <f>(AO421 - AN421 + DX421*1E3/(8.314*(DZ421+273.15)) * AQ421/DW421 * AP421) * DW421/(100*DK421) * 1000/(1000 - AO421)</f>
        <v>0</v>
      </c>
      <c r="AN421">
        <v>21.19891155098991</v>
      </c>
      <c r="AO421">
        <v>21.75888181818181</v>
      </c>
      <c r="AP421">
        <v>0.0005772212288346697</v>
      </c>
      <c r="AQ421">
        <v>100.4574107163463</v>
      </c>
      <c r="AR421">
        <v>0</v>
      </c>
      <c r="AS421">
        <v>0</v>
      </c>
      <c r="AT421">
        <f>IF(AR421*$H$15&gt;=AV421,1.0,(AV421/(AV421-AR421*$H$15)))</f>
        <v>0</v>
      </c>
      <c r="AU421">
        <f>(AT421-1)*100</f>
        <v>0</v>
      </c>
      <c r="AV421">
        <f>MAX(0,($B$15+$C$15*EE421)/(1+$D$15*EE421)*DX421/(DZ421+273)*$E$15)</f>
        <v>0</v>
      </c>
      <c r="AW421" t="s">
        <v>429</v>
      </c>
      <c r="AX421" t="s">
        <v>429</v>
      </c>
      <c r="AY421">
        <v>0</v>
      </c>
      <c r="AZ421">
        <v>0</v>
      </c>
      <c r="BA421">
        <f>1-AY421/AZ421</f>
        <v>0</v>
      </c>
      <c r="BB421">
        <v>0</v>
      </c>
      <c r="BC421" t="s">
        <v>429</v>
      </c>
      <c r="BD421" t="s">
        <v>429</v>
      </c>
      <c r="BE421">
        <v>0</v>
      </c>
      <c r="BF421">
        <v>0</v>
      </c>
      <c r="BG421">
        <f>1-BE421/BF421</f>
        <v>0</v>
      </c>
      <c r="BH421">
        <v>0.5</v>
      </c>
      <c r="BI421">
        <f>DH421</f>
        <v>0</v>
      </c>
      <c r="BJ421">
        <f>K421</f>
        <v>0</v>
      </c>
      <c r="BK421">
        <f>BG421*BH421*BI421</f>
        <v>0</v>
      </c>
      <c r="BL421">
        <f>(BJ421-BB421)/BI421</f>
        <v>0</v>
      </c>
      <c r="BM421">
        <f>(AZ421-BF421)/BF421</f>
        <v>0</v>
      </c>
      <c r="BN421">
        <f>AY421/(BA421+AY421/BF421)</f>
        <v>0</v>
      </c>
      <c r="BO421" t="s">
        <v>429</v>
      </c>
      <c r="BP421">
        <v>0</v>
      </c>
      <c r="BQ421">
        <f>IF(BP421&lt;&gt;0, BP421, BN421)</f>
        <v>0</v>
      </c>
      <c r="BR421">
        <f>1-BQ421/BF421</f>
        <v>0</v>
      </c>
      <c r="BS421">
        <f>(BF421-BE421)/(BF421-BQ421)</f>
        <v>0</v>
      </c>
      <c r="BT421">
        <f>(AZ421-BF421)/(AZ421-BQ421)</f>
        <v>0</v>
      </c>
      <c r="BU421">
        <f>(BF421-BE421)/(BF421-AY421)</f>
        <v>0</v>
      </c>
      <c r="BV421">
        <f>(AZ421-BF421)/(AZ421-AY421)</f>
        <v>0</v>
      </c>
      <c r="BW421">
        <f>(BS421*BQ421/BE421)</f>
        <v>0</v>
      </c>
      <c r="BX421">
        <f>(1-BW421)</f>
        <v>0</v>
      </c>
      <c r="DG421">
        <f>$B$13*EF421+$C$13*EG421+$F$13*ER421*(1-EU421)</f>
        <v>0</v>
      </c>
      <c r="DH421">
        <f>DG421*DI421</f>
        <v>0</v>
      </c>
      <c r="DI421">
        <f>($B$13*$D$11+$C$13*$D$11+$F$13*((FE421+EW421)/MAX(FE421+EW421+FF421, 0.1)*$I$11+FF421/MAX(FE421+EW421+FF421, 0.1)*$J$11))/($B$13+$C$13+$F$13)</f>
        <v>0</v>
      </c>
      <c r="DJ421">
        <f>($B$13*$K$11+$C$13*$K$11+$F$13*((FE421+EW421)/MAX(FE421+EW421+FF421, 0.1)*$P$11+FF421/MAX(FE421+EW421+FF421, 0.1)*$Q$11))/($B$13+$C$13+$F$13)</f>
        <v>0</v>
      </c>
      <c r="DK421">
        <v>1.91</v>
      </c>
      <c r="DL421">
        <v>0.5</v>
      </c>
      <c r="DM421" t="s">
        <v>430</v>
      </c>
      <c r="DN421">
        <v>2</v>
      </c>
      <c r="DO421" t="b">
        <v>1</v>
      </c>
      <c r="DP421">
        <v>1687543351.714286</v>
      </c>
      <c r="DQ421">
        <v>385.7089285714286</v>
      </c>
      <c r="DR421">
        <v>365.9408928571429</v>
      </c>
      <c r="DS421">
        <v>21.73365357142857</v>
      </c>
      <c r="DT421">
        <v>21.19991785714286</v>
      </c>
      <c r="DU421">
        <v>399.933</v>
      </c>
      <c r="DV421">
        <v>24.33324285714286</v>
      </c>
      <c r="DW421">
        <v>500.0173214285714</v>
      </c>
      <c r="DX421">
        <v>101.7258928571429</v>
      </c>
      <c r="DY421">
        <v>0.100023975</v>
      </c>
      <c r="DZ421">
        <v>30.7827</v>
      </c>
      <c r="EA421">
        <v>32.02537142857143</v>
      </c>
      <c r="EB421">
        <v>999.9000000000002</v>
      </c>
      <c r="EC421">
        <v>0</v>
      </c>
      <c r="ED421">
        <v>0</v>
      </c>
      <c r="EE421">
        <v>9995.359285714285</v>
      </c>
      <c r="EF421">
        <v>0</v>
      </c>
      <c r="EG421">
        <v>1746.915357142857</v>
      </c>
      <c r="EH421">
        <v>19.76802857142857</v>
      </c>
      <c r="EI421">
        <v>394.2776428571429</v>
      </c>
      <c r="EJ421">
        <v>373.8667857142858</v>
      </c>
      <c r="EK421">
        <v>0.5337374642857142</v>
      </c>
      <c r="EL421">
        <v>365.9408928571429</v>
      </c>
      <c r="EM421">
        <v>21.19991785714286</v>
      </c>
      <c r="EN421">
        <v>2.210875357142857</v>
      </c>
      <c r="EO421">
        <v>2.156579642857143</v>
      </c>
      <c r="EP421">
        <v>19.04132142857143</v>
      </c>
      <c r="EQ421">
        <v>18.64335</v>
      </c>
      <c r="ER421">
        <v>1999.996785714286</v>
      </c>
      <c r="ES421">
        <v>0.9799947142857144</v>
      </c>
      <c r="ET421">
        <v>0.02000547142857143</v>
      </c>
      <c r="EU421">
        <v>0</v>
      </c>
      <c r="EV421">
        <v>152.4865714285715</v>
      </c>
      <c r="EW421">
        <v>5.00078</v>
      </c>
      <c r="EX421">
        <v>4694.942857142857</v>
      </c>
      <c r="EY421">
        <v>16379.59285714286</v>
      </c>
      <c r="EZ421">
        <v>52.27649999999999</v>
      </c>
      <c r="FA421">
        <v>54.40153571428569</v>
      </c>
      <c r="FB421">
        <v>52.97310714285715</v>
      </c>
      <c r="FC421">
        <v>53.48196428571429</v>
      </c>
      <c r="FD421">
        <v>52.0935</v>
      </c>
      <c r="FE421">
        <v>1955.086785714286</v>
      </c>
      <c r="FF421">
        <v>39.91</v>
      </c>
      <c r="FG421">
        <v>0</v>
      </c>
      <c r="FH421">
        <v>1687543359.9</v>
      </c>
      <c r="FI421">
        <v>0</v>
      </c>
      <c r="FJ421">
        <v>152.48676</v>
      </c>
      <c r="FK421">
        <v>0.7546923136204875</v>
      </c>
      <c r="FL421">
        <v>441.6346140802493</v>
      </c>
      <c r="FM421">
        <v>4697.578</v>
      </c>
      <c r="FN421">
        <v>15</v>
      </c>
      <c r="FO421">
        <v>1687542268.5</v>
      </c>
      <c r="FP421" t="s">
        <v>1219</v>
      </c>
      <c r="FQ421">
        <v>1687542253</v>
      </c>
      <c r="FR421">
        <v>1687542268.5</v>
      </c>
      <c r="FS421">
        <v>7</v>
      </c>
      <c r="FT421">
        <v>0.126</v>
      </c>
      <c r="FU421">
        <v>0.008999999999999999</v>
      </c>
      <c r="FV421">
        <v>-14.588</v>
      </c>
      <c r="FW421">
        <v>-2.508</v>
      </c>
      <c r="FX421">
        <v>419</v>
      </c>
      <c r="FY421">
        <v>18</v>
      </c>
      <c r="FZ421">
        <v>0.37</v>
      </c>
      <c r="GA421">
        <v>0.06</v>
      </c>
      <c r="GB421">
        <v>17.06910390243902</v>
      </c>
      <c r="GC421">
        <v>46.01083296167248</v>
      </c>
      <c r="GD421">
        <v>4.735031935960954</v>
      </c>
      <c r="GE421">
        <v>0</v>
      </c>
      <c r="GF421">
        <v>0.5148736097560975</v>
      </c>
      <c r="GG421">
        <v>0.3377706480836241</v>
      </c>
      <c r="GH421">
        <v>0.03384206319740961</v>
      </c>
      <c r="GI421">
        <v>1</v>
      </c>
      <c r="GJ421">
        <v>1</v>
      </c>
      <c r="GK421">
        <v>2</v>
      </c>
      <c r="GL421" t="s">
        <v>443</v>
      </c>
      <c r="GM421">
        <v>3.09993</v>
      </c>
      <c r="GN421">
        <v>2.75812</v>
      </c>
      <c r="GO421">
        <v>0.0870976</v>
      </c>
      <c r="GP421">
        <v>0.08037809999999999</v>
      </c>
      <c r="GQ421">
        <v>0.118719</v>
      </c>
      <c r="GR421">
        <v>0.108168</v>
      </c>
      <c r="GS421">
        <v>22789</v>
      </c>
      <c r="GT421">
        <v>22196.6</v>
      </c>
      <c r="GU421">
        <v>25549.4</v>
      </c>
      <c r="GV421">
        <v>24525.6</v>
      </c>
      <c r="GW421">
        <v>36190.5</v>
      </c>
      <c r="GX421">
        <v>32265.5</v>
      </c>
      <c r="GY421">
        <v>44685.3</v>
      </c>
      <c r="GZ421">
        <v>39123.8</v>
      </c>
      <c r="HA421">
        <v>1.7252</v>
      </c>
      <c r="HB421">
        <v>1.61745</v>
      </c>
      <c r="HC421">
        <v>-0.0442602</v>
      </c>
      <c r="HD421">
        <v>0</v>
      </c>
      <c r="HE421">
        <v>32.7747</v>
      </c>
      <c r="HF421">
        <v>999.9</v>
      </c>
      <c r="HG421">
        <v>42.8</v>
      </c>
      <c r="HH421">
        <v>50.8</v>
      </c>
      <c r="HI421">
        <v>54.3686</v>
      </c>
      <c r="HJ421">
        <v>62.6788</v>
      </c>
      <c r="HK421">
        <v>23.5577</v>
      </c>
      <c r="HL421">
        <v>1</v>
      </c>
      <c r="HM421">
        <v>1.6878</v>
      </c>
      <c r="HN421">
        <v>9.28105</v>
      </c>
      <c r="HO421">
        <v>20.0464</v>
      </c>
      <c r="HP421">
        <v>5.20366</v>
      </c>
      <c r="HQ421">
        <v>11.992</v>
      </c>
      <c r="HR421">
        <v>4.95955</v>
      </c>
      <c r="HS421">
        <v>3.27428</v>
      </c>
      <c r="HT421">
        <v>9999</v>
      </c>
      <c r="HU421">
        <v>9999</v>
      </c>
      <c r="HV421">
        <v>9999</v>
      </c>
      <c r="HW421">
        <v>92.2</v>
      </c>
      <c r="HX421">
        <v>1.86388</v>
      </c>
      <c r="HY421">
        <v>1.86028</v>
      </c>
      <c r="HZ421">
        <v>1.85867</v>
      </c>
      <c r="IA421">
        <v>1.85992</v>
      </c>
      <c r="IB421">
        <v>1.85985</v>
      </c>
      <c r="IC421">
        <v>1.85852</v>
      </c>
      <c r="ID421">
        <v>1.85766</v>
      </c>
      <c r="IE421">
        <v>1.85242</v>
      </c>
      <c r="IF421">
        <v>0</v>
      </c>
      <c r="IG421">
        <v>0</v>
      </c>
      <c r="IH421">
        <v>0</v>
      </c>
      <c r="II421">
        <v>0</v>
      </c>
      <c r="IJ421" t="s">
        <v>433</v>
      </c>
      <c r="IK421" t="s">
        <v>434</v>
      </c>
      <c r="IL421" t="s">
        <v>435</v>
      </c>
      <c r="IM421" t="s">
        <v>435</v>
      </c>
      <c r="IN421" t="s">
        <v>435</v>
      </c>
      <c r="IO421" t="s">
        <v>435</v>
      </c>
      <c r="IP421">
        <v>0</v>
      </c>
      <c r="IQ421">
        <v>100</v>
      </c>
      <c r="IR421">
        <v>100</v>
      </c>
      <c r="IS421">
        <v>-13.972</v>
      </c>
      <c r="IT421">
        <v>-2.6001</v>
      </c>
      <c r="IU421">
        <v>-9.223646000070774</v>
      </c>
      <c r="IV421">
        <v>-0.01431925071125703</v>
      </c>
      <c r="IW421">
        <v>4.89615414261653E-06</v>
      </c>
      <c r="IX421">
        <v>-8.989459798755491E-10</v>
      </c>
      <c r="IY421">
        <v>-1.345169807792213</v>
      </c>
      <c r="IZ421">
        <v>-0.1043539695207113</v>
      </c>
      <c r="JA421">
        <v>0.003109194328973147</v>
      </c>
      <c r="JB421">
        <v>-3.859871886814269E-05</v>
      </c>
      <c r="JC421">
        <v>3</v>
      </c>
      <c r="JD421">
        <v>1925</v>
      </c>
      <c r="JE421">
        <v>1</v>
      </c>
      <c r="JF421">
        <v>31</v>
      </c>
      <c r="JG421">
        <v>18.4</v>
      </c>
      <c r="JH421">
        <v>18.2</v>
      </c>
      <c r="JI421">
        <v>0.943604</v>
      </c>
      <c r="JJ421">
        <v>2.71606</v>
      </c>
      <c r="JK421">
        <v>1.49658</v>
      </c>
      <c r="JL421">
        <v>2.31201</v>
      </c>
      <c r="JM421">
        <v>1.54785</v>
      </c>
      <c r="JN421">
        <v>2.5293</v>
      </c>
      <c r="JO421">
        <v>53.7711</v>
      </c>
      <c r="JP421">
        <v>13.3002</v>
      </c>
      <c r="JQ421">
        <v>18</v>
      </c>
      <c r="JR421">
        <v>502.792</v>
      </c>
      <c r="JS421">
        <v>441.433</v>
      </c>
      <c r="JT421">
        <v>25.5113</v>
      </c>
      <c r="JU421">
        <v>45.7295</v>
      </c>
      <c r="JV421">
        <v>30.0023</v>
      </c>
      <c r="JW421">
        <v>45.4466</v>
      </c>
      <c r="JX421">
        <v>45.3024</v>
      </c>
      <c r="JY421">
        <v>18.8324</v>
      </c>
      <c r="JZ421">
        <v>52.3876</v>
      </c>
      <c r="KA421">
        <v>0</v>
      </c>
      <c r="KB421">
        <v>19.5578</v>
      </c>
      <c r="KC421">
        <v>312.89</v>
      </c>
      <c r="KD421">
        <v>21.2001</v>
      </c>
      <c r="KE421">
        <v>97.6447</v>
      </c>
      <c r="KF421">
        <v>94.0515</v>
      </c>
    </row>
    <row r="422" spans="1:292">
      <c r="A422">
        <v>394</v>
      </c>
      <c r="B422">
        <v>1687543364.5</v>
      </c>
      <c r="C422">
        <v>17236</v>
      </c>
      <c r="D422" t="s">
        <v>1232</v>
      </c>
      <c r="E422" t="s">
        <v>1233</v>
      </c>
      <c r="F422">
        <v>5</v>
      </c>
      <c r="G422" t="s">
        <v>1218</v>
      </c>
      <c r="H422">
        <v>1687543357</v>
      </c>
      <c r="I422">
        <f>(J422)/1000</f>
        <v>0</v>
      </c>
      <c r="J422">
        <f>IF(DO422, AM422, AG422)</f>
        <v>0</v>
      </c>
      <c r="K422">
        <f>IF(DO422, AH422, AF422)</f>
        <v>0</v>
      </c>
      <c r="L422">
        <f>DQ422 - IF(AT422&gt;1, K422*DK422*100.0/(AV422*EE422), 0)</f>
        <v>0</v>
      </c>
      <c r="M422">
        <f>((S422-I422/2)*L422-K422)/(S422+I422/2)</f>
        <v>0</v>
      </c>
      <c r="N422">
        <f>M422*(DX422+DY422)/1000.0</f>
        <v>0</v>
      </c>
      <c r="O422">
        <f>(DQ422 - IF(AT422&gt;1, K422*DK422*100.0/(AV422*EE422), 0))*(DX422+DY422)/1000.0</f>
        <v>0</v>
      </c>
      <c r="P422">
        <f>2.0/((1/R422-1/Q422)+SIGN(R422)*SQRT((1/R422-1/Q422)*(1/R422-1/Q422) + 4*DL422/((DL422+1)*(DL422+1))*(2*1/R422*1/Q422-1/Q422*1/Q422)))</f>
        <v>0</v>
      </c>
      <c r="Q422">
        <f>IF(LEFT(DM422,1)&lt;&gt;"0",IF(LEFT(DM422,1)="1",3.0,DN422),$D$5+$E$5*(EE422*DX422/($K$5*1000))+$F$5*(EE422*DX422/($K$5*1000))*MAX(MIN(DK422,$J$5),$I$5)*MAX(MIN(DK422,$J$5),$I$5)+$G$5*MAX(MIN(DK422,$J$5),$I$5)*(EE422*DX422/($K$5*1000))+$H$5*(EE422*DX422/($K$5*1000))*(EE422*DX422/($K$5*1000)))</f>
        <v>0</v>
      </c>
      <c r="R422">
        <f>I422*(1000-(1000*0.61365*exp(17.502*V422/(240.97+V422))/(DX422+DY422)+DS422)/2)/(1000*0.61365*exp(17.502*V422/(240.97+V422))/(DX422+DY422)-DS422)</f>
        <v>0</v>
      </c>
      <c r="S422">
        <f>1/((DL422+1)/(P422/1.6)+1/(Q422/1.37)) + DL422/((DL422+1)/(P422/1.6) + DL422/(Q422/1.37))</f>
        <v>0</v>
      </c>
      <c r="T422">
        <f>(DG422*DJ422)</f>
        <v>0</v>
      </c>
      <c r="U422">
        <f>(DZ422+(T422+2*0.95*5.67E-8*(((DZ422+$B$9)+273)^4-(DZ422+273)^4)-44100*I422)/(1.84*29.3*Q422+8*0.95*5.67E-8*(DZ422+273)^3))</f>
        <v>0</v>
      </c>
      <c r="V422">
        <f>($C$9*EA422+$D$9*EB422+$E$9*U422)</f>
        <v>0</v>
      </c>
      <c r="W422">
        <f>0.61365*exp(17.502*V422/(240.97+V422))</f>
        <v>0</v>
      </c>
      <c r="X422">
        <f>(Y422/Z422*100)</f>
        <v>0</v>
      </c>
      <c r="Y422">
        <f>DS422*(DX422+DY422)/1000</f>
        <v>0</v>
      </c>
      <c r="Z422">
        <f>0.61365*exp(17.502*DZ422/(240.97+DZ422))</f>
        <v>0</v>
      </c>
      <c r="AA422">
        <f>(W422-DS422*(DX422+DY422)/1000)</f>
        <v>0</v>
      </c>
      <c r="AB422">
        <f>(-I422*44100)</f>
        <v>0</v>
      </c>
      <c r="AC422">
        <f>2*29.3*Q422*0.92*(DZ422-V422)</f>
        <v>0</v>
      </c>
      <c r="AD422">
        <f>2*0.95*5.67E-8*(((DZ422+$B$9)+273)^4-(V422+273)^4)</f>
        <v>0</v>
      </c>
      <c r="AE422">
        <f>T422+AD422+AB422+AC422</f>
        <v>0</v>
      </c>
      <c r="AF422">
        <f>DW422*AT422*(DR422-DQ422*(1000-AT422*DT422)/(1000-AT422*DS422))/(100*DK422)</f>
        <v>0</v>
      </c>
      <c r="AG422">
        <f>1000*DW422*AT422*(DS422-DT422)/(100*DK422*(1000-AT422*DS422))</f>
        <v>0</v>
      </c>
      <c r="AH422">
        <f>(AI422 - AJ422 - DX422*1E3/(8.314*(DZ422+273.15)) * AL422/DW422 * AK422) * DW422/(100*DK422) * (1000 - DT422)/1000</f>
        <v>0</v>
      </c>
      <c r="AI422">
        <v>339.7024447567319</v>
      </c>
      <c r="AJ422">
        <v>356.1759696969695</v>
      </c>
      <c r="AK422">
        <v>-3.271492751003104</v>
      </c>
      <c r="AL422">
        <v>66.87703025585249</v>
      </c>
      <c r="AM422">
        <f>(AO422 - AN422 + DX422*1E3/(8.314*(DZ422+273.15)) * AQ422/DW422 * AP422) * DW422/(100*DK422) * 1000/(1000 - AO422)</f>
        <v>0</v>
      </c>
      <c r="AN422">
        <v>21.20320926326642</v>
      </c>
      <c r="AO422">
        <v>21.76830424242424</v>
      </c>
      <c r="AP422">
        <v>0.0002532604913837335</v>
      </c>
      <c r="AQ422">
        <v>100.4574107163463</v>
      </c>
      <c r="AR422">
        <v>0</v>
      </c>
      <c r="AS422">
        <v>0</v>
      </c>
      <c r="AT422">
        <f>IF(AR422*$H$15&gt;=AV422,1.0,(AV422/(AV422-AR422*$H$15)))</f>
        <v>0</v>
      </c>
      <c r="AU422">
        <f>(AT422-1)*100</f>
        <v>0</v>
      </c>
      <c r="AV422">
        <f>MAX(0,($B$15+$C$15*EE422)/(1+$D$15*EE422)*DX422/(DZ422+273)*$E$15)</f>
        <v>0</v>
      </c>
      <c r="AW422" t="s">
        <v>429</v>
      </c>
      <c r="AX422" t="s">
        <v>429</v>
      </c>
      <c r="AY422">
        <v>0</v>
      </c>
      <c r="AZ422">
        <v>0</v>
      </c>
      <c r="BA422">
        <f>1-AY422/AZ422</f>
        <v>0</v>
      </c>
      <c r="BB422">
        <v>0</v>
      </c>
      <c r="BC422" t="s">
        <v>429</v>
      </c>
      <c r="BD422" t="s">
        <v>429</v>
      </c>
      <c r="BE422">
        <v>0</v>
      </c>
      <c r="BF422">
        <v>0</v>
      </c>
      <c r="BG422">
        <f>1-BE422/BF422</f>
        <v>0</v>
      </c>
      <c r="BH422">
        <v>0.5</v>
      </c>
      <c r="BI422">
        <f>DH422</f>
        <v>0</v>
      </c>
      <c r="BJ422">
        <f>K422</f>
        <v>0</v>
      </c>
      <c r="BK422">
        <f>BG422*BH422*BI422</f>
        <v>0</v>
      </c>
      <c r="BL422">
        <f>(BJ422-BB422)/BI422</f>
        <v>0</v>
      </c>
      <c r="BM422">
        <f>(AZ422-BF422)/BF422</f>
        <v>0</v>
      </c>
      <c r="BN422">
        <f>AY422/(BA422+AY422/BF422)</f>
        <v>0</v>
      </c>
      <c r="BO422" t="s">
        <v>429</v>
      </c>
      <c r="BP422">
        <v>0</v>
      </c>
      <c r="BQ422">
        <f>IF(BP422&lt;&gt;0, BP422, BN422)</f>
        <v>0</v>
      </c>
      <c r="BR422">
        <f>1-BQ422/BF422</f>
        <v>0</v>
      </c>
      <c r="BS422">
        <f>(BF422-BE422)/(BF422-BQ422)</f>
        <v>0</v>
      </c>
      <c r="BT422">
        <f>(AZ422-BF422)/(AZ422-BQ422)</f>
        <v>0</v>
      </c>
      <c r="BU422">
        <f>(BF422-BE422)/(BF422-AY422)</f>
        <v>0</v>
      </c>
      <c r="BV422">
        <f>(AZ422-BF422)/(AZ422-AY422)</f>
        <v>0</v>
      </c>
      <c r="BW422">
        <f>(BS422*BQ422/BE422)</f>
        <v>0</v>
      </c>
      <c r="BX422">
        <f>(1-BW422)</f>
        <v>0</v>
      </c>
      <c r="DG422">
        <f>$B$13*EF422+$C$13*EG422+$F$13*ER422*(1-EU422)</f>
        <v>0</v>
      </c>
      <c r="DH422">
        <f>DG422*DI422</f>
        <v>0</v>
      </c>
      <c r="DI422">
        <f>($B$13*$D$11+$C$13*$D$11+$F$13*((FE422+EW422)/MAX(FE422+EW422+FF422, 0.1)*$I$11+FF422/MAX(FE422+EW422+FF422, 0.1)*$J$11))/($B$13+$C$13+$F$13)</f>
        <v>0</v>
      </c>
      <c r="DJ422">
        <f>($B$13*$K$11+$C$13*$K$11+$F$13*((FE422+EW422)/MAX(FE422+EW422+FF422, 0.1)*$P$11+FF422/MAX(FE422+EW422+FF422, 0.1)*$Q$11))/($B$13+$C$13+$F$13)</f>
        <v>0</v>
      </c>
      <c r="DK422">
        <v>1.91</v>
      </c>
      <c r="DL422">
        <v>0.5</v>
      </c>
      <c r="DM422" t="s">
        <v>430</v>
      </c>
      <c r="DN422">
        <v>2</v>
      </c>
      <c r="DO422" t="b">
        <v>1</v>
      </c>
      <c r="DP422">
        <v>1687543357</v>
      </c>
      <c r="DQ422">
        <v>370.2808148148149</v>
      </c>
      <c r="DR422">
        <v>348.421037037037</v>
      </c>
      <c r="DS422">
        <v>21.75230370370371</v>
      </c>
      <c r="DT422">
        <v>21.20068518518518</v>
      </c>
      <c r="DU422">
        <v>384.3348148148148</v>
      </c>
      <c r="DV422">
        <v>24.35231481481482</v>
      </c>
      <c r="DW422">
        <v>500.021962962963</v>
      </c>
      <c r="DX422">
        <v>101.7267407407408</v>
      </c>
      <c r="DY422">
        <v>0.1000411333333333</v>
      </c>
      <c r="DZ422">
        <v>30.80905185185185</v>
      </c>
      <c r="EA422">
        <v>32.05298888888888</v>
      </c>
      <c r="EB422">
        <v>999.9000000000001</v>
      </c>
      <c r="EC422">
        <v>0</v>
      </c>
      <c r="ED422">
        <v>0</v>
      </c>
      <c r="EE422">
        <v>9997.220740740739</v>
      </c>
      <c r="EF422">
        <v>0</v>
      </c>
      <c r="EG422">
        <v>1808.232962962963</v>
      </c>
      <c r="EH422">
        <v>21.85972222222222</v>
      </c>
      <c r="EI422">
        <v>378.5141481481481</v>
      </c>
      <c r="EJ422">
        <v>355.9677777777779</v>
      </c>
      <c r="EK422">
        <v>0.5516216296296297</v>
      </c>
      <c r="EL422">
        <v>348.421037037037</v>
      </c>
      <c r="EM422">
        <v>21.20068518518518</v>
      </c>
      <c r="EN422">
        <v>2.212791481481482</v>
      </c>
      <c r="EO422">
        <v>2.156676296296296</v>
      </c>
      <c r="EP422">
        <v>19.05521481481482</v>
      </c>
      <c r="EQ422">
        <v>18.64406666666667</v>
      </c>
      <c r="ER422">
        <v>1999.976296296296</v>
      </c>
      <c r="ES422">
        <v>0.9799947777777779</v>
      </c>
      <c r="ET422">
        <v>0.02000540370370371</v>
      </c>
      <c r="EU422">
        <v>0</v>
      </c>
      <c r="EV422">
        <v>152.5144444444444</v>
      </c>
      <c r="EW422">
        <v>5.00078</v>
      </c>
      <c r="EX422">
        <v>4723.709259259259</v>
      </c>
      <c r="EY422">
        <v>16379.41481481482</v>
      </c>
      <c r="EZ422">
        <v>52.30055555555555</v>
      </c>
      <c r="FA422">
        <v>54.43485185185185</v>
      </c>
      <c r="FB422">
        <v>52.99748148148147</v>
      </c>
      <c r="FC422">
        <v>53.51825925925925</v>
      </c>
      <c r="FD422">
        <v>52.10155555555554</v>
      </c>
      <c r="FE422">
        <v>1955.066296296296</v>
      </c>
      <c r="FF422">
        <v>39.91</v>
      </c>
      <c r="FG422">
        <v>0</v>
      </c>
      <c r="FH422">
        <v>1687543365.3</v>
      </c>
      <c r="FI422">
        <v>0</v>
      </c>
      <c r="FJ422">
        <v>152.5263846153846</v>
      </c>
      <c r="FK422">
        <v>0.6665982932007898</v>
      </c>
      <c r="FL422">
        <v>87.04410310374604</v>
      </c>
      <c r="FM422">
        <v>4719.058461538461</v>
      </c>
      <c r="FN422">
        <v>15</v>
      </c>
      <c r="FO422">
        <v>1687542268.5</v>
      </c>
      <c r="FP422" t="s">
        <v>1219</v>
      </c>
      <c r="FQ422">
        <v>1687542253</v>
      </c>
      <c r="FR422">
        <v>1687542268.5</v>
      </c>
      <c r="FS422">
        <v>7</v>
      </c>
      <c r="FT422">
        <v>0.126</v>
      </c>
      <c r="FU422">
        <v>0.008999999999999999</v>
      </c>
      <c r="FV422">
        <v>-14.588</v>
      </c>
      <c r="FW422">
        <v>-2.508</v>
      </c>
      <c r="FX422">
        <v>419</v>
      </c>
      <c r="FY422">
        <v>18</v>
      </c>
      <c r="FZ422">
        <v>0.37</v>
      </c>
      <c r="GA422">
        <v>0.06</v>
      </c>
      <c r="GB422">
        <v>20.24439756097561</v>
      </c>
      <c r="GC422">
        <v>25.73198675958187</v>
      </c>
      <c r="GD422">
        <v>2.653916930665333</v>
      </c>
      <c r="GE422">
        <v>0</v>
      </c>
      <c r="GF422">
        <v>0.5379716829268293</v>
      </c>
      <c r="GG422">
        <v>0.2185697142857153</v>
      </c>
      <c r="GH422">
        <v>0.0223105668264833</v>
      </c>
      <c r="GI422">
        <v>1</v>
      </c>
      <c r="GJ422">
        <v>1</v>
      </c>
      <c r="GK422">
        <v>2</v>
      </c>
      <c r="GL422" t="s">
        <v>443</v>
      </c>
      <c r="GM422">
        <v>3.10013</v>
      </c>
      <c r="GN422">
        <v>2.75799</v>
      </c>
      <c r="GO422">
        <v>0.0841479</v>
      </c>
      <c r="GP422">
        <v>0.0772042</v>
      </c>
      <c r="GQ422">
        <v>0.118741</v>
      </c>
      <c r="GR422">
        <v>0.108167</v>
      </c>
      <c r="GS422">
        <v>22861.6</v>
      </c>
      <c r="GT422">
        <v>22271.9</v>
      </c>
      <c r="GU422">
        <v>25548.4</v>
      </c>
      <c r="GV422">
        <v>24524.5</v>
      </c>
      <c r="GW422">
        <v>36187.8</v>
      </c>
      <c r="GX422">
        <v>32263.7</v>
      </c>
      <c r="GY422">
        <v>44683.5</v>
      </c>
      <c r="GZ422">
        <v>39122</v>
      </c>
      <c r="HA422">
        <v>1.7249</v>
      </c>
      <c r="HB422">
        <v>1.61715</v>
      </c>
      <c r="HC422">
        <v>-0.0442751</v>
      </c>
      <c r="HD422">
        <v>0</v>
      </c>
      <c r="HE422">
        <v>32.8053</v>
      </c>
      <c r="HF422">
        <v>999.9</v>
      </c>
      <c r="HG422">
        <v>42.8</v>
      </c>
      <c r="HH422">
        <v>50.8</v>
      </c>
      <c r="HI422">
        <v>54.3672</v>
      </c>
      <c r="HJ422">
        <v>62.7488</v>
      </c>
      <c r="HK422">
        <v>23.2091</v>
      </c>
      <c r="HL422">
        <v>1</v>
      </c>
      <c r="HM422">
        <v>1.69056</v>
      </c>
      <c r="HN422">
        <v>9.28105</v>
      </c>
      <c r="HO422">
        <v>20.0462</v>
      </c>
      <c r="HP422">
        <v>5.20157</v>
      </c>
      <c r="HQ422">
        <v>11.992</v>
      </c>
      <c r="HR422">
        <v>4.959</v>
      </c>
      <c r="HS422">
        <v>3.27383</v>
      </c>
      <c r="HT422">
        <v>9999</v>
      </c>
      <c r="HU422">
        <v>9999</v>
      </c>
      <c r="HV422">
        <v>9999</v>
      </c>
      <c r="HW422">
        <v>92.2</v>
      </c>
      <c r="HX422">
        <v>1.86386</v>
      </c>
      <c r="HY422">
        <v>1.86029</v>
      </c>
      <c r="HZ422">
        <v>1.85867</v>
      </c>
      <c r="IA422">
        <v>1.85995</v>
      </c>
      <c r="IB422">
        <v>1.85987</v>
      </c>
      <c r="IC422">
        <v>1.85852</v>
      </c>
      <c r="ID422">
        <v>1.85769</v>
      </c>
      <c r="IE422">
        <v>1.85242</v>
      </c>
      <c r="IF422">
        <v>0</v>
      </c>
      <c r="IG422">
        <v>0</v>
      </c>
      <c r="IH422">
        <v>0</v>
      </c>
      <c r="II422">
        <v>0</v>
      </c>
      <c r="IJ422" t="s">
        <v>433</v>
      </c>
      <c r="IK422" t="s">
        <v>434</v>
      </c>
      <c r="IL422" t="s">
        <v>435</v>
      </c>
      <c r="IM422" t="s">
        <v>435</v>
      </c>
      <c r="IN422" t="s">
        <v>435</v>
      </c>
      <c r="IO422" t="s">
        <v>435</v>
      </c>
      <c r="IP422">
        <v>0</v>
      </c>
      <c r="IQ422">
        <v>100</v>
      </c>
      <c r="IR422">
        <v>100</v>
      </c>
      <c r="IS422">
        <v>-13.792</v>
      </c>
      <c r="IT422">
        <v>-2.6003</v>
      </c>
      <c r="IU422">
        <v>-9.223646000070774</v>
      </c>
      <c r="IV422">
        <v>-0.01431925071125703</v>
      </c>
      <c r="IW422">
        <v>4.89615414261653E-06</v>
      </c>
      <c r="IX422">
        <v>-8.989459798755491E-10</v>
      </c>
      <c r="IY422">
        <v>-1.345169807792213</v>
      </c>
      <c r="IZ422">
        <v>-0.1043539695207113</v>
      </c>
      <c r="JA422">
        <v>0.003109194328973147</v>
      </c>
      <c r="JB422">
        <v>-3.859871886814269E-05</v>
      </c>
      <c r="JC422">
        <v>3</v>
      </c>
      <c r="JD422">
        <v>1925</v>
      </c>
      <c r="JE422">
        <v>1</v>
      </c>
      <c r="JF422">
        <v>31</v>
      </c>
      <c r="JG422">
        <v>18.5</v>
      </c>
      <c r="JH422">
        <v>18.3</v>
      </c>
      <c r="JI422">
        <v>0.90332</v>
      </c>
      <c r="JJ422">
        <v>2.73315</v>
      </c>
      <c r="JK422">
        <v>1.49658</v>
      </c>
      <c r="JL422">
        <v>2.31201</v>
      </c>
      <c r="JM422">
        <v>1.54785</v>
      </c>
      <c r="JN422">
        <v>2.42798</v>
      </c>
      <c r="JO422">
        <v>53.7711</v>
      </c>
      <c r="JP422">
        <v>13.2827</v>
      </c>
      <c r="JQ422">
        <v>18</v>
      </c>
      <c r="JR422">
        <v>502.73</v>
      </c>
      <c r="JS422">
        <v>441.354</v>
      </c>
      <c r="JT422">
        <v>25.5392</v>
      </c>
      <c r="JU422">
        <v>45.7543</v>
      </c>
      <c r="JV422">
        <v>30.0024</v>
      </c>
      <c r="JW422">
        <v>45.4691</v>
      </c>
      <c r="JX422">
        <v>45.3238</v>
      </c>
      <c r="JY422">
        <v>18.1045</v>
      </c>
      <c r="JZ422">
        <v>52.3876</v>
      </c>
      <c r="KA422">
        <v>0</v>
      </c>
      <c r="KB422">
        <v>19.5644</v>
      </c>
      <c r="KC422">
        <v>299.521</v>
      </c>
      <c r="KD422">
        <v>21.2913</v>
      </c>
      <c r="KE422">
        <v>97.6408</v>
      </c>
      <c r="KF422">
        <v>94.0472</v>
      </c>
    </row>
    <row r="423" spans="1:292">
      <c r="A423">
        <v>395</v>
      </c>
      <c r="B423">
        <v>1687543369.5</v>
      </c>
      <c r="C423">
        <v>17241</v>
      </c>
      <c r="D423" t="s">
        <v>1234</v>
      </c>
      <c r="E423" t="s">
        <v>1235</v>
      </c>
      <c r="F423">
        <v>5</v>
      </c>
      <c r="G423" t="s">
        <v>1218</v>
      </c>
      <c r="H423">
        <v>1687543361.714286</v>
      </c>
      <c r="I423">
        <f>(J423)/1000</f>
        <v>0</v>
      </c>
      <c r="J423">
        <f>IF(DO423, AM423, AG423)</f>
        <v>0</v>
      </c>
      <c r="K423">
        <f>IF(DO423, AH423, AF423)</f>
        <v>0</v>
      </c>
      <c r="L423">
        <f>DQ423 - IF(AT423&gt;1, K423*DK423*100.0/(AV423*EE423), 0)</f>
        <v>0</v>
      </c>
      <c r="M423">
        <f>((S423-I423/2)*L423-K423)/(S423+I423/2)</f>
        <v>0</v>
      </c>
      <c r="N423">
        <f>M423*(DX423+DY423)/1000.0</f>
        <v>0</v>
      </c>
      <c r="O423">
        <f>(DQ423 - IF(AT423&gt;1, K423*DK423*100.0/(AV423*EE423), 0))*(DX423+DY423)/1000.0</f>
        <v>0</v>
      </c>
      <c r="P423">
        <f>2.0/((1/R423-1/Q423)+SIGN(R423)*SQRT((1/R423-1/Q423)*(1/R423-1/Q423) + 4*DL423/((DL423+1)*(DL423+1))*(2*1/R423*1/Q423-1/Q423*1/Q423)))</f>
        <v>0</v>
      </c>
      <c r="Q423">
        <f>IF(LEFT(DM423,1)&lt;&gt;"0",IF(LEFT(DM423,1)="1",3.0,DN423),$D$5+$E$5*(EE423*DX423/($K$5*1000))+$F$5*(EE423*DX423/($K$5*1000))*MAX(MIN(DK423,$J$5),$I$5)*MAX(MIN(DK423,$J$5),$I$5)+$G$5*MAX(MIN(DK423,$J$5),$I$5)*(EE423*DX423/($K$5*1000))+$H$5*(EE423*DX423/($K$5*1000))*(EE423*DX423/($K$5*1000)))</f>
        <v>0</v>
      </c>
      <c r="R423">
        <f>I423*(1000-(1000*0.61365*exp(17.502*V423/(240.97+V423))/(DX423+DY423)+DS423)/2)/(1000*0.61365*exp(17.502*V423/(240.97+V423))/(DX423+DY423)-DS423)</f>
        <v>0</v>
      </c>
      <c r="S423">
        <f>1/((DL423+1)/(P423/1.6)+1/(Q423/1.37)) + DL423/((DL423+1)/(P423/1.6) + DL423/(Q423/1.37))</f>
        <v>0</v>
      </c>
      <c r="T423">
        <f>(DG423*DJ423)</f>
        <v>0</v>
      </c>
      <c r="U423">
        <f>(DZ423+(T423+2*0.95*5.67E-8*(((DZ423+$B$9)+273)^4-(DZ423+273)^4)-44100*I423)/(1.84*29.3*Q423+8*0.95*5.67E-8*(DZ423+273)^3))</f>
        <v>0</v>
      </c>
      <c r="V423">
        <f>($C$9*EA423+$D$9*EB423+$E$9*U423)</f>
        <v>0</v>
      </c>
      <c r="W423">
        <f>0.61365*exp(17.502*V423/(240.97+V423))</f>
        <v>0</v>
      </c>
      <c r="X423">
        <f>(Y423/Z423*100)</f>
        <v>0</v>
      </c>
      <c r="Y423">
        <f>DS423*(DX423+DY423)/1000</f>
        <v>0</v>
      </c>
      <c r="Z423">
        <f>0.61365*exp(17.502*DZ423/(240.97+DZ423))</f>
        <v>0</v>
      </c>
      <c r="AA423">
        <f>(W423-DS423*(DX423+DY423)/1000)</f>
        <v>0</v>
      </c>
      <c r="AB423">
        <f>(-I423*44100)</f>
        <v>0</v>
      </c>
      <c r="AC423">
        <f>2*29.3*Q423*0.92*(DZ423-V423)</f>
        <v>0</v>
      </c>
      <c r="AD423">
        <f>2*0.95*5.67E-8*(((DZ423+$B$9)+273)^4-(V423+273)^4)</f>
        <v>0</v>
      </c>
      <c r="AE423">
        <f>T423+AD423+AB423+AC423</f>
        <v>0</v>
      </c>
      <c r="AF423">
        <f>DW423*AT423*(DR423-DQ423*(1000-AT423*DT423)/(1000-AT423*DS423))/(100*DK423)</f>
        <v>0</v>
      </c>
      <c r="AG423">
        <f>1000*DW423*AT423*(DS423-DT423)/(100*DK423*(1000-AT423*DS423))</f>
        <v>0</v>
      </c>
      <c r="AH423">
        <f>(AI423 - AJ423 - DX423*1E3/(8.314*(DZ423+273.15)) * AL423/DW423 * AK423) * DW423/(100*DK423) * (1000 - DT423)/1000</f>
        <v>0</v>
      </c>
      <c r="AI423">
        <v>322.8166950099414</v>
      </c>
      <c r="AJ423">
        <v>339.5604121212121</v>
      </c>
      <c r="AK423">
        <v>-3.320877939710478</v>
      </c>
      <c r="AL423">
        <v>66.87703025585249</v>
      </c>
      <c r="AM423">
        <f>(AO423 - AN423 + DX423*1E3/(8.314*(DZ423+273.15)) * AQ423/DW423 * AP423) * DW423/(100*DK423) * 1000/(1000 - AO423)</f>
        <v>0</v>
      </c>
      <c r="AN423">
        <v>21.20383999406647</v>
      </c>
      <c r="AO423">
        <v>21.77830484848485</v>
      </c>
      <c r="AP423">
        <v>0.0002345812198018737</v>
      </c>
      <c r="AQ423">
        <v>100.4574107163463</v>
      </c>
      <c r="AR423">
        <v>0</v>
      </c>
      <c r="AS423">
        <v>0</v>
      </c>
      <c r="AT423">
        <f>IF(AR423*$H$15&gt;=AV423,1.0,(AV423/(AV423-AR423*$H$15)))</f>
        <v>0</v>
      </c>
      <c r="AU423">
        <f>(AT423-1)*100</f>
        <v>0</v>
      </c>
      <c r="AV423">
        <f>MAX(0,($B$15+$C$15*EE423)/(1+$D$15*EE423)*DX423/(DZ423+273)*$E$15)</f>
        <v>0</v>
      </c>
      <c r="AW423" t="s">
        <v>429</v>
      </c>
      <c r="AX423" t="s">
        <v>429</v>
      </c>
      <c r="AY423">
        <v>0</v>
      </c>
      <c r="AZ423">
        <v>0</v>
      </c>
      <c r="BA423">
        <f>1-AY423/AZ423</f>
        <v>0</v>
      </c>
      <c r="BB423">
        <v>0</v>
      </c>
      <c r="BC423" t="s">
        <v>429</v>
      </c>
      <c r="BD423" t="s">
        <v>429</v>
      </c>
      <c r="BE423">
        <v>0</v>
      </c>
      <c r="BF423">
        <v>0</v>
      </c>
      <c r="BG423">
        <f>1-BE423/BF423</f>
        <v>0</v>
      </c>
      <c r="BH423">
        <v>0.5</v>
      </c>
      <c r="BI423">
        <f>DH423</f>
        <v>0</v>
      </c>
      <c r="BJ423">
        <f>K423</f>
        <v>0</v>
      </c>
      <c r="BK423">
        <f>BG423*BH423*BI423</f>
        <v>0</v>
      </c>
      <c r="BL423">
        <f>(BJ423-BB423)/BI423</f>
        <v>0</v>
      </c>
      <c r="BM423">
        <f>(AZ423-BF423)/BF423</f>
        <v>0</v>
      </c>
      <c r="BN423">
        <f>AY423/(BA423+AY423/BF423)</f>
        <v>0</v>
      </c>
      <c r="BO423" t="s">
        <v>429</v>
      </c>
      <c r="BP423">
        <v>0</v>
      </c>
      <c r="BQ423">
        <f>IF(BP423&lt;&gt;0, BP423, BN423)</f>
        <v>0</v>
      </c>
      <c r="BR423">
        <f>1-BQ423/BF423</f>
        <v>0</v>
      </c>
      <c r="BS423">
        <f>(BF423-BE423)/(BF423-BQ423)</f>
        <v>0</v>
      </c>
      <c r="BT423">
        <f>(AZ423-BF423)/(AZ423-BQ423)</f>
        <v>0</v>
      </c>
      <c r="BU423">
        <f>(BF423-BE423)/(BF423-AY423)</f>
        <v>0</v>
      </c>
      <c r="BV423">
        <f>(AZ423-BF423)/(AZ423-AY423)</f>
        <v>0</v>
      </c>
      <c r="BW423">
        <f>(BS423*BQ423/BE423)</f>
        <v>0</v>
      </c>
      <c r="BX423">
        <f>(1-BW423)</f>
        <v>0</v>
      </c>
      <c r="DG423">
        <f>$B$13*EF423+$C$13*EG423+$F$13*ER423*(1-EU423)</f>
        <v>0</v>
      </c>
      <c r="DH423">
        <f>DG423*DI423</f>
        <v>0</v>
      </c>
      <c r="DI423">
        <f>($B$13*$D$11+$C$13*$D$11+$F$13*((FE423+EW423)/MAX(FE423+EW423+FF423, 0.1)*$I$11+FF423/MAX(FE423+EW423+FF423, 0.1)*$J$11))/($B$13+$C$13+$F$13)</f>
        <v>0</v>
      </c>
      <c r="DJ423">
        <f>($B$13*$K$11+$C$13*$K$11+$F$13*((FE423+EW423)/MAX(FE423+EW423+FF423, 0.1)*$P$11+FF423/MAX(FE423+EW423+FF423, 0.1)*$Q$11))/($B$13+$C$13+$F$13)</f>
        <v>0</v>
      </c>
      <c r="DK423">
        <v>1.91</v>
      </c>
      <c r="DL423">
        <v>0.5</v>
      </c>
      <c r="DM423" t="s">
        <v>430</v>
      </c>
      <c r="DN423">
        <v>2</v>
      </c>
      <c r="DO423" t="b">
        <v>1</v>
      </c>
      <c r="DP423">
        <v>1687543361.714286</v>
      </c>
      <c r="DQ423">
        <v>355.5637142857144</v>
      </c>
      <c r="DR423">
        <v>332.7661428571429</v>
      </c>
      <c r="DS423">
        <v>21.76361071428571</v>
      </c>
      <c r="DT423">
        <v>21.20173214285714</v>
      </c>
      <c r="DU423">
        <v>369.4537857142857</v>
      </c>
      <c r="DV423">
        <v>24.36387857142857</v>
      </c>
      <c r="DW423">
        <v>500.0239642857143</v>
      </c>
      <c r="DX423">
        <v>101.7278928571428</v>
      </c>
      <c r="DY423">
        <v>0.1000356142857143</v>
      </c>
      <c r="DZ423">
        <v>30.83182142857143</v>
      </c>
      <c r="EA423">
        <v>32.07198928571428</v>
      </c>
      <c r="EB423">
        <v>999.9000000000002</v>
      </c>
      <c r="EC423">
        <v>0</v>
      </c>
      <c r="ED423">
        <v>0</v>
      </c>
      <c r="EE423">
        <v>9995.354999999998</v>
      </c>
      <c r="EF423">
        <v>0</v>
      </c>
      <c r="EG423">
        <v>1830.628214285714</v>
      </c>
      <c r="EH423">
        <v>22.79764642857143</v>
      </c>
      <c r="EI423">
        <v>363.4741785714286</v>
      </c>
      <c r="EJ423">
        <v>339.9741071428572</v>
      </c>
      <c r="EK423">
        <v>0.5618782857142858</v>
      </c>
      <c r="EL423">
        <v>332.7661428571429</v>
      </c>
      <c r="EM423">
        <v>21.20173214285714</v>
      </c>
      <c r="EN423">
        <v>2.213966785714286</v>
      </c>
      <c r="EO423">
        <v>2.156808214285714</v>
      </c>
      <c r="EP423">
        <v>19.06373214285714</v>
      </c>
      <c r="EQ423">
        <v>18.64505</v>
      </c>
      <c r="ER423">
        <v>1999.965357142857</v>
      </c>
      <c r="ES423">
        <v>0.9799950357142857</v>
      </c>
      <c r="ET423">
        <v>0.02000514642857143</v>
      </c>
      <c r="EU423">
        <v>0</v>
      </c>
      <c r="EV423">
        <v>152.5093571428571</v>
      </c>
      <c r="EW423">
        <v>5.00078</v>
      </c>
      <c r="EX423">
        <v>4702.685714285714</v>
      </c>
      <c r="EY423">
        <v>16379.31428571428</v>
      </c>
      <c r="EZ423">
        <v>52.32107142857142</v>
      </c>
      <c r="FA423">
        <v>54.46403571428571</v>
      </c>
      <c r="FB423">
        <v>53.01757142857142</v>
      </c>
      <c r="FC423">
        <v>53.54432142857142</v>
      </c>
      <c r="FD423">
        <v>52.12242857142856</v>
      </c>
      <c r="FE423">
        <v>1955.055357142857</v>
      </c>
      <c r="FF423">
        <v>39.91</v>
      </c>
      <c r="FG423">
        <v>0</v>
      </c>
      <c r="FH423">
        <v>1687543370.1</v>
      </c>
      <c r="FI423">
        <v>0</v>
      </c>
      <c r="FJ423">
        <v>152.5088461538462</v>
      </c>
      <c r="FK423">
        <v>-0.2296752186165851</v>
      </c>
      <c r="FL423">
        <v>-503.2413674746812</v>
      </c>
      <c r="FM423">
        <v>4700.300384615384</v>
      </c>
      <c r="FN423">
        <v>15</v>
      </c>
      <c r="FO423">
        <v>1687542268.5</v>
      </c>
      <c r="FP423" t="s">
        <v>1219</v>
      </c>
      <c r="FQ423">
        <v>1687542253</v>
      </c>
      <c r="FR423">
        <v>1687542268.5</v>
      </c>
      <c r="FS423">
        <v>7</v>
      </c>
      <c r="FT423">
        <v>0.126</v>
      </c>
      <c r="FU423">
        <v>0.008999999999999999</v>
      </c>
      <c r="FV423">
        <v>-14.588</v>
      </c>
      <c r="FW423">
        <v>-2.508</v>
      </c>
      <c r="FX423">
        <v>419</v>
      </c>
      <c r="FY423">
        <v>18</v>
      </c>
      <c r="FZ423">
        <v>0.37</v>
      </c>
      <c r="GA423">
        <v>0.06</v>
      </c>
      <c r="GB423">
        <v>21.99022439024391</v>
      </c>
      <c r="GC423">
        <v>13.76070731707318</v>
      </c>
      <c r="GD423">
        <v>1.430804549346104</v>
      </c>
      <c r="GE423">
        <v>0</v>
      </c>
      <c r="GF423">
        <v>0.5533187073170731</v>
      </c>
      <c r="GG423">
        <v>0.1389721254355403</v>
      </c>
      <c r="GH423">
        <v>0.01445122235397729</v>
      </c>
      <c r="GI423">
        <v>1</v>
      </c>
      <c r="GJ423">
        <v>1</v>
      </c>
      <c r="GK423">
        <v>2</v>
      </c>
      <c r="GL423" t="s">
        <v>443</v>
      </c>
      <c r="GM423">
        <v>3.10008</v>
      </c>
      <c r="GN423">
        <v>2.75808</v>
      </c>
      <c r="GO423">
        <v>0.0810931</v>
      </c>
      <c r="GP423">
        <v>0.07400370000000001</v>
      </c>
      <c r="GQ423">
        <v>0.118776</v>
      </c>
      <c r="GR423">
        <v>0.108168</v>
      </c>
      <c r="GS423">
        <v>22936.3</v>
      </c>
      <c r="GT423">
        <v>22348</v>
      </c>
      <c r="GU423">
        <v>25546.9</v>
      </c>
      <c r="GV423">
        <v>24523.5</v>
      </c>
      <c r="GW423">
        <v>36184.3</v>
      </c>
      <c r="GX423">
        <v>32262.2</v>
      </c>
      <c r="GY423">
        <v>44681.1</v>
      </c>
      <c r="GZ423">
        <v>39120.6</v>
      </c>
      <c r="HA423">
        <v>1.72508</v>
      </c>
      <c r="HB423">
        <v>1.61663</v>
      </c>
      <c r="HC423">
        <v>-0.0452735</v>
      </c>
      <c r="HD423">
        <v>0</v>
      </c>
      <c r="HE423">
        <v>32.8361</v>
      </c>
      <c r="HF423">
        <v>999.9</v>
      </c>
      <c r="HG423">
        <v>42.8</v>
      </c>
      <c r="HH423">
        <v>50.8</v>
      </c>
      <c r="HI423">
        <v>54.368</v>
      </c>
      <c r="HJ423">
        <v>62.6388</v>
      </c>
      <c r="HK423">
        <v>23.4655</v>
      </c>
      <c r="HL423">
        <v>1</v>
      </c>
      <c r="HM423">
        <v>1.69311</v>
      </c>
      <c r="HN423">
        <v>9.28105</v>
      </c>
      <c r="HO423">
        <v>20.0474</v>
      </c>
      <c r="HP423">
        <v>5.20351</v>
      </c>
      <c r="HQ423">
        <v>11.992</v>
      </c>
      <c r="HR423">
        <v>4.9594</v>
      </c>
      <c r="HS423">
        <v>3.27425</v>
      </c>
      <c r="HT423">
        <v>9999</v>
      </c>
      <c r="HU423">
        <v>9999</v>
      </c>
      <c r="HV423">
        <v>9999</v>
      </c>
      <c r="HW423">
        <v>92.2</v>
      </c>
      <c r="HX423">
        <v>1.86388</v>
      </c>
      <c r="HY423">
        <v>1.86028</v>
      </c>
      <c r="HZ423">
        <v>1.85868</v>
      </c>
      <c r="IA423">
        <v>1.85997</v>
      </c>
      <c r="IB423">
        <v>1.85988</v>
      </c>
      <c r="IC423">
        <v>1.85852</v>
      </c>
      <c r="ID423">
        <v>1.85772</v>
      </c>
      <c r="IE423">
        <v>1.85242</v>
      </c>
      <c r="IF423">
        <v>0</v>
      </c>
      <c r="IG423">
        <v>0</v>
      </c>
      <c r="IH423">
        <v>0</v>
      </c>
      <c r="II423">
        <v>0</v>
      </c>
      <c r="IJ423" t="s">
        <v>433</v>
      </c>
      <c r="IK423" t="s">
        <v>434</v>
      </c>
      <c r="IL423" t="s">
        <v>435</v>
      </c>
      <c r="IM423" t="s">
        <v>435</v>
      </c>
      <c r="IN423" t="s">
        <v>435</v>
      </c>
      <c r="IO423" t="s">
        <v>435</v>
      </c>
      <c r="IP423">
        <v>0</v>
      </c>
      <c r="IQ423">
        <v>100</v>
      </c>
      <c r="IR423">
        <v>100</v>
      </c>
      <c r="IS423">
        <v>-13.609</v>
      </c>
      <c r="IT423">
        <v>-2.6005</v>
      </c>
      <c r="IU423">
        <v>-9.223646000070774</v>
      </c>
      <c r="IV423">
        <v>-0.01431925071125703</v>
      </c>
      <c r="IW423">
        <v>4.89615414261653E-06</v>
      </c>
      <c r="IX423">
        <v>-8.989459798755491E-10</v>
      </c>
      <c r="IY423">
        <v>-1.345169807792213</v>
      </c>
      <c r="IZ423">
        <v>-0.1043539695207113</v>
      </c>
      <c r="JA423">
        <v>0.003109194328973147</v>
      </c>
      <c r="JB423">
        <v>-3.859871886814269E-05</v>
      </c>
      <c r="JC423">
        <v>3</v>
      </c>
      <c r="JD423">
        <v>1925</v>
      </c>
      <c r="JE423">
        <v>1</v>
      </c>
      <c r="JF423">
        <v>31</v>
      </c>
      <c r="JG423">
        <v>18.6</v>
      </c>
      <c r="JH423">
        <v>18.4</v>
      </c>
      <c r="JI423">
        <v>0.866699</v>
      </c>
      <c r="JJ423">
        <v>2.73804</v>
      </c>
      <c r="JK423">
        <v>1.49658</v>
      </c>
      <c r="JL423">
        <v>2.31323</v>
      </c>
      <c r="JM423">
        <v>1.54785</v>
      </c>
      <c r="JN423">
        <v>2.42188</v>
      </c>
      <c r="JO423">
        <v>53.7711</v>
      </c>
      <c r="JP423">
        <v>13.2915</v>
      </c>
      <c r="JQ423">
        <v>18</v>
      </c>
      <c r="JR423">
        <v>502.978</v>
      </c>
      <c r="JS423">
        <v>441.131</v>
      </c>
      <c r="JT423">
        <v>25.5712</v>
      </c>
      <c r="JU423">
        <v>45.7784</v>
      </c>
      <c r="JV423">
        <v>30.0025</v>
      </c>
      <c r="JW423">
        <v>45.4909</v>
      </c>
      <c r="JX423">
        <v>45.3463</v>
      </c>
      <c r="JY423">
        <v>17.3064</v>
      </c>
      <c r="JZ423">
        <v>52.3876</v>
      </c>
      <c r="KA423">
        <v>0</v>
      </c>
      <c r="KB423">
        <v>19.5711</v>
      </c>
      <c r="KC423">
        <v>279.458</v>
      </c>
      <c r="KD423">
        <v>21.3192</v>
      </c>
      <c r="KE423">
        <v>97.6354</v>
      </c>
      <c r="KF423">
        <v>94.0437</v>
      </c>
    </row>
    <row r="424" spans="1:292">
      <c r="A424">
        <v>396</v>
      </c>
      <c r="B424">
        <v>1687543374.5</v>
      </c>
      <c r="C424">
        <v>17246</v>
      </c>
      <c r="D424" t="s">
        <v>1236</v>
      </c>
      <c r="E424" t="s">
        <v>1237</v>
      </c>
      <c r="F424">
        <v>5</v>
      </c>
      <c r="G424" t="s">
        <v>1218</v>
      </c>
      <c r="H424">
        <v>1687543367</v>
      </c>
      <c r="I424">
        <f>(J424)/1000</f>
        <v>0</v>
      </c>
      <c r="J424">
        <f>IF(DO424, AM424, AG424)</f>
        <v>0</v>
      </c>
      <c r="K424">
        <f>IF(DO424, AH424, AF424)</f>
        <v>0</v>
      </c>
      <c r="L424">
        <f>DQ424 - IF(AT424&gt;1, K424*DK424*100.0/(AV424*EE424), 0)</f>
        <v>0</v>
      </c>
      <c r="M424">
        <f>((S424-I424/2)*L424-K424)/(S424+I424/2)</f>
        <v>0</v>
      </c>
      <c r="N424">
        <f>M424*(DX424+DY424)/1000.0</f>
        <v>0</v>
      </c>
      <c r="O424">
        <f>(DQ424 - IF(AT424&gt;1, K424*DK424*100.0/(AV424*EE424), 0))*(DX424+DY424)/1000.0</f>
        <v>0</v>
      </c>
      <c r="P424">
        <f>2.0/((1/R424-1/Q424)+SIGN(R424)*SQRT((1/R424-1/Q424)*(1/R424-1/Q424) + 4*DL424/((DL424+1)*(DL424+1))*(2*1/R424*1/Q424-1/Q424*1/Q424)))</f>
        <v>0</v>
      </c>
      <c r="Q424">
        <f>IF(LEFT(DM424,1)&lt;&gt;"0",IF(LEFT(DM424,1)="1",3.0,DN424),$D$5+$E$5*(EE424*DX424/($K$5*1000))+$F$5*(EE424*DX424/($K$5*1000))*MAX(MIN(DK424,$J$5),$I$5)*MAX(MIN(DK424,$J$5),$I$5)+$G$5*MAX(MIN(DK424,$J$5),$I$5)*(EE424*DX424/($K$5*1000))+$H$5*(EE424*DX424/($K$5*1000))*(EE424*DX424/($K$5*1000)))</f>
        <v>0</v>
      </c>
      <c r="R424">
        <f>I424*(1000-(1000*0.61365*exp(17.502*V424/(240.97+V424))/(DX424+DY424)+DS424)/2)/(1000*0.61365*exp(17.502*V424/(240.97+V424))/(DX424+DY424)-DS424)</f>
        <v>0</v>
      </c>
      <c r="S424">
        <f>1/((DL424+1)/(P424/1.6)+1/(Q424/1.37)) + DL424/((DL424+1)/(P424/1.6) + DL424/(Q424/1.37))</f>
        <v>0</v>
      </c>
      <c r="T424">
        <f>(DG424*DJ424)</f>
        <v>0</v>
      </c>
      <c r="U424">
        <f>(DZ424+(T424+2*0.95*5.67E-8*(((DZ424+$B$9)+273)^4-(DZ424+273)^4)-44100*I424)/(1.84*29.3*Q424+8*0.95*5.67E-8*(DZ424+273)^3))</f>
        <v>0</v>
      </c>
      <c r="V424">
        <f>($C$9*EA424+$D$9*EB424+$E$9*U424)</f>
        <v>0</v>
      </c>
      <c r="W424">
        <f>0.61365*exp(17.502*V424/(240.97+V424))</f>
        <v>0</v>
      </c>
      <c r="X424">
        <f>(Y424/Z424*100)</f>
        <v>0</v>
      </c>
      <c r="Y424">
        <f>DS424*(DX424+DY424)/1000</f>
        <v>0</v>
      </c>
      <c r="Z424">
        <f>0.61365*exp(17.502*DZ424/(240.97+DZ424))</f>
        <v>0</v>
      </c>
      <c r="AA424">
        <f>(W424-DS424*(DX424+DY424)/1000)</f>
        <v>0</v>
      </c>
      <c r="AB424">
        <f>(-I424*44100)</f>
        <v>0</v>
      </c>
      <c r="AC424">
        <f>2*29.3*Q424*0.92*(DZ424-V424)</f>
        <v>0</v>
      </c>
      <c r="AD424">
        <f>2*0.95*5.67E-8*(((DZ424+$B$9)+273)^4-(V424+273)^4)</f>
        <v>0</v>
      </c>
      <c r="AE424">
        <f>T424+AD424+AB424+AC424</f>
        <v>0</v>
      </c>
      <c r="AF424">
        <f>DW424*AT424*(DR424-DQ424*(1000-AT424*DT424)/(1000-AT424*DS424))/(100*DK424)</f>
        <v>0</v>
      </c>
      <c r="AG424">
        <f>1000*DW424*AT424*(DS424-DT424)/(100*DK424*(1000-AT424*DS424))</f>
        <v>0</v>
      </c>
      <c r="AH424">
        <f>(AI424 - AJ424 - DX424*1E3/(8.314*(DZ424+273.15)) * AL424/DW424 * AK424) * DW424/(100*DK424) * (1000 - DT424)/1000</f>
        <v>0</v>
      </c>
      <c r="AI424">
        <v>305.8114919634064</v>
      </c>
      <c r="AJ424">
        <v>322.8965939393938</v>
      </c>
      <c r="AK424">
        <v>-3.341356763591065</v>
      </c>
      <c r="AL424">
        <v>66.87703025585249</v>
      </c>
      <c r="AM424">
        <f>(AO424 - AN424 + DX424*1E3/(8.314*(DZ424+273.15)) * AQ424/DW424 * AP424) * DW424/(100*DK424) * 1000/(1000 - AO424)</f>
        <v>0</v>
      </c>
      <c r="AN424">
        <v>21.20263147376003</v>
      </c>
      <c r="AO424">
        <v>21.78418727272726</v>
      </c>
      <c r="AP424">
        <v>8.570004095871757E-05</v>
      </c>
      <c r="AQ424">
        <v>100.4574107163463</v>
      </c>
      <c r="AR424">
        <v>0</v>
      </c>
      <c r="AS424">
        <v>0</v>
      </c>
      <c r="AT424">
        <f>IF(AR424*$H$15&gt;=AV424,1.0,(AV424/(AV424-AR424*$H$15)))</f>
        <v>0</v>
      </c>
      <c r="AU424">
        <f>(AT424-1)*100</f>
        <v>0</v>
      </c>
      <c r="AV424">
        <f>MAX(0,($B$15+$C$15*EE424)/(1+$D$15*EE424)*DX424/(DZ424+273)*$E$15)</f>
        <v>0</v>
      </c>
      <c r="AW424" t="s">
        <v>429</v>
      </c>
      <c r="AX424" t="s">
        <v>429</v>
      </c>
      <c r="AY424">
        <v>0</v>
      </c>
      <c r="AZ424">
        <v>0</v>
      </c>
      <c r="BA424">
        <f>1-AY424/AZ424</f>
        <v>0</v>
      </c>
      <c r="BB424">
        <v>0</v>
      </c>
      <c r="BC424" t="s">
        <v>429</v>
      </c>
      <c r="BD424" t="s">
        <v>429</v>
      </c>
      <c r="BE424">
        <v>0</v>
      </c>
      <c r="BF424">
        <v>0</v>
      </c>
      <c r="BG424">
        <f>1-BE424/BF424</f>
        <v>0</v>
      </c>
      <c r="BH424">
        <v>0.5</v>
      </c>
      <c r="BI424">
        <f>DH424</f>
        <v>0</v>
      </c>
      <c r="BJ424">
        <f>K424</f>
        <v>0</v>
      </c>
      <c r="BK424">
        <f>BG424*BH424*BI424</f>
        <v>0</v>
      </c>
      <c r="BL424">
        <f>(BJ424-BB424)/BI424</f>
        <v>0</v>
      </c>
      <c r="BM424">
        <f>(AZ424-BF424)/BF424</f>
        <v>0</v>
      </c>
      <c r="BN424">
        <f>AY424/(BA424+AY424/BF424)</f>
        <v>0</v>
      </c>
      <c r="BO424" t="s">
        <v>429</v>
      </c>
      <c r="BP424">
        <v>0</v>
      </c>
      <c r="BQ424">
        <f>IF(BP424&lt;&gt;0, BP424, BN424)</f>
        <v>0</v>
      </c>
      <c r="BR424">
        <f>1-BQ424/BF424</f>
        <v>0</v>
      </c>
      <c r="BS424">
        <f>(BF424-BE424)/(BF424-BQ424)</f>
        <v>0</v>
      </c>
      <c r="BT424">
        <f>(AZ424-BF424)/(AZ424-BQ424)</f>
        <v>0</v>
      </c>
      <c r="BU424">
        <f>(BF424-BE424)/(BF424-AY424)</f>
        <v>0</v>
      </c>
      <c r="BV424">
        <f>(AZ424-BF424)/(AZ424-AY424)</f>
        <v>0</v>
      </c>
      <c r="BW424">
        <f>(BS424*BQ424/BE424)</f>
        <v>0</v>
      </c>
      <c r="BX424">
        <f>(1-BW424)</f>
        <v>0</v>
      </c>
      <c r="DG424">
        <f>$B$13*EF424+$C$13*EG424+$F$13*ER424*(1-EU424)</f>
        <v>0</v>
      </c>
      <c r="DH424">
        <f>DG424*DI424</f>
        <v>0</v>
      </c>
      <c r="DI424">
        <f>($B$13*$D$11+$C$13*$D$11+$F$13*((FE424+EW424)/MAX(FE424+EW424+FF424, 0.1)*$I$11+FF424/MAX(FE424+EW424+FF424, 0.1)*$J$11))/($B$13+$C$13+$F$13)</f>
        <v>0</v>
      </c>
      <c r="DJ424">
        <f>($B$13*$K$11+$C$13*$K$11+$F$13*((FE424+EW424)/MAX(FE424+EW424+FF424, 0.1)*$P$11+FF424/MAX(FE424+EW424+FF424, 0.1)*$Q$11))/($B$13+$C$13+$F$13)</f>
        <v>0</v>
      </c>
      <c r="DK424">
        <v>1.91</v>
      </c>
      <c r="DL424">
        <v>0.5</v>
      </c>
      <c r="DM424" t="s">
        <v>430</v>
      </c>
      <c r="DN424">
        <v>2</v>
      </c>
      <c r="DO424" t="b">
        <v>1</v>
      </c>
      <c r="DP424">
        <v>1687543367</v>
      </c>
      <c r="DQ424">
        <v>338.6307777777778</v>
      </c>
      <c r="DR424">
        <v>315.2151851851852</v>
      </c>
      <c r="DS424">
        <v>21.77337037037037</v>
      </c>
      <c r="DT424">
        <v>21.20336296296296</v>
      </c>
      <c r="DU424">
        <v>352.3302222222222</v>
      </c>
      <c r="DV424">
        <v>24.37384444444445</v>
      </c>
      <c r="DW424">
        <v>500.0232592592593</v>
      </c>
      <c r="DX424">
        <v>101.7293333333333</v>
      </c>
      <c r="DY424">
        <v>0.1000278037037037</v>
      </c>
      <c r="DZ424">
        <v>30.85614814814815</v>
      </c>
      <c r="EA424">
        <v>32.09552962962962</v>
      </c>
      <c r="EB424">
        <v>999.9000000000001</v>
      </c>
      <c r="EC424">
        <v>0</v>
      </c>
      <c r="ED424">
        <v>0</v>
      </c>
      <c r="EE424">
        <v>9995.622592592592</v>
      </c>
      <c r="EF424">
        <v>0</v>
      </c>
      <c r="EG424">
        <v>1945.934444444445</v>
      </c>
      <c r="EH424">
        <v>23.4156074074074</v>
      </c>
      <c r="EI424">
        <v>346.168037037037</v>
      </c>
      <c r="EJ424">
        <v>322.0435925925926</v>
      </c>
      <c r="EK424">
        <v>0.5700010370370371</v>
      </c>
      <c r="EL424">
        <v>315.2151851851852</v>
      </c>
      <c r="EM424">
        <v>21.20336296296296</v>
      </c>
      <c r="EN424">
        <v>2.214991481481481</v>
      </c>
      <c r="EO424">
        <v>2.157005925925926</v>
      </c>
      <c r="EP424">
        <v>19.07115555555556</v>
      </c>
      <c r="EQ424">
        <v>18.64651851851852</v>
      </c>
      <c r="ER424">
        <v>1999.96074074074</v>
      </c>
      <c r="ES424">
        <v>0.9799955555555555</v>
      </c>
      <c r="ET424">
        <v>0.02000464074074074</v>
      </c>
      <c r="EU424">
        <v>0</v>
      </c>
      <c r="EV424">
        <v>152.472962962963</v>
      </c>
      <c r="EW424">
        <v>5.00078</v>
      </c>
      <c r="EX424">
        <v>4675.052592592592</v>
      </c>
      <c r="EY424">
        <v>16379.28518518518</v>
      </c>
      <c r="EZ424">
        <v>52.35622222222222</v>
      </c>
      <c r="FA424">
        <v>54.5067037037037</v>
      </c>
      <c r="FB424">
        <v>53.02740740740739</v>
      </c>
      <c r="FC424">
        <v>53.58074074074074</v>
      </c>
      <c r="FD424">
        <v>52.15474074074073</v>
      </c>
      <c r="FE424">
        <v>1955.050740740741</v>
      </c>
      <c r="FF424">
        <v>39.91</v>
      </c>
      <c r="FG424">
        <v>0</v>
      </c>
      <c r="FH424">
        <v>1687543374.9</v>
      </c>
      <c r="FI424">
        <v>0</v>
      </c>
      <c r="FJ424">
        <v>152.4840769230769</v>
      </c>
      <c r="FK424">
        <v>-1.219897441598245</v>
      </c>
      <c r="FL424">
        <v>-512.4540169590223</v>
      </c>
      <c r="FM424">
        <v>4675.439230769231</v>
      </c>
      <c r="FN424">
        <v>15</v>
      </c>
      <c r="FO424">
        <v>1687542268.5</v>
      </c>
      <c r="FP424" t="s">
        <v>1219</v>
      </c>
      <c r="FQ424">
        <v>1687542253</v>
      </c>
      <c r="FR424">
        <v>1687542268.5</v>
      </c>
      <c r="FS424">
        <v>7</v>
      </c>
      <c r="FT424">
        <v>0.126</v>
      </c>
      <c r="FU424">
        <v>0.008999999999999999</v>
      </c>
      <c r="FV424">
        <v>-14.588</v>
      </c>
      <c r="FW424">
        <v>-2.508</v>
      </c>
      <c r="FX424">
        <v>419</v>
      </c>
      <c r="FY424">
        <v>18</v>
      </c>
      <c r="FZ424">
        <v>0.37</v>
      </c>
      <c r="GA424">
        <v>0.06</v>
      </c>
      <c r="GB424">
        <v>22.94234878048781</v>
      </c>
      <c r="GC424">
        <v>7.452704529616734</v>
      </c>
      <c r="GD424">
        <v>0.7763670046525331</v>
      </c>
      <c r="GE424">
        <v>0</v>
      </c>
      <c r="GF424">
        <v>0.5646752195121951</v>
      </c>
      <c r="GG424">
        <v>0.09589373519163699</v>
      </c>
      <c r="GH424">
        <v>0.009576899227070994</v>
      </c>
      <c r="GI424">
        <v>1</v>
      </c>
      <c r="GJ424">
        <v>1</v>
      </c>
      <c r="GK424">
        <v>2</v>
      </c>
      <c r="GL424" t="s">
        <v>443</v>
      </c>
      <c r="GM424">
        <v>3.10003</v>
      </c>
      <c r="GN424">
        <v>2.75834</v>
      </c>
      <c r="GO424">
        <v>0.07796549999999999</v>
      </c>
      <c r="GP424">
        <v>0.0707048</v>
      </c>
      <c r="GQ424">
        <v>0.118793</v>
      </c>
      <c r="GR424">
        <v>0.108168</v>
      </c>
      <c r="GS424">
        <v>23013.1</v>
      </c>
      <c r="GT424">
        <v>22426.3</v>
      </c>
      <c r="GU424">
        <v>25545.7</v>
      </c>
      <c r="GV424">
        <v>24522.3</v>
      </c>
      <c r="GW424">
        <v>36181.4</v>
      </c>
      <c r="GX424">
        <v>32260.8</v>
      </c>
      <c r="GY424">
        <v>44678.8</v>
      </c>
      <c r="GZ424">
        <v>39119.2</v>
      </c>
      <c r="HA424">
        <v>1.72445</v>
      </c>
      <c r="HB424">
        <v>1.6163</v>
      </c>
      <c r="HC424">
        <v>-0.044629</v>
      </c>
      <c r="HD424">
        <v>0</v>
      </c>
      <c r="HE424">
        <v>32.8665</v>
      </c>
      <c r="HF424">
        <v>999.9</v>
      </c>
      <c r="HG424">
        <v>42.8</v>
      </c>
      <c r="HH424">
        <v>50.8</v>
      </c>
      <c r="HI424">
        <v>54.364</v>
      </c>
      <c r="HJ424">
        <v>62.7388</v>
      </c>
      <c r="HK424">
        <v>23.2372</v>
      </c>
      <c r="HL424">
        <v>1</v>
      </c>
      <c r="HM424">
        <v>1.69565</v>
      </c>
      <c r="HN424">
        <v>9.28105</v>
      </c>
      <c r="HO424">
        <v>20.0466</v>
      </c>
      <c r="HP424">
        <v>5.20471</v>
      </c>
      <c r="HQ424">
        <v>11.992</v>
      </c>
      <c r="HR424">
        <v>4.9598</v>
      </c>
      <c r="HS424">
        <v>3.27438</v>
      </c>
      <c r="HT424">
        <v>9999</v>
      </c>
      <c r="HU424">
        <v>9999</v>
      </c>
      <c r="HV424">
        <v>9999</v>
      </c>
      <c r="HW424">
        <v>92.2</v>
      </c>
      <c r="HX424">
        <v>1.86386</v>
      </c>
      <c r="HY424">
        <v>1.86031</v>
      </c>
      <c r="HZ424">
        <v>1.85867</v>
      </c>
      <c r="IA424">
        <v>1.85995</v>
      </c>
      <c r="IB424">
        <v>1.85986</v>
      </c>
      <c r="IC424">
        <v>1.85852</v>
      </c>
      <c r="ID424">
        <v>1.85769</v>
      </c>
      <c r="IE424">
        <v>1.85242</v>
      </c>
      <c r="IF424">
        <v>0</v>
      </c>
      <c r="IG424">
        <v>0</v>
      </c>
      <c r="IH424">
        <v>0</v>
      </c>
      <c r="II424">
        <v>0</v>
      </c>
      <c r="IJ424" t="s">
        <v>433</v>
      </c>
      <c r="IK424" t="s">
        <v>434</v>
      </c>
      <c r="IL424" t="s">
        <v>435</v>
      </c>
      <c r="IM424" t="s">
        <v>435</v>
      </c>
      <c r="IN424" t="s">
        <v>435</v>
      </c>
      <c r="IO424" t="s">
        <v>435</v>
      </c>
      <c r="IP424">
        <v>0</v>
      </c>
      <c r="IQ424">
        <v>100</v>
      </c>
      <c r="IR424">
        <v>100</v>
      </c>
      <c r="IS424">
        <v>-13.422</v>
      </c>
      <c r="IT424">
        <v>-2.6007</v>
      </c>
      <c r="IU424">
        <v>-9.223646000070774</v>
      </c>
      <c r="IV424">
        <v>-0.01431925071125703</v>
      </c>
      <c r="IW424">
        <v>4.89615414261653E-06</v>
      </c>
      <c r="IX424">
        <v>-8.989459798755491E-10</v>
      </c>
      <c r="IY424">
        <v>-1.345169807792213</v>
      </c>
      <c r="IZ424">
        <v>-0.1043539695207113</v>
      </c>
      <c r="JA424">
        <v>0.003109194328973147</v>
      </c>
      <c r="JB424">
        <v>-3.859871886814269E-05</v>
      </c>
      <c r="JC424">
        <v>3</v>
      </c>
      <c r="JD424">
        <v>1925</v>
      </c>
      <c r="JE424">
        <v>1</v>
      </c>
      <c r="JF424">
        <v>31</v>
      </c>
      <c r="JG424">
        <v>18.7</v>
      </c>
      <c r="JH424">
        <v>18.4</v>
      </c>
      <c r="JI424">
        <v>0.827637</v>
      </c>
      <c r="JJ424">
        <v>2.7002</v>
      </c>
      <c r="JK424">
        <v>1.49658</v>
      </c>
      <c r="JL424">
        <v>2.31201</v>
      </c>
      <c r="JM424">
        <v>1.54785</v>
      </c>
      <c r="JN424">
        <v>2.50366</v>
      </c>
      <c r="JO424">
        <v>53.7711</v>
      </c>
      <c r="JP424">
        <v>13.2915</v>
      </c>
      <c r="JQ424">
        <v>18</v>
      </c>
      <c r="JR424">
        <v>502.689</v>
      </c>
      <c r="JS424">
        <v>441.042</v>
      </c>
      <c r="JT424">
        <v>25.6072</v>
      </c>
      <c r="JU424">
        <v>45.8045</v>
      </c>
      <c r="JV424">
        <v>30.0025</v>
      </c>
      <c r="JW424">
        <v>45.5117</v>
      </c>
      <c r="JX424">
        <v>45.3689</v>
      </c>
      <c r="JY424">
        <v>16.5647</v>
      </c>
      <c r="JZ424">
        <v>52.3876</v>
      </c>
      <c r="KA424">
        <v>0</v>
      </c>
      <c r="KB424">
        <v>19.578</v>
      </c>
      <c r="KC424">
        <v>266.056</v>
      </c>
      <c r="KD424">
        <v>21.3486</v>
      </c>
      <c r="KE424">
        <v>97.6306</v>
      </c>
      <c r="KF424">
        <v>94.0399</v>
      </c>
    </row>
    <row r="425" spans="1:292">
      <c r="A425">
        <v>397</v>
      </c>
      <c r="B425">
        <v>1687543379.5</v>
      </c>
      <c r="C425">
        <v>17251</v>
      </c>
      <c r="D425" t="s">
        <v>1238</v>
      </c>
      <c r="E425" t="s">
        <v>1239</v>
      </c>
      <c r="F425">
        <v>5</v>
      </c>
      <c r="G425" t="s">
        <v>1218</v>
      </c>
      <c r="H425">
        <v>1687543371.714286</v>
      </c>
      <c r="I425">
        <f>(J425)/1000</f>
        <v>0</v>
      </c>
      <c r="J425">
        <f>IF(DO425, AM425, AG425)</f>
        <v>0</v>
      </c>
      <c r="K425">
        <f>IF(DO425, AH425, AF425)</f>
        <v>0</v>
      </c>
      <c r="L425">
        <f>DQ425 - IF(AT425&gt;1, K425*DK425*100.0/(AV425*EE425), 0)</f>
        <v>0</v>
      </c>
      <c r="M425">
        <f>((S425-I425/2)*L425-K425)/(S425+I425/2)</f>
        <v>0</v>
      </c>
      <c r="N425">
        <f>M425*(DX425+DY425)/1000.0</f>
        <v>0</v>
      </c>
      <c r="O425">
        <f>(DQ425 - IF(AT425&gt;1, K425*DK425*100.0/(AV425*EE425), 0))*(DX425+DY425)/1000.0</f>
        <v>0</v>
      </c>
      <c r="P425">
        <f>2.0/((1/R425-1/Q425)+SIGN(R425)*SQRT((1/R425-1/Q425)*(1/R425-1/Q425) + 4*DL425/((DL425+1)*(DL425+1))*(2*1/R425*1/Q425-1/Q425*1/Q425)))</f>
        <v>0</v>
      </c>
      <c r="Q425">
        <f>IF(LEFT(DM425,1)&lt;&gt;"0",IF(LEFT(DM425,1)="1",3.0,DN425),$D$5+$E$5*(EE425*DX425/($K$5*1000))+$F$5*(EE425*DX425/($K$5*1000))*MAX(MIN(DK425,$J$5),$I$5)*MAX(MIN(DK425,$J$5),$I$5)+$G$5*MAX(MIN(DK425,$J$5),$I$5)*(EE425*DX425/($K$5*1000))+$H$5*(EE425*DX425/($K$5*1000))*(EE425*DX425/($K$5*1000)))</f>
        <v>0</v>
      </c>
      <c r="R425">
        <f>I425*(1000-(1000*0.61365*exp(17.502*V425/(240.97+V425))/(DX425+DY425)+DS425)/2)/(1000*0.61365*exp(17.502*V425/(240.97+V425))/(DX425+DY425)-DS425)</f>
        <v>0</v>
      </c>
      <c r="S425">
        <f>1/((DL425+1)/(P425/1.6)+1/(Q425/1.37)) + DL425/((DL425+1)/(P425/1.6) + DL425/(Q425/1.37))</f>
        <v>0</v>
      </c>
      <c r="T425">
        <f>(DG425*DJ425)</f>
        <v>0</v>
      </c>
      <c r="U425">
        <f>(DZ425+(T425+2*0.95*5.67E-8*(((DZ425+$B$9)+273)^4-(DZ425+273)^4)-44100*I425)/(1.84*29.3*Q425+8*0.95*5.67E-8*(DZ425+273)^3))</f>
        <v>0</v>
      </c>
      <c r="V425">
        <f>($C$9*EA425+$D$9*EB425+$E$9*U425)</f>
        <v>0</v>
      </c>
      <c r="W425">
        <f>0.61365*exp(17.502*V425/(240.97+V425))</f>
        <v>0</v>
      </c>
      <c r="X425">
        <f>(Y425/Z425*100)</f>
        <v>0</v>
      </c>
      <c r="Y425">
        <f>DS425*(DX425+DY425)/1000</f>
        <v>0</v>
      </c>
      <c r="Z425">
        <f>0.61365*exp(17.502*DZ425/(240.97+DZ425))</f>
        <v>0</v>
      </c>
      <c r="AA425">
        <f>(W425-DS425*(DX425+DY425)/1000)</f>
        <v>0</v>
      </c>
      <c r="AB425">
        <f>(-I425*44100)</f>
        <v>0</v>
      </c>
      <c r="AC425">
        <f>2*29.3*Q425*0.92*(DZ425-V425)</f>
        <v>0</v>
      </c>
      <c r="AD425">
        <f>2*0.95*5.67E-8*(((DZ425+$B$9)+273)^4-(V425+273)^4)</f>
        <v>0</v>
      </c>
      <c r="AE425">
        <f>T425+AD425+AB425+AC425</f>
        <v>0</v>
      </c>
      <c r="AF425">
        <f>DW425*AT425*(DR425-DQ425*(1000-AT425*DT425)/(1000-AT425*DS425))/(100*DK425)</f>
        <v>0</v>
      </c>
      <c r="AG425">
        <f>1000*DW425*AT425*(DS425-DT425)/(100*DK425*(1000-AT425*DS425))</f>
        <v>0</v>
      </c>
      <c r="AH425">
        <f>(AI425 - AJ425 - DX425*1E3/(8.314*(DZ425+273.15)) * AL425/DW425 * AK425) * DW425/(100*DK425) * (1000 - DT425)/1000</f>
        <v>0</v>
      </c>
      <c r="AI425">
        <v>288.9103371073572</v>
      </c>
      <c r="AJ425">
        <v>306.1011515151515</v>
      </c>
      <c r="AK425">
        <v>-3.369569975121947</v>
      </c>
      <c r="AL425">
        <v>66.87703025585249</v>
      </c>
      <c r="AM425">
        <f>(AO425 - AN425 + DX425*1E3/(8.314*(DZ425+273.15)) * AQ425/DW425 * AP425) * DW425/(100*DK425) * 1000/(1000 - AO425)</f>
        <v>0</v>
      </c>
      <c r="AN425">
        <v>21.20723052365463</v>
      </c>
      <c r="AO425">
        <v>21.78971151515151</v>
      </c>
      <c r="AP425">
        <v>7.824276878947636E-05</v>
      </c>
      <c r="AQ425">
        <v>100.4574107163463</v>
      </c>
      <c r="AR425">
        <v>0</v>
      </c>
      <c r="AS425">
        <v>0</v>
      </c>
      <c r="AT425">
        <f>IF(AR425*$H$15&gt;=AV425,1.0,(AV425/(AV425-AR425*$H$15)))</f>
        <v>0</v>
      </c>
      <c r="AU425">
        <f>(AT425-1)*100</f>
        <v>0</v>
      </c>
      <c r="AV425">
        <f>MAX(0,($B$15+$C$15*EE425)/(1+$D$15*EE425)*DX425/(DZ425+273)*$E$15)</f>
        <v>0</v>
      </c>
      <c r="AW425" t="s">
        <v>429</v>
      </c>
      <c r="AX425" t="s">
        <v>429</v>
      </c>
      <c r="AY425">
        <v>0</v>
      </c>
      <c r="AZ425">
        <v>0</v>
      </c>
      <c r="BA425">
        <f>1-AY425/AZ425</f>
        <v>0</v>
      </c>
      <c r="BB425">
        <v>0</v>
      </c>
      <c r="BC425" t="s">
        <v>429</v>
      </c>
      <c r="BD425" t="s">
        <v>429</v>
      </c>
      <c r="BE425">
        <v>0</v>
      </c>
      <c r="BF425">
        <v>0</v>
      </c>
      <c r="BG425">
        <f>1-BE425/BF425</f>
        <v>0</v>
      </c>
      <c r="BH425">
        <v>0.5</v>
      </c>
      <c r="BI425">
        <f>DH425</f>
        <v>0</v>
      </c>
      <c r="BJ425">
        <f>K425</f>
        <v>0</v>
      </c>
      <c r="BK425">
        <f>BG425*BH425*BI425</f>
        <v>0</v>
      </c>
      <c r="BL425">
        <f>(BJ425-BB425)/BI425</f>
        <v>0</v>
      </c>
      <c r="BM425">
        <f>(AZ425-BF425)/BF425</f>
        <v>0</v>
      </c>
      <c r="BN425">
        <f>AY425/(BA425+AY425/BF425)</f>
        <v>0</v>
      </c>
      <c r="BO425" t="s">
        <v>429</v>
      </c>
      <c r="BP425">
        <v>0</v>
      </c>
      <c r="BQ425">
        <f>IF(BP425&lt;&gt;0, BP425, BN425)</f>
        <v>0</v>
      </c>
      <c r="BR425">
        <f>1-BQ425/BF425</f>
        <v>0</v>
      </c>
      <c r="BS425">
        <f>(BF425-BE425)/(BF425-BQ425)</f>
        <v>0</v>
      </c>
      <c r="BT425">
        <f>(AZ425-BF425)/(AZ425-BQ425)</f>
        <v>0</v>
      </c>
      <c r="BU425">
        <f>(BF425-BE425)/(BF425-AY425)</f>
        <v>0</v>
      </c>
      <c r="BV425">
        <f>(AZ425-BF425)/(AZ425-AY425)</f>
        <v>0</v>
      </c>
      <c r="BW425">
        <f>(BS425*BQ425/BE425)</f>
        <v>0</v>
      </c>
      <c r="BX425">
        <f>(1-BW425)</f>
        <v>0</v>
      </c>
      <c r="DG425">
        <f>$B$13*EF425+$C$13*EG425+$F$13*ER425*(1-EU425)</f>
        <v>0</v>
      </c>
      <c r="DH425">
        <f>DG425*DI425</f>
        <v>0</v>
      </c>
      <c r="DI425">
        <f>($B$13*$D$11+$C$13*$D$11+$F$13*((FE425+EW425)/MAX(FE425+EW425+FF425, 0.1)*$I$11+FF425/MAX(FE425+EW425+FF425, 0.1)*$J$11))/($B$13+$C$13+$F$13)</f>
        <v>0</v>
      </c>
      <c r="DJ425">
        <f>($B$13*$K$11+$C$13*$K$11+$F$13*((FE425+EW425)/MAX(FE425+EW425+FF425, 0.1)*$P$11+FF425/MAX(FE425+EW425+FF425, 0.1)*$Q$11))/($B$13+$C$13+$F$13)</f>
        <v>0</v>
      </c>
      <c r="DK425">
        <v>1.91</v>
      </c>
      <c r="DL425">
        <v>0.5</v>
      </c>
      <c r="DM425" t="s">
        <v>430</v>
      </c>
      <c r="DN425">
        <v>2</v>
      </c>
      <c r="DO425" t="b">
        <v>1</v>
      </c>
      <c r="DP425">
        <v>1687543371.714286</v>
      </c>
      <c r="DQ425">
        <v>323.2953214285715</v>
      </c>
      <c r="DR425">
        <v>299.5775714285714</v>
      </c>
      <c r="DS425">
        <v>21.78050357142857</v>
      </c>
      <c r="DT425">
        <v>21.20450357142857</v>
      </c>
      <c r="DU425">
        <v>336.8200000000001</v>
      </c>
      <c r="DV425">
        <v>24.38113214285714</v>
      </c>
      <c r="DW425">
        <v>500.0263571428572</v>
      </c>
      <c r="DX425">
        <v>101.7301428571428</v>
      </c>
      <c r="DY425">
        <v>0.100006925</v>
      </c>
      <c r="DZ425">
        <v>30.88063928571429</v>
      </c>
      <c r="EA425">
        <v>32.12244285714286</v>
      </c>
      <c r="EB425">
        <v>999.9000000000002</v>
      </c>
      <c r="EC425">
        <v>0</v>
      </c>
      <c r="ED425">
        <v>0</v>
      </c>
      <c r="EE425">
        <v>9996.492857142859</v>
      </c>
      <c r="EF425">
        <v>0</v>
      </c>
      <c r="EG425">
        <v>1848.467857142857</v>
      </c>
      <c r="EH425">
        <v>23.71786428571428</v>
      </c>
      <c r="EI425">
        <v>330.4936428571428</v>
      </c>
      <c r="EJ425">
        <v>306.0674642857143</v>
      </c>
      <c r="EK425">
        <v>0.5760000714285713</v>
      </c>
      <c r="EL425">
        <v>299.5775714285714</v>
      </c>
      <c r="EM425">
        <v>21.20450357142857</v>
      </c>
      <c r="EN425">
        <v>2.215735714285715</v>
      </c>
      <c r="EO425">
        <v>2.157138928571428</v>
      </c>
      <c r="EP425">
        <v>19.07654285714286</v>
      </c>
      <c r="EQ425">
        <v>18.64750357142857</v>
      </c>
      <c r="ER425">
        <v>1999.949642857143</v>
      </c>
      <c r="ES425">
        <v>0.9799959999999999</v>
      </c>
      <c r="ET425">
        <v>0.02000419285714286</v>
      </c>
      <c r="EU425">
        <v>0</v>
      </c>
      <c r="EV425">
        <v>152.3872142857143</v>
      </c>
      <c r="EW425">
        <v>5.00078</v>
      </c>
      <c r="EX425">
        <v>4634.21</v>
      </c>
      <c r="EY425">
        <v>16379.20357142857</v>
      </c>
      <c r="EZ425">
        <v>52.38589285714285</v>
      </c>
      <c r="FA425">
        <v>54.53992857142857</v>
      </c>
      <c r="FB425">
        <v>53.03307142857141</v>
      </c>
      <c r="FC425">
        <v>53.61582142857142</v>
      </c>
      <c r="FD425">
        <v>52.17607142857143</v>
      </c>
      <c r="FE425">
        <v>1955.039642857143</v>
      </c>
      <c r="FF425">
        <v>39.91</v>
      </c>
      <c r="FG425">
        <v>0</v>
      </c>
      <c r="FH425">
        <v>1687543380.3</v>
      </c>
      <c r="FI425">
        <v>0</v>
      </c>
      <c r="FJ425">
        <v>152.37656</v>
      </c>
      <c r="FK425">
        <v>-0.890153852016732</v>
      </c>
      <c r="FL425">
        <v>-146.8407692645707</v>
      </c>
      <c r="FM425">
        <v>4632.718400000001</v>
      </c>
      <c r="FN425">
        <v>15</v>
      </c>
      <c r="FO425">
        <v>1687542268.5</v>
      </c>
      <c r="FP425" t="s">
        <v>1219</v>
      </c>
      <c r="FQ425">
        <v>1687542253</v>
      </c>
      <c r="FR425">
        <v>1687542268.5</v>
      </c>
      <c r="FS425">
        <v>7</v>
      </c>
      <c r="FT425">
        <v>0.126</v>
      </c>
      <c r="FU425">
        <v>0.008999999999999999</v>
      </c>
      <c r="FV425">
        <v>-14.588</v>
      </c>
      <c r="FW425">
        <v>-2.508</v>
      </c>
      <c r="FX425">
        <v>419</v>
      </c>
      <c r="FY425">
        <v>18</v>
      </c>
      <c r="FZ425">
        <v>0.37</v>
      </c>
      <c r="GA425">
        <v>0.06</v>
      </c>
      <c r="GB425">
        <v>23.54456</v>
      </c>
      <c r="GC425">
        <v>3.958428517823587</v>
      </c>
      <c r="GD425">
        <v>0.3886432411608363</v>
      </c>
      <c r="GE425">
        <v>0</v>
      </c>
      <c r="GF425">
        <v>0.5723915749999999</v>
      </c>
      <c r="GG425">
        <v>0.08072290806754287</v>
      </c>
      <c r="GH425">
        <v>0.007968269905969241</v>
      </c>
      <c r="GI425">
        <v>1</v>
      </c>
      <c r="GJ425">
        <v>1</v>
      </c>
      <c r="GK425">
        <v>2</v>
      </c>
      <c r="GL425" t="s">
        <v>443</v>
      </c>
      <c r="GM425">
        <v>3.10006</v>
      </c>
      <c r="GN425">
        <v>2.758</v>
      </c>
      <c r="GO425">
        <v>0.0747459</v>
      </c>
      <c r="GP425">
        <v>0.0673045</v>
      </c>
      <c r="GQ425">
        <v>0.118805</v>
      </c>
      <c r="GR425">
        <v>0.108167</v>
      </c>
      <c r="GS425">
        <v>23092</v>
      </c>
      <c r="GT425">
        <v>22506.8</v>
      </c>
      <c r="GU425">
        <v>25544.3</v>
      </c>
      <c r="GV425">
        <v>24521</v>
      </c>
      <c r="GW425">
        <v>36178.7</v>
      </c>
      <c r="GX425">
        <v>32258.8</v>
      </c>
      <c r="GY425">
        <v>44676.4</v>
      </c>
      <c r="GZ425">
        <v>39117.1</v>
      </c>
      <c r="HA425">
        <v>1.7244</v>
      </c>
      <c r="HB425">
        <v>1.6158</v>
      </c>
      <c r="HC425">
        <v>-0.0448823</v>
      </c>
      <c r="HD425">
        <v>0</v>
      </c>
      <c r="HE425">
        <v>32.8947</v>
      </c>
      <c r="HF425">
        <v>999.9</v>
      </c>
      <c r="HG425">
        <v>42.8</v>
      </c>
      <c r="HH425">
        <v>50.8</v>
      </c>
      <c r="HI425">
        <v>54.366</v>
      </c>
      <c r="HJ425">
        <v>62.7188</v>
      </c>
      <c r="HK425">
        <v>23.133</v>
      </c>
      <c r="HL425">
        <v>1</v>
      </c>
      <c r="HM425">
        <v>1.69851</v>
      </c>
      <c r="HN425">
        <v>9.28105</v>
      </c>
      <c r="HO425">
        <v>20.0462</v>
      </c>
      <c r="HP425">
        <v>5.20426</v>
      </c>
      <c r="HQ425">
        <v>11.992</v>
      </c>
      <c r="HR425">
        <v>4.95965</v>
      </c>
      <c r="HS425">
        <v>3.2745</v>
      </c>
      <c r="HT425">
        <v>9999</v>
      </c>
      <c r="HU425">
        <v>9999</v>
      </c>
      <c r="HV425">
        <v>9999</v>
      </c>
      <c r="HW425">
        <v>92.2</v>
      </c>
      <c r="HX425">
        <v>1.86387</v>
      </c>
      <c r="HY425">
        <v>1.86029</v>
      </c>
      <c r="HZ425">
        <v>1.85867</v>
      </c>
      <c r="IA425">
        <v>1.85998</v>
      </c>
      <c r="IB425">
        <v>1.85986</v>
      </c>
      <c r="IC425">
        <v>1.85852</v>
      </c>
      <c r="ID425">
        <v>1.85768</v>
      </c>
      <c r="IE425">
        <v>1.85242</v>
      </c>
      <c r="IF425">
        <v>0</v>
      </c>
      <c r="IG425">
        <v>0</v>
      </c>
      <c r="IH425">
        <v>0</v>
      </c>
      <c r="II425">
        <v>0</v>
      </c>
      <c r="IJ425" t="s">
        <v>433</v>
      </c>
      <c r="IK425" t="s">
        <v>434</v>
      </c>
      <c r="IL425" t="s">
        <v>435</v>
      </c>
      <c r="IM425" t="s">
        <v>435</v>
      </c>
      <c r="IN425" t="s">
        <v>435</v>
      </c>
      <c r="IO425" t="s">
        <v>435</v>
      </c>
      <c r="IP425">
        <v>0</v>
      </c>
      <c r="IQ425">
        <v>100</v>
      </c>
      <c r="IR425">
        <v>100</v>
      </c>
      <c r="IS425">
        <v>-13.23</v>
      </c>
      <c r="IT425">
        <v>-2.6009</v>
      </c>
      <c r="IU425">
        <v>-9.223646000070774</v>
      </c>
      <c r="IV425">
        <v>-0.01431925071125703</v>
      </c>
      <c r="IW425">
        <v>4.89615414261653E-06</v>
      </c>
      <c r="IX425">
        <v>-8.989459798755491E-10</v>
      </c>
      <c r="IY425">
        <v>-1.345169807792213</v>
      </c>
      <c r="IZ425">
        <v>-0.1043539695207113</v>
      </c>
      <c r="JA425">
        <v>0.003109194328973147</v>
      </c>
      <c r="JB425">
        <v>-3.859871886814269E-05</v>
      </c>
      <c r="JC425">
        <v>3</v>
      </c>
      <c r="JD425">
        <v>1925</v>
      </c>
      <c r="JE425">
        <v>1</v>
      </c>
      <c r="JF425">
        <v>31</v>
      </c>
      <c r="JG425">
        <v>18.8</v>
      </c>
      <c r="JH425">
        <v>18.5</v>
      </c>
      <c r="JI425">
        <v>0.789795</v>
      </c>
      <c r="JJ425">
        <v>2.73071</v>
      </c>
      <c r="JK425">
        <v>1.49658</v>
      </c>
      <c r="JL425">
        <v>2.31323</v>
      </c>
      <c r="JM425">
        <v>1.54785</v>
      </c>
      <c r="JN425">
        <v>2.43408</v>
      </c>
      <c r="JO425">
        <v>53.8067</v>
      </c>
      <c r="JP425">
        <v>13.2915</v>
      </c>
      <c r="JQ425">
        <v>18</v>
      </c>
      <c r="JR425">
        <v>502.799</v>
      </c>
      <c r="JS425">
        <v>440.829</v>
      </c>
      <c r="JT425">
        <v>25.6427</v>
      </c>
      <c r="JU425">
        <v>45.8337</v>
      </c>
      <c r="JV425">
        <v>30.0027</v>
      </c>
      <c r="JW425">
        <v>45.5354</v>
      </c>
      <c r="JX425">
        <v>45.3903</v>
      </c>
      <c r="JY425">
        <v>15.7663</v>
      </c>
      <c r="JZ425">
        <v>52.3876</v>
      </c>
      <c r="KA425">
        <v>0</v>
      </c>
      <c r="KB425">
        <v>19.5819</v>
      </c>
      <c r="KC425">
        <v>246.015</v>
      </c>
      <c r="KD425">
        <v>21.3767</v>
      </c>
      <c r="KE425">
        <v>97.6253</v>
      </c>
      <c r="KF425">
        <v>94.03489999999999</v>
      </c>
    </row>
    <row r="426" spans="1:292">
      <c r="A426">
        <v>398</v>
      </c>
      <c r="B426">
        <v>1687543384.5</v>
      </c>
      <c r="C426">
        <v>17256</v>
      </c>
      <c r="D426" t="s">
        <v>1240</v>
      </c>
      <c r="E426" t="s">
        <v>1241</v>
      </c>
      <c r="F426">
        <v>5</v>
      </c>
      <c r="G426" t="s">
        <v>1218</v>
      </c>
      <c r="H426">
        <v>1687543377</v>
      </c>
      <c r="I426">
        <f>(J426)/1000</f>
        <v>0</v>
      </c>
      <c r="J426">
        <f>IF(DO426, AM426, AG426)</f>
        <v>0</v>
      </c>
      <c r="K426">
        <f>IF(DO426, AH426, AF426)</f>
        <v>0</v>
      </c>
      <c r="L426">
        <f>DQ426 - IF(AT426&gt;1, K426*DK426*100.0/(AV426*EE426), 0)</f>
        <v>0</v>
      </c>
      <c r="M426">
        <f>((S426-I426/2)*L426-K426)/(S426+I426/2)</f>
        <v>0</v>
      </c>
      <c r="N426">
        <f>M426*(DX426+DY426)/1000.0</f>
        <v>0</v>
      </c>
      <c r="O426">
        <f>(DQ426 - IF(AT426&gt;1, K426*DK426*100.0/(AV426*EE426), 0))*(DX426+DY426)/1000.0</f>
        <v>0</v>
      </c>
      <c r="P426">
        <f>2.0/((1/R426-1/Q426)+SIGN(R426)*SQRT((1/R426-1/Q426)*(1/R426-1/Q426) + 4*DL426/((DL426+1)*(DL426+1))*(2*1/R426*1/Q426-1/Q426*1/Q426)))</f>
        <v>0</v>
      </c>
      <c r="Q426">
        <f>IF(LEFT(DM426,1)&lt;&gt;"0",IF(LEFT(DM426,1)="1",3.0,DN426),$D$5+$E$5*(EE426*DX426/($K$5*1000))+$F$5*(EE426*DX426/($K$5*1000))*MAX(MIN(DK426,$J$5),$I$5)*MAX(MIN(DK426,$J$5),$I$5)+$G$5*MAX(MIN(DK426,$J$5),$I$5)*(EE426*DX426/($K$5*1000))+$H$5*(EE426*DX426/($K$5*1000))*(EE426*DX426/($K$5*1000)))</f>
        <v>0</v>
      </c>
      <c r="R426">
        <f>I426*(1000-(1000*0.61365*exp(17.502*V426/(240.97+V426))/(DX426+DY426)+DS426)/2)/(1000*0.61365*exp(17.502*V426/(240.97+V426))/(DX426+DY426)-DS426)</f>
        <v>0</v>
      </c>
      <c r="S426">
        <f>1/((DL426+1)/(P426/1.6)+1/(Q426/1.37)) + DL426/((DL426+1)/(P426/1.6) + DL426/(Q426/1.37))</f>
        <v>0</v>
      </c>
      <c r="T426">
        <f>(DG426*DJ426)</f>
        <v>0</v>
      </c>
      <c r="U426">
        <f>(DZ426+(T426+2*0.95*5.67E-8*(((DZ426+$B$9)+273)^4-(DZ426+273)^4)-44100*I426)/(1.84*29.3*Q426+8*0.95*5.67E-8*(DZ426+273)^3))</f>
        <v>0</v>
      </c>
      <c r="V426">
        <f>($C$9*EA426+$D$9*EB426+$E$9*U426)</f>
        <v>0</v>
      </c>
      <c r="W426">
        <f>0.61365*exp(17.502*V426/(240.97+V426))</f>
        <v>0</v>
      </c>
      <c r="X426">
        <f>(Y426/Z426*100)</f>
        <v>0</v>
      </c>
      <c r="Y426">
        <f>DS426*(DX426+DY426)/1000</f>
        <v>0</v>
      </c>
      <c r="Z426">
        <f>0.61365*exp(17.502*DZ426/(240.97+DZ426))</f>
        <v>0</v>
      </c>
      <c r="AA426">
        <f>(W426-DS426*(DX426+DY426)/1000)</f>
        <v>0</v>
      </c>
      <c r="AB426">
        <f>(-I426*44100)</f>
        <v>0</v>
      </c>
      <c r="AC426">
        <f>2*29.3*Q426*0.92*(DZ426-V426)</f>
        <v>0</v>
      </c>
      <c r="AD426">
        <f>2*0.95*5.67E-8*(((DZ426+$B$9)+273)^4-(V426+273)^4)</f>
        <v>0</v>
      </c>
      <c r="AE426">
        <f>T426+AD426+AB426+AC426</f>
        <v>0</v>
      </c>
      <c r="AF426">
        <f>DW426*AT426*(DR426-DQ426*(1000-AT426*DT426)/(1000-AT426*DS426))/(100*DK426)</f>
        <v>0</v>
      </c>
      <c r="AG426">
        <f>1000*DW426*AT426*(DS426-DT426)/(100*DK426*(1000-AT426*DS426))</f>
        <v>0</v>
      </c>
      <c r="AH426">
        <f>(AI426 - AJ426 - DX426*1E3/(8.314*(DZ426+273.15)) * AL426/DW426 * AK426) * DW426/(100*DK426) * (1000 - DT426)/1000</f>
        <v>0</v>
      </c>
      <c r="AI426">
        <v>271.8045371948721</v>
      </c>
      <c r="AJ426">
        <v>289.2244242424242</v>
      </c>
      <c r="AK426">
        <v>-3.371061345795892</v>
      </c>
      <c r="AL426">
        <v>66.87703025585249</v>
      </c>
      <c r="AM426">
        <f>(AO426 - AN426 + DX426*1E3/(8.314*(DZ426+273.15)) * AQ426/DW426 * AP426) * DW426/(100*DK426) * 1000/(1000 - AO426)</f>
        <v>0</v>
      </c>
      <c r="AN426">
        <v>21.20353374140369</v>
      </c>
      <c r="AO426">
        <v>21.79565939393938</v>
      </c>
      <c r="AP426">
        <v>7.791648409568216E-05</v>
      </c>
      <c r="AQ426">
        <v>100.4574107163463</v>
      </c>
      <c r="AR426">
        <v>0</v>
      </c>
      <c r="AS426">
        <v>0</v>
      </c>
      <c r="AT426">
        <f>IF(AR426*$H$15&gt;=AV426,1.0,(AV426/(AV426-AR426*$H$15)))</f>
        <v>0</v>
      </c>
      <c r="AU426">
        <f>(AT426-1)*100</f>
        <v>0</v>
      </c>
      <c r="AV426">
        <f>MAX(0,($B$15+$C$15*EE426)/(1+$D$15*EE426)*DX426/(DZ426+273)*$E$15)</f>
        <v>0</v>
      </c>
      <c r="AW426" t="s">
        <v>429</v>
      </c>
      <c r="AX426" t="s">
        <v>429</v>
      </c>
      <c r="AY426">
        <v>0</v>
      </c>
      <c r="AZ426">
        <v>0</v>
      </c>
      <c r="BA426">
        <f>1-AY426/AZ426</f>
        <v>0</v>
      </c>
      <c r="BB426">
        <v>0</v>
      </c>
      <c r="BC426" t="s">
        <v>429</v>
      </c>
      <c r="BD426" t="s">
        <v>429</v>
      </c>
      <c r="BE426">
        <v>0</v>
      </c>
      <c r="BF426">
        <v>0</v>
      </c>
      <c r="BG426">
        <f>1-BE426/BF426</f>
        <v>0</v>
      </c>
      <c r="BH426">
        <v>0.5</v>
      </c>
      <c r="BI426">
        <f>DH426</f>
        <v>0</v>
      </c>
      <c r="BJ426">
        <f>K426</f>
        <v>0</v>
      </c>
      <c r="BK426">
        <f>BG426*BH426*BI426</f>
        <v>0</v>
      </c>
      <c r="BL426">
        <f>(BJ426-BB426)/BI426</f>
        <v>0</v>
      </c>
      <c r="BM426">
        <f>(AZ426-BF426)/BF426</f>
        <v>0</v>
      </c>
      <c r="BN426">
        <f>AY426/(BA426+AY426/BF426)</f>
        <v>0</v>
      </c>
      <c r="BO426" t="s">
        <v>429</v>
      </c>
      <c r="BP426">
        <v>0</v>
      </c>
      <c r="BQ426">
        <f>IF(BP426&lt;&gt;0, BP426, BN426)</f>
        <v>0</v>
      </c>
      <c r="BR426">
        <f>1-BQ426/BF426</f>
        <v>0</v>
      </c>
      <c r="BS426">
        <f>(BF426-BE426)/(BF426-BQ426)</f>
        <v>0</v>
      </c>
      <c r="BT426">
        <f>(AZ426-BF426)/(AZ426-BQ426)</f>
        <v>0</v>
      </c>
      <c r="BU426">
        <f>(BF426-BE426)/(BF426-AY426)</f>
        <v>0</v>
      </c>
      <c r="BV426">
        <f>(AZ426-BF426)/(AZ426-AY426)</f>
        <v>0</v>
      </c>
      <c r="BW426">
        <f>(BS426*BQ426/BE426)</f>
        <v>0</v>
      </c>
      <c r="BX426">
        <f>(1-BW426)</f>
        <v>0</v>
      </c>
      <c r="DG426">
        <f>$B$13*EF426+$C$13*EG426+$F$13*ER426*(1-EU426)</f>
        <v>0</v>
      </c>
      <c r="DH426">
        <f>DG426*DI426</f>
        <v>0</v>
      </c>
      <c r="DI426">
        <f>($B$13*$D$11+$C$13*$D$11+$F$13*((FE426+EW426)/MAX(FE426+EW426+FF426, 0.1)*$I$11+FF426/MAX(FE426+EW426+FF426, 0.1)*$J$11))/($B$13+$C$13+$F$13)</f>
        <v>0</v>
      </c>
      <c r="DJ426">
        <f>($B$13*$K$11+$C$13*$K$11+$F$13*((FE426+EW426)/MAX(FE426+EW426+FF426, 0.1)*$P$11+FF426/MAX(FE426+EW426+FF426, 0.1)*$Q$11))/($B$13+$C$13+$F$13)</f>
        <v>0</v>
      </c>
      <c r="DK426">
        <v>1.91</v>
      </c>
      <c r="DL426">
        <v>0.5</v>
      </c>
      <c r="DM426" t="s">
        <v>430</v>
      </c>
      <c r="DN426">
        <v>2</v>
      </c>
      <c r="DO426" t="b">
        <v>1</v>
      </c>
      <c r="DP426">
        <v>1687543377</v>
      </c>
      <c r="DQ426">
        <v>305.9821111111111</v>
      </c>
      <c r="DR426">
        <v>281.9991481481482</v>
      </c>
      <c r="DS426">
        <v>21.78764814814815</v>
      </c>
      <c r="DT426">
        <v>21.20637777777777</v>
      </c>
      <c r="DU426">
        <v>319.3072222222222</v>
      </c>
      <c r="DV426">
        <v>24.38842592592593</v>
      </c>
      <c r="DW426">
        <v>500.0080740740741</v>
      </c>
      <c r="DX426">
        <v>101.7309259259259</v>
      </c>
      <c r="DY426">
        <v>0.09994479999999999</v>
      </c>
      <c r="DZ426">
        <v>30.90909259259259</v>
      </c>
      <c r="EA426">
        <v>32.15288148148149</v>
      </c>
      <c r="EB426">
        <v>999.9000000000001</v>
      </c>
      <c r="EC426">
        <v>0</v>
      </c>
      <c r="ED426">
        <v>0</v>
      </c>
      <c r="EE426">
        <v>9997.335185185184</v>
      </c>
      <c r="EF426">
        <v>0</v>
      </c>
      <c r="EG426">
        <v>1703.601481481481</v>
      </c>
      <c r="EH426">
        <v>23.98294444444445</v>
      </c>
      <c r="EI426">
        <v>312.7971111111111</v>
      </c>
      <c r="EJ426">
        <v>288.1087777777778</v>
      </c>
      <c r="EK426">
        <v>0.5812721481481481</v>
      </c>
      <c r="EL426">
        <v>281.9991481481482</v>
      </c>
      <c r="EM426">
        <v>21.20637777777777</v>
      </c>
      <c r="EN426">
        <v>2.216477777777778</v>
      </c>
      <c r="EO426">
        <v>2.157343703703704</v>
      </c>
      <c r="EP426">
        <v>19.08190740740741</v>
      </c>
      <c r="EQ426">
        <v>18.64900740740741</v>
      </c>
      <c r="ER426">
        <v>1999.95</v>
      </c>
      <c r="ES426">
        <v>0.9799964444444446</v>
      </c>
      <c r="ET426">
        <v>0.02000373333333334</v>
      </c>
      <c r="EU426">
        <v>0</v>
      </c>
      <c r="EV426">
        <v>152.3382222222222</v>
      </c>
      <c r="EW426">
        <v>5.00078</v>
      </c>
      <c r="EX426">
        <v>4627.532222222222</v>
      </c>
      <c r="EY426">
        <v>16379.21851851852</v>
      </c>
      <c r="EZ426">
        <v>52.4187037037037</v>
      </c>
      <c r="FA426">
        <v>54.58074074074074</v>
      </c>
      <c r="FB426">
        <v>53.06214814814815</v>
      </c>
      <c r="FC426">
        <v>53.65481481481481</v>
      </c>
      <c r="FD426">
        <v>52.20807407407406</v>
      </c>
      <c r="FE426">
        <v>1955.04</v>
      </c>
      <c r="FF426">
        <v>39.91</v>
      </c>
      <c r="FG426">
        <v>0</v>
      </c>
      <c r="FH426">
        <v>1687543385.1</v>
      </c>
      <c r="FI426">
        <v>0</v>
      </c>
      <c r="FJ426">
        <v>152.339</v>
      </c>
      <c r="FK426">
        <v>-0.8236153755544166</v>
      </c>
      <c r="FL426">
        <v>-184.8553845541138</v>
      </c>
      <c r="FM426">
        <v>4625.7812</v>
      </c>
      <c r="FN426">
        <v>15</v>
      </c>
      <c r="FO426">
        <v>1687542268.5</v>
      </c>
      <c r="FP426" t="s">
        <v>1219</v>
      </c>
      <c r="FQ426">
        <v>1687542253</v>
      </c>
      <c r="FR426">
        <v>1687542268.5</v>
      </c>
      <c r="FS426">
        <v>7</v>
      </c>
      <c r="FT426">
        <v>0.126</v>
      </c>
      <c r="FU426">
        <v>0.008999999999999999</v>
      </c>
      <c r="FV426">
        <v>-14.588</v>
      </c>
      <c r="FW426">
        <v>-2.508</v>
      </c>
      <c r="FX426">
        <v>419</v>
      </c>
      <c r="FY426">
        <v>18</v>
      </c>
      <c r="FZ426">
        <v>0.37</v>
      </c>
      <c r="GA426">
        <v>0.06</v>
      </c>
      <c r="GB426">
        <v>23.7909775</v>
      </c>
      <c r="GC426">
        <v>3.126453658536559</v>
      </c>
      <c r="GD426">
        <v>0.3067181112092175</v>
      </c>
      <c r="GE426">
        <v>0</v>
      </c>
      <c r="GF426">
        <v>0.5777007000000001</v>
      </c>
      <c r="GG426">
        <v>0.07106757973733521</v>
      </c>
      <c r="GH426">
        <v>0.007064367679417601</v>
      </c>
      <c r="GI426">
        <v>1</v>
      </c>
      <c r="GJ426">
        <v>1</v>
      </c>
      <c r="GK426">
        <v>2</v>
      </c>
      <c r="GL426" t="s">
        <v>443</v>
      </c>
      <c r="GM426">
        <v>3.09994</v>
      </c>
      <c r="GN426">
        <v>2.75784</v>
      </c>
      <c r="GO426">
        <v>0.071453</v>
      </c>
      <c r="GP426">
        <v>0.0638942</v>
      </c>
      <c r="GQ426">
        <v>0.118821</v>
      </c>
      <c r="GR426">
        <v>0.108287</v>
      </c>
      <c r="GS426">
        <v>23172.5</v>
      </c>
      <c r="GT426">
        <v>22587.6</v>
      </c>
      <c r="GU426">
        <v>25542.8</v>
      </c>
      <c r="GV426">
        <v>24519.8</v>
      </c>
      <c r="GW426">
        <v>36175.6</v>
      </c>
      <c r="GX426">
        <v>32252.7</v>
      </c>
      <c r="GY426">
        <v>44673.7</v>
      </c>
      <c r="GZ426">
        <v>39115.2</v>
      </c>
      <c r="HA426">
        <v>1.72357</v>
      </c>
      <c r="HB426">
        <v>1.61588</v>
      </c>
      <c r="HC426">
        <v>-0.0450015</v>
      </c>
      <c r="HD426">
        <v>0</v>
      </c>
      <c r="HE426">
        <v>32.9252</v>
      </c>
      <c r="HF426">
        <v>999.9</v>
      </c>
      <c r="HG426">
        <v>42.8</v>
      </c>
      <c r="HH426">
        <v>50.8</v>
      </c>
      <c r="HI426">
        <v>54.3694</v>
      </c>
      <c r="HJ426">
        <v>62.6688</v>
      </c>
      <c r="HK426">
        <v>23.5697</v>
      </c>
      <c r="HL426">
        <v>1</v>
      </c>
      <c r="HM426">
        <v>1.70127</v>
      </c>
      <c r="HN426">
        <v>9.28105</v>
      </c>
      <c r="HO426">
        <v>20.0457</v>
      </c>
      <c r="HP426">
        <v>5.20127</v>
      </c>
      <c r="HQ426">
        <v>11.992</v>
      </c>
      <c r="HR426">
        <v>4.95885</v>
      </c>
      <c r="HS426">
        <v>3.27385</v>
      </c>
      <c r="HT426">
        <v>9999</v>
      </c>
      <c r="HU426">
        <v>9999</v>
      </c>
      <c r="HV426">
        <v>9999</v>
      </c>
      <c r="HW426">
        <v>92.2</v>
      </c>
      <c r="HX426">
        <v>1.86386</v>
      </c>
      <c r="HY426">
        <v>1.86029</v>
      </c>
      <c r="HZ426">
        <v>1.85867</v>
      </c>
      <c r="IA426">
        <v>1.86001</v>
      </c>
      <c r="IB426">
        <v>1.85986</v>
      </c>
      <c r="IC426">
        <v>1.85852</v>
      </c>
      <c r="ID426">
        <v>1.85765</v>
      </c>
      <c r="IE426">
        <v>1.85242</v>
      </c>
      <c r="IF426">
        <v>0</v>
      </c>
      <c r="IG426">
        <v>0</v>
      </c>
      <c r="IH426">
        <v>0</v>
      </c>
      <c r="II426">
        <v>0</v>
      </c>
      <c r="IJ426" t="s">
        <v>433</v>
      </c>
      <c r="IK426" t="s">
        <v>434</v>
      </c>
      <c r="IL426" t="s">
        <v>435</v>
      </c>
      <c r="IM426" t="s">
        <v>435</v>
      </c>
      <c r="IN426" t="s">
        <v>435</v>
      </c>
      <c r="IO426" t="s">
        <v>435</v>
      </c>
      <c r="IP426">
        <v>0</v>
      </c>
      <c r="IQ426">
        <v>100</v>
      </c>
      <c r="IR426">
        <v>100</v>
      </c>
      <c r="IS426">
        <v>-13.037</v>
      </c>
      <c r="IT426">
        <v>-2.601</v>
      </c>
      <c r="IU426">
        <v>-9.223646000070774</v>
      </c>
      <c r="IV426">
        <v>-0.01431925071125703</v>
      </c>
      <c r="IW426">
        <v>4.89615414261653E-06</v>
      </c>
      <c r="IX426">
        <v>-8.989459798755491E-10</v>
      </c>
      <c r="IY426">
        <v>-1.345169807792213</v>
      </c>
      <c r="IZ426">
        <v>-0.1043539695207113</v>
      </c>
      <c r="JA426">
        <v>0.003109194328973147</v>
      </c>
      <c r="JB426">
        <v>-3.859871886814269E-05</v>
      </c>
      <c r="JC426">
        <v>3</v>
      </c>
      <c r="JD426">
        <v>1925</v>
      </c>
      <c r="JE426">
        <v>1</v>
      </c>
      <c r="JF426">
        <v>31</v>
      </c>
      <c r="JG426">
        <v>18.9</v>
      </c>
      <c r="JH426">
        <v>18.6</v>
      </c>
      <c r="JI426">
        <v>0.748291</v>
      </c>
      <c r="JJ426">
        <v>2.74658</v>
      </c>
      <c r="JK426">
        <v>1.49658</v>
      </c>
      <c r="JL426">
        <v>2.31201</v>
      </c>
      <c r="JM426">
        <v>1.54785</v>
      </c>
      <c r="JN426">
        <v>2.46094</v>
      </c>
      <c r="JO426">
        <v>53.8067</v>
      </c>
      <c r="JP426">
        <v>13.2827</v>
      </c>
      <c r="JQ426">
        <v>18</v>
      </c>
      <c r="JR426">
        <v>502.408</v>
      </c>
      <c r="JS426">
        <v>441.022</v>
      </c>
      <c r="JT426">
        <v>25.6783</v>
      </c>
      <c r="JU426">
        <v>45.8598</v>
      </c>
      <c r="JV426">
        <v>30.0027</v>
      </c>
      <c r="JW426">
        <v>45.5611</v>
      </c>
      <c r="JX426">
        <v>45.4158</v>
      </c>
      <c r="JY426">
        <v>15.0177</v>
      </c>
      <c r="JZ426">
        <v>52.1111</v>
      </c>
      <c r="KA426">
        <v>0</v>
      </c>
      <c r="KB426">
        <v>19.5862</v>
      </c>
      <c r="KC426">
        <v>232.657</v>
      </c>
      <c r="KD426">
        <v>21.5129</v>
      </c>
      <c r="KE426">
        <v>97.6194</v>
      </c>
      <c r="KF426">
        <v>94.0303</v>
      </c>
    </row>
    <row r="427" spans="1:292">
      <c r="A427">
        <v>399</v>
      </c>
      <c r="B427">
        <v>1687543389.5</v>
      </c>
      <c r="C427">
        <v>17261</v>
      </c>
      <c r="D427" t="s">
        <v>1242</v>
      </c>
      <c r="E427" t="s">
        <v>1243</v>
      </c>
      <c r="F427">
        <v>5</v>
      </c>
      <c r="G427" t="s">
        <v>1218</v>
      </c>
      <c r="H427">
        <v>1687543381.714286</v>
      </c>
      <c r="I427">
        <f>(J427)/1000</f>
        <v>0</v>
      </c>
      <c r="J427">
        <f>IF(DO427, AM427, AG427)</f>
        <v>0</v>
      </c>
      <c r="K427">
        <f>IF(DO427, AH427, AF427)</f>
        <v>0</v>
      </c>
      <c r="L427">
        <f>DQ427 - IF(AT427&gt;1, K427*DK427*100.0/(AV427*EE427), 0)</f>
        <v>0</v>
      </c>
      <c r="M427">
        <f>((S427-I427/2)*L427-K427)/(S427+I427/2)</f>
        <v>0</v>
      </c>
      <c r="N427">
        <f>M427*(DX427+DY427)/1000.0</f>
        <v>0</v>
      </c>
      <c r="O427">
        <f>(DQ427 - IF(AT427&gt;1, K427*DK427*100.0/(AV427*EE427), 0))*(DX427+DY427)/1000.0</f>
        <v>0</v>
      </c>
      <c r="P427">
        <f>2.0/((1/R427-1/Q427)+SIGN(R427)*SQRT((1/R427-1/Q427)*(1/R427-1/Q427) + 4*DL427/((DL427+1)*(DL427+1))*(2*1/R427*1/Q427-1/Q427*1/Q427)))</f>
        <v>0</v>
      </c>
      <c r="Q427">
        <f>IF(LEFT(DM427,1)&lt;&gt;"0",IF(LEFT(DM427,1)="1",3.0,DN427),$D$5+$E$5*(EE427*DX427/($K$5*1000))+$F$5*(EE427*DX427/($K$5*1000))*MAX(MIN(DK427,$J$5),$I$5)*MAX(MIN(DK427,$J$5),$I$5)+$G$5*MAX(MIN(DK427,$J$5),$I$5)*(EE427*DX427/($K$5*1000))+$H$5*(EE427*DX427/($K$5*1000))*(EE427*DX427/($K$5*1000)))</f>
        <v>0</v>
      </c>
      <c r="R427">
        <f>I427*(1000-(1000*0.61365*exp(17.502*V427/(240.97+V427))/(DX427+DY427)+DS427)/2)/(1000*0.61365*exp(17.502*V427/(240.97+V427))/(DX427+DY427)-DS427)</f>
        <v>0</v>
      </c>
      <c r="S427">
        <f>1/((DL427+1)/(P427/1.6)+1/(Q427/1.37)) + DL427/((DL427+1)/(P427/1.6) + DL427/(Q427/1.37))</f>
        <v>0</v>
      </c>
      <c r="T427">
        <f>(DG427*DJ427)</f>
        <v>0</v>
      </c>
      <c r="U427">
        <f>(DZ427+(T427+2*0.95*5.67E-8*(((DZ427+$B$9)+273)^4-(DZ427+273)^4)-44100*I427)/(1.84*29.3*Q427+8*0.95*5.67E-8*(DZ427+273)^3))</f>
        <v>0</v>
      </c>
      <c r="V427">
        <f>($C$9*EA427+$D$9*EB427+$E$9*U427)</f>
        <v>0</v>
      </c>
      <c r="W427">
        <f>0.61365*exp(17.502*V427/(240.97+V427))</f>
        <v>0</v>
      </c>
      <c r="X427">
        <f>(Y427/Z427*100)</f>
        <v>0</v>
      </c>
      <c r="Y427">
        <f>DS427*(DX427+DY427)/1000</f>
        <v>0</v>
      </c>
      <c r="Z427">
        <f>0.61365*exp(17.502*DZ427/(240.97+DZ427))</f>
        <v>0</v>
      </c>
      <c r="AA427">
        <f>(W427-DS427*(DX427+DY427)/1000)</f>
        <v>0</v>
      </c>
      <c r="AB427">
        <f>(-I427*44100)</f>
        <v>0</v>
      </c>
      <c r="AC427">
        <f>2*29.3*Q427*0.92*(DZ427-V427)</f>
        <v>0</v>
      </c>
      <c r="AD427">
        <f>2*0.95*5.67E-8*(((DZ427+$B$9)+273)^4-(V427+273)^4)</f>
        <v>0</v>
      </c>
      <c r="AE427">
        <f>T427+AD427+AB427+AC427</f>
        <v>0</v>
      </c>
      <c r="AF427">
        <f>DW427*AT427*(DR427-DQ427*(1000-AT427*DT427)/(1000-AT427*DS427))/(100*DK427)</f>
        <v>0</v>
      </c>
      <c r="AG427">
        <f>1000*DW427*AT427*(DS427-DT427)/(100*DK427*(1000-AT427*DS427))</f>
        <v>0</v>
      </c>
      <c r="AH427">
        <f>(AI427 - AJ427 - DX427*1E3/(8.314*(DZ427+273.15)) * AL427/DW427 * AK427) * DW427/(100*DK427) * (1000 - DT427)/1000</f>
        <v>0</v>
      </c>
      <c r="AI427">
        <v>254.8788513773459</v>
      </c>
      <c r="AJ427">
        <v>272.3848909090909</v>
      </c>
      <c r="AK427">
        <v>-3.382472144970947</v>
      </c>
      <c r="AL427">
        <v>66.87703025585249</v>
      </c>
      <c r="AM427">
        <f>(AO427 - AN427 + DX427*1E3/(8.314*(DZ427+273.15)) * AQ427/DW427 * AP427) * DW427/(100*DK427) * 1000/(1000 - AO427)</f>
        <v>0</v>
      </c>
      <c r="AN427">
        <v>21.30008401040179</v>
      </c>
      <c r="AO427">
        <v>21.82032666666666</v>
      </c>
      <c r="AP427">
        <v>0.0002541912587485443</v>
      </c>
      <c r="AQ427">
        <v>100.4574107163463</v>
      </c>
      <c r="AR427">
        <v>0</v>
      </c>
      <c r="AS427">
        <v>0</v>
      </c>
      <c r="AT427">
        <f>IF(AR427*$H$15&gt;=AV427,1.0,(AV427/(AV427-AR427*$H$15)))</f>
        <v>0</v>
      </c>
      <c r="AU427">
        <f>(AT427-1)*100</f>
        <v>0</v>
      </c>
      <c r="AV427">
        <f>MAX(0,($B$15+$C$15*EE427)/(1+$D$15*EE427)*DX427/(DZ427+273)*$E$15)</f>
        <v>0</v>
      </c>
      <c r="AW427" t="s">
        <v>429</v>
      </c>
      <c r="AX427" t="s">
        <v>429</v>
      </c>
      <c r="AY427">
        <v>0</v>
      </c>
      <c r="AZ427">
        <v>0</v>
      </c>
      <c r="BA427">
        <f>1-AY427/AZ427</f>
        <v>0</v>
      </c>
      <c r="BB427">
        <v>0</v>
      </c>
      <c r="BC427" t="s">
        <v>429</v>
      </c>
      <c r="BD427" t="s">
        <v>429</v>
      </c>
      <c r="BE427">
        <v>0</v>
      </c>
      <c r="BF427">
        <v>0</v>
      </c>
      <c r="BG427">
        <f>1-BE427/BF427</f>
        <v>0</v>
      </c>
      <c r="BH427">
        <v>0.5</v>
      </c>
      <c r="BI427">
        <f>DH427</f>
        <v>0</v>
      </c>
      <c r="BJ427">
        <f>K427</f>
        <v>0</v>
      </c>
      <c r="BK427">
        <f>BG427*BH427*BI427</f>
        <v>0</v>
      </c>
      <c r="BL427">
        <f>(BJ427-BB427)/BI427</f>
        <v>0</v>
      </c>
      <c r="BM427">
        <f>(AZ427-BF427)/BF427</f>
        <v>0</v>
      </c>
      <c r="BN427">
        <f>AY427/(BA427+AY427/BF427)</f>
        <v>0</v>
      </c>
      <c r="BO427" t="s">
        <v>429</v>
      </c>
      <c r="BP427">
        <v>0</v>
      </c>
      <c r="BQ427">
        <f>IF(BP427&lt;&gt;0, BP427, BN427)</f>
        <v>0</v>
      </c>
      <c r="BR427">
        <f>1-BQ427/BF427</f>
        <v>0</v>
      </c>
      <c r="BS427">
        <f>(BF427-BE427)/(BF427-BQ427)</f>
        <v>0</v>
      </c>
      <c r="BT427">
        <f>(AZ427-BF427)/(AZ427-BQ427)</f>
        <v>0</v>
      </c>
      <c r="BU427">
        <f>(BF427-BE427)/(BF427-AY427)</f>
        <v>0</v>
      </c>
      <c r="BV427">
        <f>(AZ427-BF427)/(AZ427-AY427)</f>
        <v>0</v>
      </c>
      <c r="BW427">
        <f>(BS427*BQ427/BE427)</f>
        <v>0</v>
      </c>
      <c r="BX427">
        <f>(1-BW427)</f>
        <v>0</v>
      </c>
      <c r="DG427">
        <f>$B$13*EF427+$C$13*EG427+$F$13*ER427*(1-EU427)</f>
        <v>0</v>
      </c>
      <c r="DH427">
        <f>DG427*DI427</f>
        <v>0</v>
      </c>
      <c r="DI427">
        <f>($B$13*$D$11+$C$13*$D$11+$F$13*((FE427+EW427)/MAX(FE427+EW427+FF427, 0.1)*$I$11+FF427/MAX(FE427+EW427+FF427, 0.1)*$J$11))/($B$13+$C$13+$F$13)</f>
        <v>0</v>
      </c>
      <c r="DJ427">
        <f>($B$13*$K$11+$C$13*$K$11+$F$13*((FE427+EW427)/MAX(FE427+EW427+FF427, 0.1)*$P$11+FF427/MAX(FE427+EW427+FF427, 0.1)*$Q$11))/($B$13+$C$13+$F$13)</f>
        <v>0</v>
      </c>
      <c r="DK427">
        <v>1.91</v>
      </c>
      <c r="DL427">
        <v>0.5</v>
      </c>
      <c r="DM427" t="s">
        <v>430</v>
      </c>
      <c r="DN427">
        <v>2</v>
      </c>
      <c r="DO427" t="b">
        <v>1</v>
      </c>
      <c r="DP427">
        <v>1687543381.714286</v>
      </c>
      <c r="DQ427">
        <v>290.4785714285714</v>
      </c>
      <c r="DR427">
        <v>266.3269642857143</v>
      </c>
      <c r="DS427">
        <v>21.79553928571428</v>
      </c>
      <c r="DT427">
        <v>21.236225</v>
      </c>
      <c r="DU427">
        <v>303.62275</v>
      </c>
      <c r="DV427">
        <v>24.39648928571428</v>
      </c>
      <c r="DW427">
        <v>500.0120714285715</v>
      </c>
      <c r="DX427">
        <v>101.7308214285714</v>
      </c>
      <c r="DY427">
        <v>0.09997940357142857</v>
      </c>
      <c r="DZ427">
        <v>30.932575</v>
      </c>
      <c r="EA427">
        <v>32.18117142857143</v>
      </c>
      <c r="EB427">
        <v>999.9000000000002</v>
      </c>
      <c r="EC427">
        <v>0</v>
      </c>
      <c r="ED427">
        <v>0</v>
      </c>
      <c r="EE427">
        <v>9997.318928571429</v>
      </c>
      <c r="EF427">
        <v>0</v>
      </c>
      <c r="EG427">
        <v>1514.186428571429</v>
      </c>
      <c r="EH427">
        <v>24.15163928571429</v>
      </c>
      <c r="EI427">
        <v>296.9506071428572</v>
      </c>
      <c r="EJ427">
        <v>272.1048214285714</v>
      </c>
      <c r="EK427">
        <v>0.5593256428571428</v>
      </c>
      <c r="EL427">
        <v>266.3269642857143</v>
      </c>
      <c r="EM427">
        <v>21.236225</v>
      </c>
      <c r="EN427">
        <v>2.217277142857143</v>
      </c>
      <c r="EO427">
        <v>2.160377142857143</v>
      </c>
      <c r="EP427">
        <v>19.08768928571428</v>
      </c>
      <c r="EQ427">
        <v>18.67143214285715</v>
      </c>
      <c r="ER427">
        <v>1999.975714285715</v>
      </c>
      <c r="ES427">
        <v>0.9799968571428571</v>
      </c>
      <c r="ET427">
        <v>0.02000331071428572</v>
      </c>
      <c r="EU427">
        <v>0</v>
      </c>
      <c r="EV427">
        <v>152.3270357142857</v>
      </c>
      <c r="EW427">
        <v>5.00078</v>
      </c>
      <c r="EX427">
        <v>4604.539642857142</v>
      </c>
      <c r="EY427">
        <v>16379.42857142857</v>
      </c>
      <c r="EZ427">
        <v>52.42374999999999</v>
      </c>
      <c r="FA427">
        <v>54.60696428571428</v>
      </c>
      <c r="FB427">
        <v>53.09567857142856</v>
      </c>
      <c r="FC427">
        <v>53.67824999999999</v>
      </c>
      <c r="FD427">
        <v>52.21857142857143</v>
      </c>
      <c r="FE427">
        <v>1955.065714285714</v>
      </c>
      <c r="FF427">
        <v>39.91</v>
      </c>
      <c r="FG427">
        <v>0</v>
      </c>
      <c r="FH427">
        <v>1687543389.9</v>
      </c>
      <c r="FI427">
        <v>0</v>
      </c>
      <c r="FJ427">
        <v>152.35948</v>
      </c>
      <c r="FK427">
        <v>0.8913846397791855</v>
      </c>
      <c r="FL427">
        <v>-134.2423071760851</v>
      </c>
      <c r="FM427">
        <v>4604.6488</v>
      </c>
      <c r="FN427">
        <v>15</v>
      </c>
      <c r="FO427">
        <v>1687542268.5</v>
      </c>
      <c r="FP427" t="s">
        <v>1219</v>
      </c>
      <c r="FQ427">
        <v>1687542253</v>
      </c>
      <c r="FR427">
        <v>1687542268.5</v>
      </c>
      <c r="FS427">
        <v>7</v>
      </c>
      <c r="FT427">
        <v>0.126</v>
      </c>
      <c r="FU427">
        <v>0.008999999999999999</v>
      </c>
      <c r="FV427">
        <v>-14.588</v>
      </c>
      <c r="FW427">
        <v>-2.508</v>
      </c>
      <c r="FX427">
        <v>419</v>
      </c>
      <c r="FY427">
        <v>18</v>
      </c>
      <c r="FZ427">
        <v>0.37</v>
      </c>
      <c r="GA427">
        <v>0.06</v>
      </c>
      <c r="GB427">
        <v>24.02179268292683</v>
      </c>
      <c r="GC427">
        <v>2.333420905923328</v>
      </c>
      <c r="GD427">
        <v>0.2395009846613948</v>
      </c>
      <c r="GE427">
        <v>0</v>
      </c>
      <c r="GF427">
        <v>0.5667896341463415</v>
      </c>
      <c r="GG427">
        <v>-0.1807579651567932</v>
      </c>
      <c r="GH427">
        <v>0.02792194890269459</v>
      </c>
      <c r="GI427">
        <v>1</v>
      </c>
      <c r="GJ427">
        <v>1</v>
      </c>
      <c r="GK427">
        <v>2</v>
      </c>
      <c r="GL427" t="s">
        <v>443</v>
      </c>
      <c r="GM427">
        <v>3.10008</v>
      </c>
      <c r="GN427">
        <v>2.75817</v>
      </c>
      <c r="GO427">
        <v>0.06808549999999999</v>
      </c>
      <c r="GP427">
        <v>0.0603653</v>
      </c>
      <c r="GQ427">
        <v>0.118911</v>
      </c>
      <c r="GR427">
        <v>0.108646</v>
      </c>
      <c r="GS427">
        <v>23254.8</v>
      </c>
      <c r="GT427">
        <v>22671.4</v>
      </c>
      <c r="GU427">
        <v>25541.3</v>
      </c>
      <c r="GV427">
        <v>24518.6</v>
      </c>
      <c r="GW427">
        <v>36169.4</v>
      </c>
      <c r="GX427">
        <v>32237.9</v>
      </c>
      <c r="GY427">
        <v>44670.8</v>
      </c>
      <c r="GZ427">
        <v>39113.2</v>
      </c>
      <c r="HA427">
        <v>1.72357</v>
      </c>
      <c r="HB427">
        <v>1.61553</v>
      </c>
      <c r="HC427">
        <v>-0.0452548</v>
      </c>
      <c r="HD427">
        <v>0</v>
      </c>
      <c r="HE427">
        <v>32.9511</v>
      </c>
      <c r="HF427">
        <v>999.9</v>
      </c>
      <c r="HG427">
        <v>42.8</v>
      </c>
      <c r="HH427">
        <v>50.8</v>
      </c>
      <c r="HI427">
        <v>54.3655</v>
      </c>
      <c r="HJ427">
        <v>62.6188</v>
      </c>
      <c r="HK427">
        <v>23.141</v>
      </c>
      <c r="HL427">
        <v>1</v>
      </c>
      <c r="HM427">
        <v>1.704</v>
      </c>
      <c r="HN427">
        <v>9.28105</v>
      </c>
      <c r="HO427">
        <v>20.0462</v>
      </c>
      <c r="HP427">
        <v>5.20351</v>
      </c>
      <c r="HQ427">
        <v>11.992</v>
      </c>
      <c r="HR427">
        <v>4.95945</v>
      </c>
      <c r="HS427">
        <v>3.27433</v>
      </c>
      <c r="HT427">
        <v>9999</v>
      </c>
      <c r="HU427">
        <v>9999</v>
      </c>
      <c r="HV427">
        <v>9999</v>
      </c>
      <c r="HW427">
        <v>92.2</v>
      </c>
      <c r="HX427">
        <v>1.86386</v>
      </c>
      <c r="HY427">
        <v>1.86027</v>
      </c>
      <c r="HZ427">
        <v>1.85867</v>
      </c>
      <c r="IA427">
        <v>1.85999</v>
      </c>
      <c r="IB427">
        <v>1.85984</v>
      </c>
      <c r="IC427">
        <v>1.85852</v>
      </c>
      <c r="ID427">
        <v>1.85766</v>
      </c>
      <c r="IE427">
        <v>1.85242</v>
      </c>
      <c r="IF427">
        <v>0</v>
      </c>
      <c r="IG427">
        <v>0</v>
      </c>
      <c r="IH427">
        <v>0</v>
      </c>
      <c r="II427">
        <v>0</v>
      </c>
      <c r="IJ427" t="s">
        <v>433</v>
      </c>
      <c r="IK427" t="s">
        <v>434</v>
      </c>
      <c r="IL427" t="s">
        <v>435</v>
      </c>
      <c r="IM427" t="s">
        <v>435</v>
      </c>
      <c r="IN427" t="s">
        <v>435</v>
      </c>
      <c r="IO427" t="s">
        <v>435</v>
      </c>
      <c r="IP427">
        <v>0</v>
      </c>
      <c r="IQ427">
        <v>100</v>
      </c>
      <c r="IR427">
        <v>100</v>
      </c>
      <c r="IS427">
        <v>-12.841</v>
      </c>
      <c r="IT427">
        <v>-2.6015</v>
      </c>
      <c r="IU427">
        <v>-9.223646000070774</v>
      </c>
      <c r="IV427">
        <v>-0.01431925071125703</v>
      </c>
      <c r="IW427">
        <v>4.89615414261653E-06</v>
      </c>
      <c r="IX427">
        <v>-8.989459798755491E-10</v>
      </c>
      <c r="IY427">
        <v>-1.345169807792213</v>
      </c>
      <c r="IZ427">
        <v>-0.1043539695207113</v>
      </c>
      <c r="JA427">
        <v>0.003109194328973147</v>
      </c>
      <c r="JB427">
        <v>-3.859871886814269E-05</v>
      </c>
      <c r="JC427">
        <v>3</v>
      </c>
      <c r="JD427">
        <v>1925</v>
      </c>
      <c r="JE427">
        <v>1</v>
      </c>
      <c r="JF427">
        <v>31</v>
      </c>
      <c r="JG427">
        <v>18.9</v>
      </c>
      <c r="JH427">
        <v>18.7</v>
      </c>
      <c r="JI427">
        <v>0.71167</v>
      </c>
      <c r="JJ427">
        <v>2.74292</v>
      </c>
      <c r="JK427">
        <v>1.49658</v>
      </c>
      <c r="JL427">
        <v>2.31323</v>
      </c>
      <c r="JM427">
        <v>1.54785</v>
      </c>
      <c r="JN427">
        <v>2.39868</v>
      </c>
      <c r="JO427">
        <v>53.8067</v>
      </c>
      <c r="JP427">
        <v>13.2827</v>
      </c>
      <c r="JQ427">
        <v>18</v>
      </c>
      <c r="JR427">
        <v>502.551</v>
      </c>
      <c r="JS427">
        <v>440.921</v>
      </c>
      <c r="JT427">
        <v>25.7119</v>
      </c>
      <c r="JU427">
        <v>45.8881</v>
      </c>
      <c r="JV427">
        <v>30.0027</v>
      </c>
      <c r="JW427">
        <v>45.5849</v>
      </c>
      <c r="JX427">
        <v>45.4393</v>
      </c>
      <c r="JY427">
        <v>14.2081</v>
      </c>
      <c r="JZ427">
        <v>51.8181</v>
      </c>
      <c r="KA427">
        <v>0</v>
      </c>
      <c r="KB427">
        <v>19.5953</v>
      </c>
      <c r="KC427">
        <v>212.616</v>
      </c>
      <c r="KD427">
        <v>21.5475</v>
      </c>
      <c r="KE427">
        <v>97.6133</v>
      </c>
      <c r="KF427">
        <v>94.0256</v>
      </c>
    </row>
    <row r="428" spans="1:292">
      <c r="A428">
        <v>400</v>
      </c>
      <c r="B428">
        <v>1687543394.5</v>
      </c>
      <c r="C428">
        <v>17266</v>
      </c>
      <c r="D428" t="s">
        <v>1244</v>
      </c>
      <c r="E428" t="s">
        <v>1245</v>
      </c>
      <c r="F428">
        <v>5</v>
      </c>
      <c r="G428" t="s">
        <v>1218</v>
      </c>
      <c r="H428">
        <v>1687543387</v>
      </c>
      <c r="I428">
        <f>(J428)/1000</f>
        <v>0</v>
      </c>
      <c r="J428">
        <f>IF(DO428, AM428, AG428)</f>
        <v>0</v>
      </c>
      <c r="K428">
        <f>IF(DO428, AH428, AF428)</f>
        <v>0</v>
      </c>
      <c r="L428">
        <f>DQ428 - IF(AT428&gt;1, K428*DK428*100.0/(AV428*EE428), 0)</f>
        <v>0</v>
      </c>
      <c r="M428">
        <f>((S428-I428/2)*L428-K428)/(S428+I428/2)</f>
        <v>0</v>
      </c>
      <c r="N428">
        <f>M428*(DX428+DY428)/1000.0</f>
        <v>0</v>
      </c>
      <c r="O428">
        <f>(DQ428 - IF(AT428&gt;1, K428*DK428*100.0/(AV428*EE428), 0))*(DX428+DY428)/1000.0</f>
        <v>0</v>
      </c>
      <c r="P428">
        <f>2.0/((1/R428-1/Q428)+SIGN(R428)*SQRT((1/R428-1/Q428)*(1/R428-1/Q428) + 4*DL428/((DL428+1)*(DL428+1))*(2*1/R428*1/Q428-1/Q428*1/Q428)))</f>
        <v>0</v>
      </c>
      <c r="Q428">
        <f>IF(LEFT(DM428,1)&lt;&gt;"0",IF(LEFT(DM428,1)="1",3.0,DN428),$D$5+$E$5*(EE428*DX428/($K$5*1000))+$F$5*(EE428*DX428/($K$5*1000))*MAX(MIN(DK428,$J$5),$I$5)*MAX(MIN(DK428,$J$5),$I$5)+$G$5*MAX(MIN(DK428,$J$5),$I$5)*(EE428*DX428/($K$5*1000))+$H$5*(EE428*DX428/($K$5*1000))*(EE428*DX428/($K$5*1000)))</f>
        <v>0</v>
      </c>
      <c r="R428">
        <f>I428*(1000-(1000*0.61365*exp(17.502*V428/(240.97+V428))/(DX428+DY428)+DS428)/2)/(1000*0.61365*exp(17.502*V428/(240.97+V428))/(DX428+DY428)-DS428)</f>
        <v>0</v>
      </c>
      <c r="S428">
        <f>1/((DL428+1)/(P428/1.6)+1/(Q428/1.37)) + DL428/((DL428+1)/(P428/1.6) + DL428/(Q428/1.37))</f>
        <v>0</v>
      </c>
      <c r="T428">
        <f>(DG428*DJ428)</f>
        <v>0</v>
      </c>
      <c r="U428">
        <f>(DZ428+(T428+2*0.95*5.67E-8*(((DZ428+$B$9)+273)^4-(DZ428+273)^4)-44100*I428)/(1.84*29.3*Q428+8*0.95*5.67E-8*(DZ428+273)^3))</f>
        <v>0</v>
      </c>
      <c r="V428">
        <f>($C$9*EA428+$D$9*EB428+$E$9*U428)</f>
        <v>0</v>
      </c>
      <c r="W428">
        <f>0.61365*exp(17.502*V428/(240.97+V428))</f>
        <v>0</v>
      </c>
      <c r="X428">
        <f>(Y428/Z428*100)</f>
        <v>0</v>
      </c>
      <c r="Y428">
        <f>DS428*(DX428+DY428)/1000</f>
        <v>0</v>
      </c>
      <c r="Z428">
        <f>0.61365*exp(17.502*DZ428/(240.97+DZ428))</f>
        <v>0</v>
      </c>
      <c r="AA428">
        <f>(W428-DS428*(DX428+DY428)/1000)</f>
        <v>0</v>
      </c>
      <c r="AB428">
        <f>(-I428*44100)</f>
        <v>0</v>
      </c>
      <c r="AC428">
        <f>2*29.3*Q428*0.92*(DZ428-V428)</f>
        <v>0</v>
      </c>
      <c r="AD428">
        <f>2*0.95*5.67E-8*(((DZ428+$B$9)+273)^4-(V428+273)^4)</f>
        <v>0</v>
      </c>
      <c r="AE428">
        <f>T428+AD428+AB428+AC428</f>
        <v>0</v>
      </c>
      <c r="AF428">
        <f>DW428*AT428*(DR428-DQ428*(1000-AT428*DT428)/(1000-AT428*DS428))/(100*DK428)</f>
        <v>0</v>
      </c>
      <c r="AG428">
        <f>1000*DW428*AT428*(DS428-DT428)/(100*DK428*(1000-AT428*DS428))</f>
        <v>0</v>
      </c>
      <c r="AH428">
        <f>(AI428 - AJ428 - DX428*1E3/(8.314*(DZ428+273.15)) * AL428/DW428 * AK428) * DW428/(100*DK428) * (1000 - DT428)/1000</f>
        <v>0</v>
      </c>
      <c r="AI428">
        <v>237.9412811834018</v>
      </c>
      <c r="AJ428">
        <v>255.5622727272728</v>
      </c>
      <c r="AK428">
        <v>-3.357490702799621</v>
      </c>
      <c r="AL428">
        <v>66.87703025585249</v>
      </c>
      <c r="AM428">
        <f>(AO428 - AN428 + DX428*1E3/(8.314*(DZ428+273.15)) * AQ428/DW428 * AP428) * DW428/(100*DK428) * 1000/(1000 - AO428)</f>
        <v>0</v>
      </c>
      <c r="AN428">
        <v>21.40422827686307</v>
      </c>
      <c r="AO428">
        <v>21.88102969696969</v>
      </c>
      <c r="AP428">
        <v>0.01259117452665259</v>
      </c>
      <c r="AQ428">
        <v>100.4574107163463</v>
      </c>
      <c r="AR428">
        <v>0</v>
      </c>
      <c r="AS428">
        <v>0</v>
      </c>
      <c r="AT428">
        <f>IF(AR428*$H$15&gt;=AV428,1.0,(AV428/(AV428-AR428*$H$15)))</f>
        <v>0</v>
      </c>
      <c r="AU428">
        <f>(AT428-1)*100</f>
        <v>0</v>
      </c>
      <c r="AV428">
        <f>MAX(0,($B$15+$C$15*EE428)/(1+$D$15*EE428)*DX428/(DZ428+273)*$E$15)</f>
        <v>0</v>
      </c>
      <c r="AW428" t="s">
        <v>429</v>
      </c>
      <c r="AX428" t="s">
        <v>429</v>
      </c>
      <c r="AY428">
        <v>0</v>
      </c>
      <c r="AZ428">
        <v>0</v>
      </c>
      <c r="BA428">
        <f>1-AY428/AZ428</f>
        <v>0</v>
      </c>
      <c r="BB428">
        <v>0</v>
      </c>
      <c r="BC428" t="s">
        <v>429</v>
      </c>
      <c r="BD428" t="s">
        <v>429</v>
      </c>
      <c r="BE428">
        <v>0</v>
      </c>
      <c r="BF428">
        <v>0</v>
      </c>
      <c r="BG428">
        <f>1-BE428/BF428</f>
        <v>0</v>
      </c>
      <c r="BH428">
        <v>0.5</v>
      </c>
      <c r="BI428">
        <f>DH428</f>
        <v>0</v>
      </c>
      <c r="BJ428">
        <f>K428</f>
        <v>0</v>
      </c>
      <c r="BK428">
        <f>BG428*BH428*BI428</f>
        <v>0</v>
      </c>
      <c r="BL428">
        <f>(BJ428-BB428)/BI428</f>
        <v>0</v>
      </c>
      <c r="BM428">
        <f>(AZ428-BF428)/BF428</f>
        <v>0</v>
      </c>
      <c r="BN428">
        <f>AY428/(BA428+AY428/BF428)</f>
        <v>0</v>
      </c>
      <c r="BO428" t="s">
        <v>429</v>
      </c>
      <c r="BP428">
        <v>0</v>
      </c>
      <c r="BQ428">
        <f>IF(BP428&lt;&gt;0, BP428, BN428)</f>
        <v>0</v>
      </c>
      <c r="BR428">
        <f>1-BQ428/BF428</f>
        <v>0</v>
      </c>
      <c r="BS428">
        <f>(BF428-BE428)/(BF428-BQ428)</f>
        <v>0</v>
      </c>
      <c r="BT428">
        <f>(AZ428-BF428)/(AZ428-BQ428)</f>
        <v>0</v>
      </c>
      <c r="BU428">
        <f>(BF428-BE428)/(BF428-AY428)</f>
        <v>0</v>
      </c>
      <c r="BV428">
        <f>(AZ428-BF428)/(AZ428-AY428)</f>
        <v>0</v>
      </c>
      <c r="BW428">
        <f>(BS428*BQ428/BE428)</f>
        <v>0</v>
      </c>
      <c r="BX428">
        <f>(1-BW428)</f>
        <v>0</v>
      </c>
      <c r="DG428">
        <f>$B$13*EF428+$C$13*EG428+$F$13*ER428*(1-EU428)</f>
        <v>0</v>
      </c>
      <c r="DH428">
        <f>DG428*DI428</f>
        <v>0</v>
      </c>
      <c r="DI428">
        <f>($B$13*$D$11+$C$13*$D$11+$F$13*((FE428+EW428)/MAX(FE428+EW428+FF428, 0.1)*$I$11+FF428/MAX(FE428+EW428+FF428, 0.1)*$J$11))/($B$13+$C$13+$F$13)</f>
        <v>0</v>
      </c>
      <c r="DJ428">
        <f>($B$13*$K$11+$C$13*$K$11+$F$13*((FE428+EW428)/MAX(FE428+EW428+FF428, 0.1)*$P$11+FF428/MAX(FE428+EW428+FF428, 0.1)*$Q$11))/($B$13+$C$13+$F$13)</f>
        <v>0</v>
      </c>
      <c r="DK428">
        <v>1.91</v>
      </c>
      <c r="DL428">
        <v>0.5</v>
      </c>
      <c r="DM428" t="s">
        <v>430</v>
      </c>
      <c r="DN428">
        <v>2</v>
      </c>
      <c r="DO428" t="b">
        <v>1</v>
      </c>
      <c r="DP428">
        <v>1687543387</v>
      </c>
      <c r="DQ428">
        <v>273.0433333333334</v>
      </c>
      <c r="DR428">
        <v>248.7500740740741</v>
      </c>
      <c r="DS428">
        <v>21.8180962962963</v>
      </c>
      <c r="DT428">
        <v>21.30091111111111</v>
      </c>
      <c r="DU428">
        <v>285.9817407407407</v>
      </c>
      <c r="DV428">
        <v>24.41953333333333</v>
      </c>
      <c r="DW428">
        <v>500.0040740740741</v>
      </c>
      <c r="DX428">
        <v>101.7307407407407</v>
      </c>
      <c r="DY428">
        <v>0.09999212962962964</v>
      </c>
      <c r="DZ428">
        <v>30.95564074074073</v>
      </c>
      <c r="EA428">
        <v>32.20638148148149</v>
      </c>
      <c r="EB428">
        <v>999.9000000000001</v>
      </c>
      <c r="EC428">
        <v>0</v>
      </c>
      <c r="ED428">
        <v>0</v>
      </c>
      <c r="EE428">
        <v>10000.69296296296</v>
      </c>
      <c r="EF428">
        <v>0</v>
      </c>
      <c r="EG428">
        <v>1555.201111111111</v>
      </c>
      <c r="EH428">
        <v>24.29320370370371</v>
      </c>
      <c r="EI428">
        <v>279.1331111111111</v>
      </c>
      <c r="EJ428">
        <v>254.1628888888889</v>
      </c>
      <c r="EK428">
        <v>0.5171878888888889</v>
      </c>
      <c r="EL428">
        <v>248.7500740740741</v>
      </c>
      <c r="EM428">
        <v>21.30091111111111</v>
      </c>
      <c r="EN428">
        <v>2.21957037037037</v>
      </c>
      <c r="EO428">
        <v>2.166957407407407</v>
      </c>
      <c r="EP428">
        <v>19.10426296296296</v>
      </c>
      <c r="EQ428">
        <v>18.71998888888889</v>
      </c>
      <c r="ER428">
        <v>1999.987407407408</v>
      </c>
      <c r="ES428">
        <v>0.9799972222222222</v>
      </c>
      <c r="ET428">
        <v>0.02000293703703704</v>
      </c>
      <c r="EU428">
        <v>0</v>
      </c>
      <c r="EV428">
        <v>152.4094814814815</v>
      </c>
      <c r="EW428">
        <v>5.00078</v>
      </c>
      <c r="EX428">
        <v>4606.925555555556</v>
      </c>
      <c r="EY428">
        <v>16379.52222222222</v>
      </c>
      <c r="EZ428">
        <v>52.44651851851852</v>
      </c>
      <c r="FA428">
        <v>54.64103703703703</v>
      </c>
      <c r="FB428">
        <v>53.12937037037037</v>
      </c>
      <c r="FC428">
        <v>53.71496296296295</v>
      </c>
      <c r="FD428">
        <v>52.25203703703703</v>
      </c>
      <c r="FE428">
        <v>1955.077407407407</v>
      </c>
      <c r="FF428">
        <v>39.90814814814815</v>
      </c>
      <c r="FG428">
        <v>0</v>
      </c>
      <c r="FH428">
        <v>1687543395.3</v>
      </c>
      <c r="FI428">
        <v>0</v>
      </c>
      <c r="FJ428">
        <v>152.4087307692308</v>
      </c>
      <c r="FK428">
        <v>0.5616752288257478</v>
      </c>
      <c r="FL428">
        <v>32.02188055625323</v>
      </c>
      <c r="FM428">
        <v>4606.524615384616</v>
      </c>
      <c r="FN428">
        <v>15</v>
      </c>
      <c r="FO428">
        <v>1687542268.5</v>
      </c>
      <c r="FP428" t="s">
        <v>1219</v>
      </c>
      <c r="FQ428">
        <v>1687542253</v>
      </c>
      <c r="FR428">
        <v>1687542268.5</v>
      </c>
      <c r="FS428">
        <v>7</v>
      </c>
      <c r="FT428">
        <v>0.126</v>
      </c>
      <c r="FU428">
        <v>0.008999999999999999</v>
      </c>
      <c r="FV428">
        <v>-14.588</v>
      </c>
      <c r="FW428">
        <v>-2.508</v>
      </c>
      <c r="FX428">
        <v>419</v>
      </c>
      <c r="FY428">
        <v>18</v>
      </c>
      <c r="FZ428">
        <v>0.37</v>
      </c>
      <c r="GA428">
        <v>0.06</v>
      </c>
      <c r="GB428">
        <v>24.19054634146342</v>
      </c>
      <c r="GC428">
        <v>1.660931707317076</v>
      </c>
      <c r="GD428">
        <v>0.1727117139778065</v>
      </c>
      <c r="GE428">
        <v>0</v>
      </c>
      <c r="GF428">
        <v>0.5388116097560975</v>
      </c>
      <c r="GG428">
        <v>-0.475202278745644</v>
      </c>
      <c r="GH428">
        <v>0.05186065999828257</v>
      </c>
      <c r="GI428">
        <v>1</v>
      </c>
      <c r="GJ428">
        <v>1</v>
      </c>
      <c r="GK428">
        <v>2</v>
      </c>
      <c r="GL428" t="s">
        <v>443</v>
      </c>
      <c r="GM428">
        <v>3.10016</v>
      </c>
      <c r="GN428">
        <v>2.75827</v>
      </c>
      <c r="GO428">
        <v>0.0646582</v>
      </c>
      <c r="GP428">
        <v>0.0567863</v>
      </c>
      <c r="GQ428">
        <v>0.119123</v>
      </c>
      <c r="GR428">
        <v>0.108917</v>
      </c>
      <c r="GS428">
        <v>23338.7</v>
      </c>
      <c r="GT428">
        <v>22755.8</v>
      </c>
      <c r="GU428">
        <v>25539.8</v>
      </c>
      <c r="GV428">
        <v>24517</v>
      </c>
      <c r="GW428">
        <v>36158.9</v>
      </c>
      <c r="GX428">
        <v>32226.4</v>
      </c>
      <c r="GY428">
        <v>44668.6</v>
      </c>
      <c r="GZ428">
        <v>39111.4</v>
      </c>
      <c r="HA428">
        <v>1.7231</v>
      </c>
      <c r="HB428">
        <v>1.61495</v>
      </c>
      <c r="HC428">
        <v>-0.0460446</v>
      </c>
      <c r="HD428">
        <v>0</v>
      </c>
      <c r="HE428">
        <v>32.981</v>
      </c>
      <c r="HF428">
        <v>999.9</v>
      </c>
      <c r="HG428">
        <v>42.8</v>
      </c>
      <c r="HH428">
        <v>50.8</v>
      </c>
      <c r="HI428">
        <v>54.3666</v>
      </c>
      <c r="HJ428">
        <v>62.6889</v>
      </c>
      <c r="HK428">
        <v>23.3934</v>
      </c>
      <c r="HL428">
        <v>1</v>
      </c>
      <c r="HM428">
        <v>1.70698</v>
      </c>
      <c r="HN428">
        <v>9.28105</v>
      </c>
      <c r="HO428">
        <v>20.0462</v>
      </c>
      <c r="HP428">
        <v>5.20381</v>
      </c>
      <c r="HQ428">
        <v>11.992</v>
      </c>
      <c r="HR428">
        <v>4.9595</v>
      </c>
      <c r="HS428">
        <v>3.27435</v>
      </c>
      <c r="HT428">
        <v>9999</v>
      </c>
      <c r="HU428">
        <v>9999</v>
      </c>
      <c r="HV428">
        <v>9999</v>
      </c>
      <c r="HW428">
        <v>92.2</v>
      </c>
      <c r="HX428">
        <v>1.86389</v>
      </c>
      <c r="HY428">
        <v>1.8603</v>
      </c>
      <c r="HZ428">
        <v>1.85867</v>
      </c>
      <c r="IA428">
        <v>1.86</v>
      </c>
      <c r="IB428">
        <v>1.85986</v>
      </c>
      <c r="IC428">
        <v>1.85852</v>
      </c>
      <c r="ID428">
        <v>1.8577</v>
      </c>
      <c r="IE428">
        <v>1.85242</v>
      </c>
      <c r="IF428">
        <v>0</v>
      </c>
      <c r="IG428">
        <v>0</v>
      </c>
      <c r="IH428">
        <v>0</v>
      </c>
      <c r="II428">
        <v>0</v>
      </c>
      <c r="IJ428" t="s">
        <v>433</v>
      </c>
      <c r="IK428" t="s">
        <v>434</v>
      </c>
      <c r="IL428" t="s">
        <v>435</v>
      </c>
      <c r="IM428" t="s">
        <v>435</v>
      </c>
      <c r="IN428" t="s">
        <v>435</v>
      </c>
      <c r="IO428" t="s">
        <v>435</v>
      </c>
      <c r="IP428">
        <v>0</v>
      </c>
      <c r="IQ428">
        <v>100</v>
      </c>
      <c r="IR428">
        <v>100</v>
      </c>
      <c r="IS428">
        <v>-12.643</v>
      </c>
      <c r="IT428">
        <v>-2.6029</v>
      </c>
      <c r="IU428">
        <v>-9.223646000070774</v>
      </c>
      <c r="IV428">
        <v>-0.01431925071125703</v>
      </c>
      <c r="IW428">
        <v>4.89615414261653E-06</v>
      </c>
      <c r="IX428">
        <v>-8.989459798755491E-10</v>
      </c>
      <c r="IY428">
        <v>-1.345169807792213</v>
      </c>
      <c r="IZ428">
        <v>-0.1043539695207113</v>
      </c>
      <c r="JA428">
        <v>0.003109194328973147</v>
      </c>
      <c r="JB428">
        <v>-3.859871886814269E-05</v>
      </c>
      <c r="JC428">
        <v>3</v>
      </c>
      <c r="JD428">
        <v>1925</v>
      </c>
      <c r="JE428">
        <v>1</v>
      </c>
      <c r="JF428">
        <v>31</v>
      </c>
      <c r="JG428">
        <v>19</v>
      </c>
      <c r="JH428">
        <v>18.8</v>
      </c>
      <c r="JI428">
        <v>0.671387</v>
      </c>
      <c r="JJ428">
        <v>2.7063</v>
      </c>
      <c r="JK428">
        <v>1.49658</v>
      </c>
      <c r="JL428">
        <v>2.31201</v>
      </c>
      <c r="JM428">
        <v>1.54785</v>
      </c>
      <c r="JN428">
        <v>2.35596</v>
      </c>
      <c r="JO428">
        <v>53.8067</v>
      </c>
      <c r="JP428">
        <v>13.2652</v>
      </c>
      <c r="JQ428">
        <v>18</v>
      </c>
      <c r="JR428">
        <v>502.392</v>
      </c>
      <c r="JS428">
        <v>440.681</v>
      </c>
      <c r="JT428">
        <v>25.7487</v>
      </c>
      <c r="JU428">
        <v>45.9159</v>
      </c>
      <c r="JV428">
        <v>30.0028</v>
      </c>
      <c r="JW428">
        <v>45.6106</v>
      </c>
      <c r="JX428">
        <v>45.4648</v>
      </c>
      <c r="JY428">
        <v>13.4486</v>
      </c>
      <c r="JZ428">
        <v>51.8181</v>
      </c>
      <c r="KA428">
        <v>0</v>
      </c>
      <c r="KB428">
        <v>19.6298</v>
      </c>
      <c r="KC428">
        <v>199.255</v>
      </c>
      <c r="KD428">
        <v>21.5414</v>
      </c>
      <c r="KE428">
        <v>97.6083</v>
      </c>
      <c r="KF428">
        <v>94.0204</v>
      </c>
    </row>
    <row r="429" spans="1:292">
      <c r="A429">
        <v>401</v>
      </c>
      <c r="B429">
        <v>1687543399.5</v>
      </c>
      <c r="C429">
        <v>17271</v>
      </c>
      <c r="D429" t="s">
        <v>1246</v>
      </c>
      <c r="E429" t="s">
        <v>1247</v>
      </c>
      <c r="F429">
        <v>5</v>
      </c>
      <c r="G429" t="s">
        <v>1218</v>
      </c>
      <c r="H429">
        <v>1687543391.714286</v>
      </c>
      <c r="I429">
        <f>(J429)/1000</f>
        <v>0</v>
      </c>
      <c r="J429">
        <f>IF(DO429, AM429, AG429)</f>
        <v>0</v>
      </c>
      <c r="K429">
        <f>IF(DO429, AH429, AF429)</f>
        <v>0</v>
      </c>
      <c r="L429">
        <f>DQ429 - IF(AT429&gt;1, K429*DK429*100.0/(AV429*EE429), 0)</f>
        <v>0</v>
      </c>
      <c r="M429">
        <f>((S429-I429/2)*L429-K429)/(S429+I429/2)</f>
        <v>0</v>
      </c>
      <c r="N429">
        <f>M429*(DX429+DY429)/1000.0</f>
        <v>0</v>
      </c>
      <c r="O429">
        <f>(DQ429 - IF(AT429&gt;1, K429*DK429*100.0/(AV429*EE429), 0))*(DX429+DY429)/1000.0</f>
        <v>0</v>
      </c>
      <c r="P429">
        <f>2.0/((1/R429-1/Q429)+SIGN(R429)*SQRT((1/R429-1/Q429)*(1/R429-1/Q429) + 4*DL429/((DL429+1)*(DL429+1))*(2*1/R429*1/Q429-1/Q429*1/Q429)))</f>
        <v>0</v>
      </c>
      <c r="Q429">
        <f>IF(LEFT(DM429,1)&lt;&gt;"0",IF(LEFT(DM429,1)="1",3.0,DN429),$D$5+$E$5*(EE429*DX429/($K$5*1000))+$F$5*(EE429*DX429/($K$5*1000))*MAX(MIN(DK429,$J$5),$I$5)*MAX(MIN(DK429,$J$5),$I$5)+$G$5*MAX(MIN(DK429,$J$5),$I$5)*(EE429*DX429/($K$5*1000))+$H$5*(EE429*DX429/($K$5*1000))*(EE429*DX429/($K$5*1000)))</f>
        <v>0</v>
      </c>
      <c r="R429">
        <f>I429*(1000-(1000*0.61365*exp(17.502*V429/(240.97+V429))/(DX429+DY429)+DS429)/2)/(1000*0.61365*exp(17.502*V429/(240.97+V429))/(DX429+DY429)-DS429)</f>
        <v>0</v>
      </c>
      <c r="S429">
        <f>1/((DL429+1)/(P429/1.6)+1/(Q429/1.37)) + DL429/((DL429+1)/(P429/1.6) + DL429/(Q429/1.37))</f>
        <v>0</v>
      </c>
      <c r="T429">
        <f>(DG429*DJ429)</f>
        <v>0</v>
      </c>
      <c r="U429">
        <f>(DZ429+(T429+2*0.95*5.67E-8*(((DZ429+$B$9)+273)^4-(DZ429+273)^4)-44100*I429)/(1.84*29.3*Q429+8*0.95*5.67E-8*(DZ429+273)^3))</f>
        <v>0</v>
      </c>
      <c r="V429">
        <f>($C$9*EA429+$D$9*EB429+$E$9*U429)</f>
        <v>0</v>
      </c>
      <c r="W429">
        <f>0.61365*exp(17.502*V429/(240.97+V429))</f>
        <v>0</v>
      </c>
      <c r="X429">
        <f>(Y429/Z429*100)</f>
        <v>0</v>
      </c>
      <c r="Y429">
        <f>DS429*(DX429+DY429)/1000</f>
        <v>0</v>
      </c>
      <c r="Z429">
        <f>0.61365*exp(17.502*DZ429/(240.97+DZ429))</f>
        <v>0</v>
      </c>
      <c r="AA429">
        <f>(W429-DS429*(DX429+DY429)/1000)</f>
        <v>0</v>
      </c>
      <c r="AB429">
        <f>(-I429*44100)</f>
        <v>0</v>
      </c>
      <c r="AC429">
        <f>2*29.3*Q429*0.92*(DZ429-V429)</f>
        <v>0</v>
      </c>
      <c r="AD429">
        <f>2*0.95*5.67E-8*(((DZ429+$B$9)+273)^4-(V429+273)^4)</f>
        <v>0</v>
      </c>
      <c r="AE429">
        <f>T429+AD429+AB429+AC429</f>
        <v>0</v>
      </c>
      <c r="AF429">
        <f>DW429*AT429*(DR429-DQ429*(1000-AT429*DT429)/(1000-AT429*DS429))/(100*DK429)</f>
        <v>0</v>
      </c>
      <c r="AG429">
        <f>1000*DW429*AT429*(DS429-DT429)/(100*DK429*(1000-AT429*DS429))</f>
        <v>0</v>
      </c>
      <c r="AH429">
        <f>(AI429 - AJ429 - DX429*1E3/(8.314*(DZ429+273.15)) * AL429/DW429 * AK429) * DW429/(100*DK429) * (1000 - DT429)/1000</f>
        <v>0</v>
      </c>
      <c r="AI429">
        <v>221.2002820787849</v>
      </c>
      <c r="AJ429">
        <v>238.8952727272727</v>
      </c>
      <c r="AK429">
        <v>-3.327514169629409</v>
      </c>
      <c r="AL429">
        <v>66.87703025585249</v>
      </c>
      <c r="AM429">
        <f>(AO429 - AN429 + DX429*1E3/(8.314*(DZ429+273.15)) * AQ429/DW429 * AP429) * DW429/(100*DK429) * 1000/(1000 - AO429)</f>
        <v>0</v>
      </c>
      <c r="AN429">
        <v>21.42009743498163</v>
      </c>
      <c r="AO429">
        <v>21.93374303030302</v>
      </c>
      <c r="AP429">
        <v>0.01021429651275425</v>
      </c>
      <c r="AQ429">
        <v>100.4574107163463</v>
      </c>
      <c r="AR429">
        <v>0</v>
      </c>
      <c r="AS429">
        <v>0</v>
      </c>
      <c r="AT429">
        <f>IF(AR429*$H$15&gt;=AV429,1.0,(AV429/(AV429-AR429*$H$15)))</f>
        <v>0</v>
      </c>
      <c r="AU429">
        <f>(AT429-1)*100</f>
        <v>0</v>
      </c>
      <c r="AV429">
        <f>MAX(0,($B$15+$C$15*EE429)/(1+$D$15*EE429)*DX429/(DZ429+273)*$E$15)</f>
        <v>0</v>
      </c>
      <c r="AW429" t="s">
        <v>429</v>
      </c>
      <c r="AX429" t="s">
        <v>429</v>
      </c>
      <c r="AY429">
        <v>0</v>
      </c>
      <c r="AZ429">
        <v>0</v>
      </c>
      <c r="BA429">
        <f>1-AY429/AZ429</f>
        <v>0</v>
      </c>
      <c r="BB429">
        <v>0</v>
      </c>
      <c r="BC429" t="s">
        <v>429</v>
      </c>
      <c r="BD429" t="s">
        <v>429</v>
      </c>
      <c r="BE429">
        <v>0</v>
      </c>
      <c r="BF429">
        <v>0</v>
      </c>
      <c r="BG429">
        <f>1-BE429/BF429</f>
        <v>0</v>
      </c>
      <c r="BH429">
        <v>0.5</v>
      </c>
      <c r="BI429">
        <f>DH429</f>
        <v>0</v>
      </c>
      <c r="BJ429">
        <f>K429</f>
        <v>0</v>
      </c>
      <c r="BK429">
        <f>BG429*BH429*BI429</f>
        <v>0</v>
      </c>
      <c r="BL429">
        <f>(BJ429-BB429)/BI429</f>
        <v>0</v>
      </c>
      <c r="BM429">
        <f>(AZ429-BF429)/BF429</f>
        <v>0</v>
      </c>
      <c r="BN429">
        <f>AY429/(BA429+AY429/BF429)</f>
        <v>0</v>
      </c>
      <c r="BO429" t="s">
        <v>429</v>
      </c>
      <c r="BP429">
        <v>0</v>
      </c>
      <c r="BQ429">
        <f>IF(BP429&lt;&gt;0, BP429, BN429)</f>
        <v>0</v>
      </c>
      <c r="BR429">
        <f>1-BQ429/BF429</f>
        <v>0</v>
      </c>
      <c r="BS429">
        <f>(BF429-BE429)/(BF429-BQ429)</f>
        <v>0</v>
      </c>
      <c r="BT429">
        <f>(AZ429-BF429)/(AZ429-BQ429)</f>
        <v>0</v>
      </c>
      <c r="BU429">
        <f>(BF429-BE429)/(BF429-AY429)</f>
        <v>0</v>
      </c>
      <c r="BV429">
        <f>(AZ429-BF429)/(AZ429-AY429)</f>
        <v>0</v>
      </c>
      <c r="BW429">
        <f>(BS429*BQ429/BE429)</f>
        <v>0</v>
      </c>
      <c r="BX429">
        <f>(1-BW429)</f>
        <v>0</v>
      </c>
      <c r="DG429">
        <f>$B$13*EF429+$C$13*EG429+$F$13*ER429*(1-EU429)</f>
        <v>0</v>
      </c>
      <c r="DH429">
        <f>DG429*DI429</f>
        <v>0</v>
      </c>
      <c r="DI429">
        <f>($B$13*$D$11+$C$13*$D$11+$F$13*((FE429+EW429)/MAX(FE429+EW429+FF429, 0.1)*$I$11+FF429/MAX(FE429+EW429+FF429, 0.1)*$J$11))/($B$13+$C$13+$F$13)</f>
        <v>0</v>
      </c>
      <c r="DJ429">
        <f>($B$13*$K$11+$C$13*$K$11+$F$13*((FE429+EW429)/MAX(FE429+EW429+FF429, 0.1)*$P$11+FF429/MAX(FE429+EW429+FF429, 0.1)*$Q$11))/($B$13+$C$13+$F$13)</f>
        <v>0</v>
      </c>
      <c r="DK429">
        <v>1.91</v>
      </c>
      <c r="DL429">
        <v>0.5</v>
      </c>
      <c r="DM429" t="s">
        <v>430</v>
      </c>
      <c r="DN429">
        <v>2</v>
      </c>
      <c r="DO429" t="b">
        <v>1</v>
      </c>
      <c r="DP429">
        <v>1687543391.714286</v>
      </c>
      <c r="DQ429">
        <v>257.5360357142857</v>
      </c>
      <c r="DR429">
        <v>233.1595714285715</v>
      </c>
      <c r="DS429">
        <v>21.856325</v>
      </c>
      <c r="DT429">
        <v>21.36623214285715</v>
      </c>
      <c r="DU429">
        <v>270.2891428571428</v>
      </c>
      <c r="DV429">
        <v>24.4586</v>
      </c>
      <c r="DW429">
        <v>500.0371071428571</v>
      </c>
      <c r="DX429">
        <v>101.73</v>
      </c>
      <c r="DY429">
        <v>0.1000926535714286</v>
      </c>
      <c r="DZ429">
        <v>30.97520714285714</v>
      </c>
      <c r="EA429">
        <v>32.22565714285714</v>
      </c>
      <c r="EB429">
        <v>999.9000000000002</v>
      </c>
      <c r="EC429">
        <v>0</v>
      </c>
      <c r="ED429">
        <v>0</v>
      </c>
      <c r="EE429">
        <v>9999.463928571427</v>
      </c>
      <c r="EF429">
        <v>0</v>
      </c>
      <c r="EG429">
        <v>1575.015357142857</v>
      </c>
      <c r="EH429">
        <v>24.37640357142857</v>
      </c>
      <c r="EI429">
        <v>263.2899642857143</v>
      </c>
      <c r="EJ429">
        <v>238.2492857142857</v>
      </c>
      <c r="EK429">
        <v>0.4900858214285714</v>
      </c>
      <c r="EL429">
        <v>233.1595714285715</v>
      </c>
      <c r="EM429">
        <v>21.36623214285715</v>
      </c>
      <c r="EN429">
        <v>2.223442857142857</v>
      </c>
      <c r="EO429">
        <v>2.1735875</v>
      </c>
      <c r="EP429">
        <v>19.13220357142857</v>
      </c>
      <c r="EQ429">
        <v>18.76888928571428</v>
      </c>
      <c r="ER429">
        <v>1999.975357142857</v>
      </c>
      <c r="ES429">
        <v>0.9799973928571427</v>
      </c>
      <c r="ET429">
        <v>0.02000275714285715</v>
      </c>
      <c r="EU429">
        <v>0</v>
      </c>
      <c r="EV429">
        <v>152.4605357142858</v>
      </c>
      <c r="EW429">
        <v>5.00078</v>
      </c>
      <c r="EX429">
        <v>4592.865714285715</v>
      </c>
      <c r="EY429">
        <v>16379.40357142857</v>
      </c>
      <c r="EZ429">
        <v>52.49307142857141</v>
      </c>
      <c r="FA429">
        <v>54.66714285714285</v>
      </c>
      <c r="FB429">
        <v>53.16264285714284</v>
      </c>
      <c r="FC429">
        <v>53.76532142857142</v>
      </c>
      <c r="FD429">
        <v>52.28542857142856</v>
      </c>
      <c r="FE429">
        <v>1955.068571428572</v>
      </c>
      <c r="FF429">
        <v>39.90500000000001</v>
      </c>
      <c r="FG429">
        <v>0</v>
      </c>
      <c r="FH429">
        <v>1687543400.1</v>
      </c>
      <c r="FI429">
        <v>0</v>
      </c>
      <c r="FJ429">
        <v>152.4667692307692</v>
      </c>
      <c r="FK429">
        <v>0.3620512851295084</v>
      </c>
      <c r="FL429">
        <v>-74.29641001936407</v>
      </c>
      <c r="FM429">
        <v>4592.681923076923</v>
      </c>
      <c r="FN429">
        <v>15</v>
      </c>
      <c r="FO429">
        <v>1687542268.5</v>
      </c>
      <c r="FP429" t="s">
        <v>1219</v>
      </c>
      <c r="FQ429">
        <v>1687542253</v>
      </c>
      <c r="FR429">
        <v>1687542268.5</v>
      </c>
      <c r="FS429">
        <v>7</v>
      </c>
      <c r="FT429">
        <v>0.126</v>
      </c>
      <c r="FU429">
        <v>0.008999999999999999</v>
      </c>
      <c r="FV429">
        <v>-14.588</v>
      </c>
      <c r="FW429">
        <v>-2.508</v>
      </c>
      <c r="FX429">
        <v>419</v>
      </c>
      <c r="FY429">
        <v>18</v>
      </c>
      <c r="FZ429">
        <v>0.37</v>
      </c>
      <c r="GA429">
        <v>0.06</v>
      </c>
      <c r="GB429">
        <v>24.31002195121951</v>
      </c>
      <c r="GC429">
        <v>1.067924738675969</v>
      </c>
      <c r="GD429">
        <v>0.1165661322026279</v>
      </c>
      <c r="GE429">
        <v>0</v>
      </c>
      <c r="GF429">
        <v>0.5159891463414635</v>
      </c>
      <c r="GG429">
        <v>-0.4159087108013929</v>
      </c>
      <c r="GH429">
        <v>0.04977564951031484</v>
      </c>
      <c r="GI429">
        <v>1</v>
      </c>
      <c r="GJ429">
        <v>1</v>
      </c>
      <c r="GK429">
        <v>2</v>
      </c>
      <c r="GL429" t="s">
        <v>443</v>
      </c>
      <c r="GM429">
        <v>3.10019</v>
      </c>
      <c r="GN429">
        <v>2.75795</v>
      </c>
      <c r="GO429">
        <v>0.0611798</v>
      </c>
      <c r="GP429">
        <v>0.0531259</v>
      </c>
      <c r="GQ429">
        <v>0.119291</v>
      </c>
      <c r="GR429">
        <v>0.108914</v>
      </c>
      <c r="GS429">
        <v>23423.8</v>
      </c>
      <c r="GT429">
        <v>22842.7</v>
      </c>
      <c r="GU429">
        <v>25538.3</v>
      </c>
      <c r="GV429">
        <v>24515.8</v>
      </c>
      <c r="GW429">
        <v>36149.4</v>
      </c>
      <c r="GX429">
        <v>32224.3</v>
      </c>
      <c r="GY429">
        <v>44665.5</v>
      </c>
      <c r="GZ429">
        <v>39109.1</v>
      </c>
      <c r="HA429">
        <v>1.72315</v>
      </c>
      <c r="HB429">
        <v>1.61467</v>
      </c>
      <c r="HC429">
        <v>-0.0464171</v>
      </c>
      <c r="HD429">
        <v>0</v>
      </c>
      <c r="HE429">
        <v>33.0123</v>
      </c>
      <c r="HF429">
        <v>999.9</v>
      </c>
      <c r="HG429">
        <v>42.8</v>
      </c>
      <c r="HH429">
        <v>50.8</v>
      </c>
      <c r="HI429">
        <v>54.3703</v>
      </c>
      <c r="HJ429">
        <v>62.6688</v>
      </c>
      <c r="HK429">
        <v>23.0849</v>
      </c>
      <c r="HL429">
        <v>1</v>
      </c>
      <c r="HM429">
        <v>1.70985</v>
      </c>
      <c r="HN429">
        <v>9.28105</v>
      </c>
      <c r="HO429">
        <v>20.0463</v>
      </c>
      <c r="HP429">
        <v>5.20381</v>
      </c>
      <c r="HQ429">
        <v>11.992</v>
      </c>
      <c r="HR429">
        <v>4.95935</v>
      </c>
      <c r="HS429">
        <v>3.27435</v>
      </c>
      <c r="HT429">
        <v>9999</v>
      </c>
      <c r="HU429">
        <v>9999</v>
      </c>
      <c r="HV429">
        <v>9999</v>
      </c>
      <c r="HW429">
        <v>92.2</v>
      </c>
      <c r="HX429">
        <v>1.8639</v>
      </c>
      <c r="HY429">
        <v>1.86031</v>
      </c>
      <c r="HZ429">
        <v>1.8587</v>
      </c>
      <c r="IA429">
        <v>1.86</v>
      </c>
      <c r="IB429">
        <v>1.85988</v>
      </c>
      <c r="IC429">
        <v>1.85852</v>
      </c>
      <c r="ID429">
        <v>1.85773</v>
      </c>
      <c r="IE429">
        <v>1.85242</v>
      </c>
      <c r="IF429">
        <v>0</v>
      </c>
      <c r="IG429">
        <v>0</v>
      </c>
      <c r="IH429">
        <v>0</v>
      </c>
      <c r="II429">
        <v>0</v>
      </c>
      <c r="IJ429" t="s">
        <v>433</v>
      </c>
      <c r="IK429" t="s">
        <v>434</v>
      </c>
      <c r="IL429" t="s">
        <v>435</v>
      </c>
      <c r="IM429" t="s">
        <v>435</v>
      </c>
      <c r="IN429" t="s">
        <v>435</v>
      </c>
      <c r="IO429" t="s">
        <v>435</v>
      </c>
      <c r="IP429">
        <v>0</v>
      </c>
      <c r="IQ429">
        <v>100</v>
      </c>
      <c r="IR429">
        <v>100</v>
      </c>
      <c r="IS429">
        <v>-12.445</v>
      </c>
      <c r="IT429">
        <v>-2.6041</v>
      </c>
      <c r="IU429">
        <v>-9.223646000070774</v>
      </c>
      <c r="IV429">
        <v>-0.01431925071125703</v>
      </c>
      <c r="IW429">
        <v>4.89615414261653E-06</v>
      </c>
      <c r="IX429">
        <v>-8.989459798755491E-10</v>
      </c>
      <c r="IY429">
        <v>-1.345169807792213</v>
      </c>
      <c r="IZ429">
        <v>-0.1043539695207113</v>
      </c>
      <c r="JA429">
        <v>0.003109194328973147</v>
      </c>
      <c r="JB429">
        <v>-3.859871886814269E-05</v>
      </c>
      <c r="JC429">
        <v>3</v>
      </c>
      <c r="JD429">
        <v>1925</v>
      </c>
      <c r="JE429">
        <v>1</v>
      </c>
      <c r="JF429">
        <v>31</v>
      </c>
      <c r="JG429">
        <v>19.1</v>
      </c>
      <c r="JH429">
        <v>18.9</v>
      </c>
      <c r="JI429">
        <v>0.633545</v>
      </c>
      <c r="JJ429">
        <v>2.74658</v>
      </c>
      <c r="JK429">
        <v>1.49658</v>
      </c>
      <c r="JL429">
        <v>2.31201</v>
      </c>
      <c r="JM429">
        <v>1.54785</v>
      </c>
      <c r="JN429">
        <v>2.49146</v>
      </c>
      <c r="JO429">
        <v>53.8067</v>
      </c>
      <c r="JP429">
        <v>13.2915</v>
      </c>
      <c r="JQ429">
        <v>18</v>
      </c>
      <c r="JR429">
        <v>502.552</v>
      </c>
      <c r="JS429">
        <v>440.633</v>
      </c>
      <c r="JT429">
        <v>25.7844</v>
      </c>
      <c r="JU429">
        <v>45.945</v>
      </c>
      <c r="JV429">
        <v>30.0028</v>
      </c>
      <c r="JW429">
        <v>45.6317</v>
      </c>
      <c r="JX429">
        <v>45.4888</v>
      </c>
      <c r="JY429">
        <v>12.6271</v>
      </c>
      <c r="JZ429">
        <v>51.8181</v>
      </c>
      <c r="KA429">
        <v>0</v>
      </c>
      <c r="KB429">
        <v>19.6753</v>
      </c>
      <c r="KC429">
        <v>179.218</v>
      </c>
      <c r="KD429">
        <v>21.5331</v>
      </c>
      <c r="KE429">
        <v>97.6019</v>
      </c>
      <c r="KF429">
        <v>94.0155</v>
      </c>
    </row>
    <row r="430" spans="1:292">
      <c r="A430">
        <v>402</v>
      </c>
      <c r="B430">
        <v>1687543404.5</v>
      </c>
      <c r="C430">
        <v>17276</v>
      </c>
      <c r="D430" t="s">
        <v>1248</v>
      </c>
      <c r="E430" t="s">
        <v>1249</v>
      </c>
      <c r="F430">
        <v>5</v>
      </c>
      <c r="G430" t="s">
        <v>1218</v>
      </c>
      <c r="H430">
        <v>1687543397</v>
      </c>
      <c r="I430">
        <f>(J430)/1000</f>
        <v>0</v>
      </c>
      <c r="J430">
        <f>IF(DO430, AM430, AG430)</f>
        <v>0</v>
      </c>
      <c r="K430">
        <f>IF(DO430, AH430, AF430)</f>
        <v>0</v>
      </c>
      <c r="L430">
        <f>DQ430 - IF(AT430&gt;1, K430*DK430*100.0/(AV430*EE430), 0)</f>
        <v>0</v>
      </c>
      <c r="M430">
        <f>((S430-I430/2)*L430-K430)/(S430+I430/2)</f>
        <v>0</v>
      </c>
      <c r="N430">
        <f>M430*(DX430+DY430)/1000.0</f>
        <v>0</v>
      </c>
      <c r="O430">
        <f>(DQ430 - IF(AT430&gt;1, K430*DK430*100.0/(AV430*EE430), 0))*(DX430+DY430)/1000.0</f>
        <v>0</v>
      </c>
      <c r="P430">
        <f>2.0/((1/R430-1/Q430)+SIGN(R430)*SQRT((1/R430-1/Q430)*(1/R430-1/Q430) + 4*DL430/((DL430+1)*(DL430+1))*(2*1/R430*1/Q430-1/Q430*1/Q430)))</f>
        <v>0</v>
      </c>
      <c r="Q430">
        <f>IF(LEFT(DM430,1)&lt;&gt;"0",IF(LEFT(DM430,1)="1",3.0,DN430),$D$5+$E$5*(EE430*DX430/($K$5*1000))+$F$5*(EE430*DX430/($K$5*1000))*MAX(MIN(DK430,$J$5),$I$5)*MAX(MIN(DK430,$J$5),$I$5)+$G$5*MAX(MIN(DK430,$J$5),$I$5)*(EE430*DX430/($K$5*1000))+$H$5*(EE430*DX430/($K$5*1000))*(EE430*DX430/($K$5*1000)))</f>
        <v>0</v>
      </c>
      <c r="R430">
        <f>I430*(1000-(1000*0.61365*exp(17.502*V430/(240.97+V430))/(DX430+DY430)+DS430)/2)/(1000*0.61365*exp(17.502*V430/(240.97+V430))/(DX430+DY430)-DS430)</f>
        <v>0</v>
      </c>
      <c r="S430">
        <f>1/((DL430+1)/(P430/1.6)+1/(Q430/1.37)) + DL430/((DL430+1)/(P430/1.6) + DL430/(Q430/1.37))</f>
        <v>0</v>
      </c>
      <c r="T430">
        <f>(DG430*DJ430)</f>
        <v>0</v>
      </c>
      <c r="U430">
        <f>(DZ430+(T430+2*0.95*5.67E-8*(((DZ430+$B$9)+273)^4-(DZ430+273)^4)-44100*I430)/(1.84*29.3*Q430+8*0.95*5.67E-8*(DZ430+273)^3))</f>
        <v>0</v>
      </c>
      <c r="V430">
        <f>($C$9*EA430+$D$9*EB430+$E$9*U430)</f>
        <v>0</v>
      </c>
      <c r="W430">
        <f>0.61365*exp(17.502*V430/(240.97+V430))</f>
        <v>0</v>
      </c>
      <c r="X430">
        <f>(Y430/Z430*100)</f>
        <v>0</v>
      </c>
      <c r="Y430">
        <f>DS430*(DX430+DY430)/1000</f>
        <v>0</v>
      </c>
      <c r="Z430">
        <f>0.61365*exp(17.502*DZ430/(240.97+DZ430))</f>
        <v>0</v>
      </c>
      <c r="AA430">
        <f>(W430-DS430*(DX430+DY430)/1000)</f>
        <v>0</v>
      </c>
      <c r="AB430">
        <f>(-I430*44100)</f>
        <v>0</v>
      </c>
      <c r="AC430">
        <f>2*29.3*Q430*0.92*(DZ430-V430)</f>
        <v>0</v>
      </c>
      <c r="AD430">
        <f>2*0.95*5.67E-8*(((DZ430+$B$9)+273)^4-(V430+273)^4)</f>
        <v>0</v>
      </c>
      <c r="AE430">
        <f>T430+AD430+AB430+AC430</f>
        <v>0</v>
      </c>
      <c r="AF430">
        <f>DW430*AT430*(DR430-DQ430*(1000-AT430*DT430)/(1000-AT430*DS430))/(100*DK430)</f>
        <v>0</v>
      </c>
      <c r="AG430">
        <f>1000*DW430*AT430*(DS430-DT430)/(100*DK430*(1000-AT430*DS430))</f>
        <v>0</v>
      </c>
      <c r="AH430">
        <f>(AI430 - AJ430 - DX430*1E3/(8.314*(DZ430+273.15)) * AL430/DW430 * AK430) * DW430/(100*DK430) * (1000 - DT430)/1000</f>
        <v>0</v>
      </c>
      <c r="AI430">
        <v>204.0969414831195</v>
      </c>
      <c r="AJ430">
        <v>222.1568000000001</v>
      </c>
      <c r="AK430">
        <v>-3.3455653332706</v>
      </c>
      <c r="AL430">
        <v>66.87703025585249</v>
      </c>
      <c r="AM430">
        <f>(AO430 - AN430 + DX430*1E3/(8.314*(DZ430+273.15)) * AQ430/DW430 * AP430) * DW430/(100*DK430) * 1000/(1000 - AO430)</f>
        <v>0</v>
      </c>
      <c r="AN430">
        <v>21.42386394959927</v>
      </c>
      <c r="AO430">
        <v>21.96689333333333</v>
      </c>
      <c r="AP430">
        <v>0.006478422524356002</v>
      </c>
      <c r="AQ430">
        <v>100.4574107163463</v>
      </c>
      <c r="AR430">
        <v>0</v>
      </c>
      <c r="AS430">
        <v>0</v>
      </c>
      <c r="AT430">
        <f>IF(AR430*$H$15&gt;=AV430,1.0,(AV430/(AV430-AR430*$H$15)))</f>
        <v>0</v>
      </c>
      <c r="AU430">
        <f>(AT430-1)*100</f>
        <v>0</v>
      </c>
      <c r="AV430">
        <f>MAX(0,($B$15+$C$15*EE430)/(1+$D$15*EE430)*DX430/(DZ430+273)*$E$15)</f>
        <v>0</v>
      </c>
      <c r="AW430" t="s">
        <v>429</v>
      </c>
      <c r="AX430" t="s">
        <v>429</v>
      </c>
      <c r="AY430">
        <v>0</v>
      </c>
      <c r="AZ430">
        <v>0</v>
      </c>
      <c r="BA430">
        <f>1-AY430/AZ430</f>
        <v>0</v>
      </c>
      <c r="BB430">
        <v>0</v>
      </c>
      <c r="BC430" t="s">
        <v>429</v>
      </c>
      <c r="BD430" t="s">
        <v>429</v>
      </c>
      <c r="BE430">
        <v>0</v>
      </c>
      <c r="BF430">
        <v>0</v>
      </c>
      <c r="BG430">
        <f>1-BE430/BF430</f>
        <v>0</v>
      </c>
      <c r="BH430">
        <v>0.5</v>
      </c>
      <c r="BI430">
        <f>DH430</f>
        <v>0</v>
      </c>
      <c r="BJ430">
        <f>K430</f>
        <v>0</v>
      </c>
      <c r="BK430">
        <f>BG430*BH430*BI430</f>
        <v>0</v>
      </c>
      <c r="BL430">
        <f>(BJ430-BB430)/BI430</f>
        <v>0</v>
      </c>
      <c r="BM430">
        <f>(AZ430-BF430)/BF430</f>
        <v>0</v>
      </c>
      <c r="BN430">
        <f>AY430/(BA430+AY430/BF430)</f>
        <v>0</v>
      </c>
      <c r="BO430" t="s">
        <v>429</v>
      </c>
      <c r="BP430">
        <v>0</v>
      </c>
      <c r="BQ430">
        <f>IF(BP430&lt;&gt;0, BP430, BN430)</f>
        <v>0</v>
      </c>
      <c r="BR430">
        <f>1-BQ430/BF430</f>
        <v>0</v>
      </c>
      <c r="BS430">
        <f>(BF430-BE430)/(BF430-BQ430)</f>
        <v>0</v>
      </c>
      <c r="BT430">
        <f>(AZ430-BF430)/(AZ430-BQ430)</f>
        <v>0</v>
      </c>
      <c r="BU430">
        <f>(BF430-BE430)/(BF430-AY430)</f>
        <v>0</v>
      </c>
      <c r="BV430">
        <f>(AZ430-BF430)/(AZ430-AY430)</f>
        <v>0</v>
      </c>
      <c r="BW430">
        <f>(BS430*BQ430/BE430)</f>
        <v>0</v>
      </c>
      <c r="BX430">
        <f>(1-BW430)</f>
        <v>0</v>
      </c>
      <c r="DG430">
        <f>$B$13*EF430+$C$13*EG430+$F$13*ER430*(1-EU430)</f>
        <v>0</v>
      </c>
      <c r="DH430">
        <f>DG430*DI430</f>
        <v>0</v>
      </c>
      <c r="DI430">
        <f>($B$13*$D$11+$C$13*$D$11+$F$13*((FE430+EW430)/MAX(FE430+EW430+FF430, 0.1)*$I$11+FF430/MAX(FE430+EW430+FF430, 0.1)*$J$11))/($B$13+$C$13+$F$13)</f>
        <v>0</v>
      </c>
      <c r="DJ430">
        <f>($B$13*$K$11+$C$13*$K$11+$F$13*((FE430+EW430)/MAX(FE430+EW430+FF430, 0.1)*$P$11+FF430/MAX(FE430+EW430+FF430, 0.1)*$Q$11))/($B$13+$C$13+$F$13)</f>
        <v>0</v>
      </c>
      <c r="DK430">
        <v>1.91</v>
      </c>
      <c r="DL430">
        <v>0.5</v>
      </c>
      <c r="DM430" t="s">
        <v>430</v>
      </c>
      <c r="DN430">
        <v>2</v>
      </c>
      <c r="DO430" t="b">
        <v>1</v>
      </c>
      <c r="DP430">
        <v>1687543397</v>
      </c>
      <c r="DQ430">
        <v>240.1812222222222</v>
      </c>
      <c r="DR430">
        <v>215.6374074074074</v>
      </c>
      <c r="DS430">
        <v>21.90800370370371</v>
      </c>
      <c r="DT430">
        <v>21.41376666666667</v>
      </c>
      <c r="DU430">
        <v>252.7245555555556</v>
      </c>
      <c r="DV430">
        <v>24.51142222222223</v>
      </c>
      <c r="DW430">
        <v>500.0043703703704</v>
      </c>
      <c r="DX430">
        <v>101.729037037037</v>
      </c>
      <c r="DY430">
        <v>0.09997902222222223</v>
      </c>
      <c r="DZ430">
        <v>31.00287037037037</v>
      </c>
      <c r="EA430">
        <v>32.24903703703704</v>
      </c>
      <c r="EB430">
        <v>999.9000000000001</v>
      </c>
      <c r="EC430">
        <v>0</v>
      </c>
      <c r="ED430">
        <v>0</v>
      </c>
      <c r="EE430">
        <v>9999.211851851851</v>
      </c>
      <c r="EF430">
        <v>0</v>
      </c>
      <c r="EG430">
        <v>1754.343333333333</v>
      </c>
      <c r="EH430">
        <v>24.54370740740741</v>
      </c>
      <c r="EI430">
        <v>245.5603333333333</v>
      </c>
      <c r="EJ430">
        <v>220.355925925926</v>
      </c>
      <c r="EK430">
        <v>0.4942261111111111</v>
      </c>
      <c r="EL430">
        <v>215.6374074074074</v>
      </c>
      <c r="EM430">
        <v>21.41376666666667</v>
      </c>
      <c r="EN430">
        <v>2.228679629629629</v>
      </c>
      <c r="EO430">
        <v>2.178401851851852</v>
      </c>
      <c r="EP430">
        <v>19.16994814814815</v>
      </c>
      <c r="EQ430">
        <v>18.80434814814815</v>
      </c>
      <c r="ER430">
        <v>1999.962222222222</v>
      </c>
      <c r="ES430">
        <v>0.9799975555555555</v>
      </c>
      <c r="ET430">
        <v>0.02000258148148148</v>
      </c>
      <c r="EU430">
        <v>0</v>
      </c>
      <c r="EV430">
        <v>152.4954444444445</v>
      </c>
      <c r="EW430">
        <v>5.00078</v>
      </c>
      <c r="EX430">
        <v>4591.232592592593</v>
      </c>
      <c r="EY430">
        <v>16379.3</v>
      </c>
      <c r="EZ430">
        <v>52.54144444444443</v>
      </c>
      <c r="FA430">
        <v>54.69877777777778</v>
      </c>
      <c r="FB430">
        <v>53.19181481481481</v>
      </c>
      <c r="FC430">
        <v>53.81911111111111</v>
      </c>
      <c r="FD430">
        <v>52.30755555555555</v>
      </c>
      <c r="FE430">
        <v>1955.058888888889</v>
      </c>
      <c r="FF430">
        <v>39.90148148148149</v>
      </c>
      <c r="FG430">
        <v>0</v>
      </c>
      <c r="FH430">
        <v>1687543404.9</v>
      </c>
      <c r="FI430">
        <v>0</v>
      </c>
      <c r="FJ430">
        <v>152.4935769230769</v>
      </c>
      <c r="FK430">
        <v>-0.4831111152142947</v>
      </c>
      <c r="FL430">
        <v>-212.5811965348155</v>
      </c>
      <c r="FM430">
        <v>4590.697692307693</v>
      </c>
      <c r="FN430">
        <v>15</v>
      </c>
      <c r="FO430">
        <v>1687542268.5</v>
      </c>
      <c r="FP430" t="s">
        <v>1219</v>
      </c>
      <c r="FQ430">
        <v>1687542253</v>
      </c>
      <c r="FR430">
        <v>1687542268.5</v>
      </c>
      <c r="FS430">
        <v>7</v>
      </c>
      <c r="FT430">
        <v>0.126</v>
      </c>
      <c r="FU430">
        <v>0.008999999999999999</v>
      </c>
      <c r="FV430">
        <v>-14.588</v>
      </c>
      <c r="FW430">
        <v>-2.508</v>
      </c>
      <c r="FX430">
        <v>419</v>
      </c>
      <c r="FY430">
        <v>18</v>
      </c>
      <c r="FZ430">
        <v>0.37</v>
      </c>
      <c r="GA430">
        <v>0.06</v>
      </c>
      <c r="GB430">
        <v>24.44973170731707</v>
      </c>
      <c r="GC430">
        <v>1.797384668989537</v>
      </c>
      <c r="GD430">
        <v>0.1938207613524191</v>
      </c>
      <c r="GE430">
        <v>0</v>
      </c>
      <c r="GF430">
        <v>0.5015516097560976</v>
      </c>
      <c r="GG430">
        <v>-0.001121540069687433</v>
      </c>
      <c r="GH430">
        <v>0.0333169162342481</v>
      </c>
      <c r="GI430">
        <v>1</v>
      </c>
      <c r="GJ430">
        <v>1</v>
      </c>
      <c r="GK430">
        <v>2</v>
      </c>
      <c r="GL430" t="s">
        <v>443</v>
      </c>
      <c r="GM430">
        <v>3.10007</v>
      </c>
      <c r="GN430">
        <v>2.75794</v>
      </c>
      <c r="GO430">
        <v>0.0576158</v>
      </c>
      <c r="GP430">
        <v>0.0493592</v>
      </c>
      <c r="GQ430">
        <v>0.119393</v>
      </c>
      <c r="GR430">
        <v>0.108925</v>
      </c>
      <c r="GS430">
        <v>23511</v>
      </c>
      <c r="GT430">
        <v>22932.1</v>
      </c>
      <c r="GU430">
        <v>25536.8</v>
      </c>
      <c r="GV430">
        <v>24514.7</v>
      </c>
      <c r="GW430">
        <v>36142.8</v>
      </c>
      <c r="GX430">
        <v>32222.2</v>
      </c>
      <c r="GY430">
        <v>44662.8</v>
      </c>
      <c r="GZ430">
        <v>39107.5</v>
      </c>
      <c r="HA430">
        <v>1.72255</v>
      </c>
      <c r="HB430">
        <v>1.6143</v>
      </c>
      <c r="HC430">
        <v>-0.0468083</v>
      </c>
      <c r="HD430">
        <v>0</v>
      </c>
      <c r="HE430">
        <v>33.0429</v>
      </c>
      <c r="HF430">
        <v>999.9</v>
      </c>
      <c r="HG430">
        <v>42.8</v>
      </c>
      <c r="HH430">
        <v>50.8</v>
      </c>
      <c r="HI430">
        <v>54.3661</v>
      </c>
      <c r="HJ430">
        <v>62.6189</v>
      </c>
      <c r="HK430">
        <v>23.109</v>
      </c>
      <c r="HL430">
        <v>1</v>
      </c>
      <c r="HM430">
        <v>1.71286</v>
      </c>
      <c r="HN430">
        <v>9.28105</v>
      </c>
      <c r="HO430">
        <v>20.0459</v>
      </c>
      <c r="HP430">
        <v>5.20276</v>
      </c>
      <c r="HQ430">
        <v>11.992</v>
      </c>
      <c r="HR430">
        <v>4.9595</v>
      </c>
      <c r="HS430">
        <v>3.27408</v>
      </c>
      <c r="HT430">
        <v>9999</v>
      </c>
      <c r="HU430">
        <v>9999</v>
      </c>
      <c r="HV430">
        <v>9999</v>
      </c>
      <c r="HW430">
        <v>92.2</v>
      </c>
      <c r="HX430">
        <v>1.86388</v>
      </c>
      <c r="HY430">
        <v>1.86032</v>
      </c>
      <c r="HZ430">
        <v>1.85867</v>
      </c>
      <c r="IA430">
        <v>1.86002</v>
      </c>
      <c r="IB430">
        <v>1.85988</v>
      </c>
      <c r="IC430">
        <v>1.85853</v>
      </c>
      <c r="ID430">
        <v>1.85773</v>
      </c>
      <c r="IE430">
        <v>1.85242</v>
      </c>
      <c r="IF430">
        <v>0</v>
      </c>
      <c r="IG430">
        <v>0</v>
      </c>
      <c r="IH430">
        <v>0</v>
      </c>
      <c r="II430">
        <v>0</v>
      </c>
      <c r="IJ430" t="s">
        <v>433</v>
      </c>
      <c r="IK430" t="s">
        <v>434</v>
      </c>
      <c r="IL430" t="s">
        <v>435</v>
      </c>
      <c r="IM430" t="s">
        <v>435</v>
      </c>
      <c r="IN430" t="s">
        <v>435</v>
      </c>
      <c r="IO430" t="s">
        <v>435</v>
      </c>
      <c r="IP430">
        <v>0</v>
      </c>
      <c r="IQ430">
        <v>100</v>
      </c>
      <c r="IR430">
        <v>100</v>
      </c>
      <c r="IS430">
        <v>-12.243</v>
      </c>
      <c r="IT430">
        <v>-2.6048</v>
      </c>
      <c r="IU430">
        <v>-9.223646000070774</v>
      </c>
      <c r="IV430">
        <v>-0.01431925071125703</v>
      </c>
      <c r="IW430">
        <v>4.89615414261653E-06</v>
      </c>
      <c r="IX430">
        <v>-8.989459798755491E-10</v>
      </c>
      <c r="IY430">
        <v>-1.345169807792213</v>
      </c>
      <c r="IZ430">
        <v>-0.1043539695207113</v>
      </c>
      <c r="JA430">
        <v>0.003109194328973147</v>
      </c>
      <c r="JB430">
        <v>-3.859871886814269E-05</v>
      </c>
      <c r="JC430">
        <v>3</v>
      </c>
      <c r="JD430">
        <v>1925</v>
      </c>
      <c r="JE430">
        <v>1</v>
      </c>
      <c r="JF430">
        <v>31</v>
      </c>
      <c r="JG430">
        <v>19.2</v>
      </c>
      <c r="JH430">
        <v>18.9</v>
      </c>
      <c r="JI430">
        <v>0.594482</v>
      </c>
      <c r="JJ430">
        <v>2.74902</v>
      </c>
      <c r="JK430">
        <v>1.49658</v>
      </c>
      <c r="JL430">
        <v>2.31201</v>
      </c>
      <c r="JM430">
        <v>1.54785</v>
      </c>
      <c r="JN430">
        <v>2.47681</v>
      </c>
      <c r="JO430">
        <v>53.8067</v>
      </c>
      <c r="JP430">
        <v>13.274</v>
      </c>
      <c r="JQ430">
        <v>18</v>
      </c>
      <c r="JR430">
        <v>502.327</v>
      </c>
      <c r="JS430">
        <v>440.524</v>
      </c>
      <c r="JT430">
        <v>25.82</v>
      </c>
      <c r="JU430">
        <v>45.9759</v>
      </c>
      <c r="JV430">
        <v>30.0028</v>
      </c>
      <c r="JW430">
        <v>45.6602</v>
      </c>
      <c r="JX430">
        <v>45.5139</v>
      </c>
      <c r="JY430">
        <v>11.8614</v>
      </c>
      <c r="JZ430">
        <v>51.5476</v>
      </c>
      <c r="KA430">
        <v>0</v>
      </c>
      <c r="KB430">
        <v>19.705</v>
      </c>
      <c r="KC430">
        <v>165.859</v>
      </c>
      <c r="KD430">
        <v>21.6432</v>
      </c>
      <c r="KE430">
        <v>97.5959</v>
      </c>
      <c r="KF430">
        <v>94.01139999999999</v>
      </c>
    </row>
    <row r="431" spans="1:292">
      <c r="A431">
        <v>403</v>
      </c>
      <c r="B431">
        <v>1687543409.5</v>
      </c>
      <c r="C431">
        <v>17281</v>
      </c>
      <c r="D431" t="s">
        <v>1250</v>
      </c>
      <c r="E431" t="s">
        <v>1251</v>
      </c>
      <c r="F431">
        <v>5</v>
      </c>
      <c r="G431" t="s">
        <v>1218</v>
      </c>
      <c r="H431">
        <v>1687543401.714286</v>
      </c>
      <c r="I431">
        <f>(J431)/1000</f>
        <v>0</v>
      </c>
      <c r="J431">
        <f>IF(DO431, AM431, AG431)</f>
        <v>0</v>
      </c>
      <c r="K431">
        <f>IF(DO431, AH431, AF431)</f>
        <v>0</v>
      </c>
      <c r="L431">
        <f>DQ431 - IF(AT431&gt;1, K431*DK431*100.0/(AV431*EE431), 0)</f>
        <v>0</v>
      </c>
      <c r="M431">
        <f>((S431-I431/2)*L431-K431)/(S431+I431/2)</f>
        <v>0</v>
      </c>
      <c r="N431">
        <f>M431*(DX431+DY431)/1000.0</f>
        <v>0</v>
      </c>
      <c r="O431">
        <f>(DQ431 - IF(AT431&gt;1, K431*DK431*100.0/(AV431*EE431), 0))*(DX431+DY431)/1000.0</f>
        <v>0</v>
      </c>
      <c r="P431">
        <f>2.0/((1/R431-1/Q431)+SIGN(R431)*SQRT((1/R431-1/Q431)*(1/R431-1/Q431) + 4*DL431/((DL431+1)*(DL431+1))*(2*1/R431*1/Q431-1/Q431*1/Q431)))</f>
        <v>0</v>
      </c>
      <c r="Q431">
        <f>IF(LEFT(DM431,1)&lt;&gt;"0",IF(LEFT(DM431,1)="1",3.0,DN431),$D$5+$E$5*(EE431*DX431/($K$5*1000))+$F$5*(EE431*DX431/($K$5*1000))*MAX(MIN(DK431,$J$5),$I$5)*MAX(MIN(DK431,$J$5),$I$5)+$G$5*MAX(MIN(DK431,$J$5),$I$5)*(EE431*DX431/($K$5*1000))+$H$5*(EE431*DX431/($K$5*1000))*(EE431*DX431/($K$5*1000)))</f>
        <v>0</v>
      </c>
      <c r="R431">
        <f>I431*(1000-(1000*0.61365*exp(17.502*V431/(240.97+V431))/(DX431+DY431)+DS431)/2)/(1000*0.61365*exp(17.502*V431/(240.97+V431))/(DX431+DY431)-DS431)</f>
        <v>0</v>
      </c>
      <c r="S431">
        <f>1/((DL431+1)/(P431/1.6)+1/(Q431/1.37)) + DL431/((DL431+1)/(P431/1.6) + DL431/(Q431/1.37))</f>
        <v>0</v>
      </c>
      <c r="T431">
        <f>(DG431*DJ431)</f>
        <v>0</v>
      </c>
      <c r="U431">
        <f>(DZ431+(T431+2*0.95*5.67E-8*(((DZ431+$B$9)+273)^4-(DZ431+273)^4)-44100*I431)/(1.84*29.3*Q431+8*0.95*5.67E-8*(DZ431+273)^3))</f>
        <v>0</v>
      </c>
      <c r="V431">
        <f>($C$9*EA431+$D$9*EB431+$E$9*U431)</f>
        <v>0</v>
      </c>
      <c r="W431">
        <f>0.61365*exp(17.502*V431/(240.97+V431))</f>
        <v>0</v>
      </c>
      <c r="X431">
        <f>(Y431/Z431*100)</f>
        <v>0</v>
      </c>
      <c r="Y431">
        <f>DS431*(DX431+DY431)/1000</f>
        <v>0</v>
      </c>
      <c r="Z431">
        <f>0.61365*exp(17.502*DZ431/(240.97+DZ431))</f>
        <v>0</v>
      </c>
      <c r="AA431">
        <f>(W431-DS431*(DX431+DY431)/1000)</f>
        <v>0</v>
      </c>
      <c r="AB431">
        <f>(-I431*44100)</f>
        <v>0</v>
      </c>
      <c r="AC431">
        <f>2*29.3*Q431*0.92*(DZ431-V431)</f>
        <v>0</v>
      </c>
      <c r="AD431">
        <f>2*0.95*5.67E-8*(((DZ431+$B$9)+273)^4-(V431+273)^4)</f>
        <v>0</v>
      </c>
      <c r="AE431">
        <f>T431+AD431+AB431+AC431</f>
        <v>0</v>
      </c>
      <c r="AF431">
        <f>DW431*AT431*(DR431-DQ431*(1000-AT431*DT431)/(1000-AT431*DS431))/(100*DK431)</f>
        <v>0</v>
      </c>
      <c r="AG431">
        <f>1000*DW431*AT431*(DS431-DT431)/(100*DK431*(1000-AT431*DS431))</f>
        <v>0</v>
      </c>
      <c r="AH431">
        <f>(AI431 - AJ431 - DX431*1E3/(8.314*(DZ431+273.15)) * AL431/DW431 * AK431) * DW431/(100*DK431) * (1000 - DT431)/1000</f>
        <v>0</v>
      </c>
      <c r="AI431">
        <v>187.2056639151915</v>
      </c>
      <c r="AJ431">
        <v>205.3114969696969</v>
      </c>
      <c r="AK431">
        <v>-3.374188181511677</v>
      </c>
      <c r="AL431">
        <v>66.87703025585249</v>
      </c>
      <c r="AM431">
        <f>(AO431 - AN431 + DX431*1E3/(8.314*(DZ431+273.15)) * AQ431/DW431 * AP431) * DW431/(100*DK431) * 1000/(1000 - AO431)</f>
        <v>0</v>
      </c>
      <c r="AN431">
        <v>21.4509761488194</v>
      </c>
      <c r="AO431">
        <v>21.99064666666666</v>
      </c>
      <c r="AP431">
        <v>0.001578856674070337</v>
      </c>
      <c r="AQ431">
        <v>100.4574107163463</v>
      </c>
      <c r="AR431">
        <v>0</v>
      </c>
      <c r="AS431">
        <v>0</v>
      </c>
      <c r="AT431">
        <f>IF(AR431*$H$15&gt;=AV431,1.0,(AV431/(AV431-AR431*$H$15)))</f>
        <v>0</v>
      </c>
      <c r="AU431">
        <f>(AT431-1)*100</f>
        <v>0</v>
      </c>
      <c r="AV431">
        <f>MAX(0,($B$15+$C$15*EE431)/(1+$D$15*EE431)*DX431/(DZ431+273)*$E$15)</f>
        <v>0</v>
      </c>
      <c r="AW431" t="s">
        <v>429</v>
      </c>
      <c r="AX431" t="s">
        <v>429</v>
      </c>
      <c r="AY431">
        <v>0</v>
      </c>
      <c r="AZ431">
        <v>0</v>
      </c>
      <c r="BA431">
        <f>1-AY431/AZ431</f>
        <v>0</v>
      </c>
      <c r="BB431">
        <v>0</v>
      </c>
      <c r="BC431" t="s">
        <v>429</v>
      </c>
      <c r="BD431" t="s">
        <v>429</v>
      </c>
      <c r="BE431">
        <v>0</v>
      </c>
      <c r="BF431">
        <v>0</v>
      </c>
      <c r="BG431">
        <f>1-BE431/BF431</f>
        <v>0</v>
      </c>
      <c r="BH431">
        <v>0.5</v>
      </c>
      <c r="BI431">
        <f>DH431</f>
        <v>0</v>
      </c>
      <c r="BJ431">
        <f>K431</f>
        <v>0</v>
      </c>
      <c r="BK431">
        <f>BG431*BH431*BI431</f>
        <v>0</v>
      </c>
      <c r="BL431">
        <f>(BJ431-BB431)/BI431</f>
        <v>0</v>
      </c>
      <c r="BM431">
        <f>(AZ431-BF431)/BF431</f>
        <v>0</v>
      </c>
      <c r="BN431">
        <f>AY431/(BA431+AY431/BF431)</f>
        <v>0</v>
      </c>
      <c r="BO431" t="s">
        <v>429</v>
      </c>
      <c r="BP431">
        <v>0</v>
      </c>
      <c r="BQ431">
        <f>IF(BP431&lt;&gt;0, BP431, BN431)</f>
        <v>0</v>
      </c>
      <c r="BR431">
        <f>1-BQ431/BF431</f>
        <v>0</v>
      </c>
      <c r="BS431">
        <f>(BF431-BE431)/(BF431-BQ431)</f>
        <v>0</v>
      </c>
      <c r="BT431">
        <f>(AZ431-BF431)/(AZ431-BQ431)</f>
        <v>0</v>
      </c>
      <c r="BU431">
        <f>(BF431-BE431)/(BF431-AY431)</f>
        <v>0</v>
      </c>
      <c r="BV431">
        <f>(AZ431-BF431)/(AZ431-AY431)</f>
        <v>0</v>
      </c>
      <c r="BW431">
        <f>(BS431*BQ431/BE431)</f>
        <v>0</v>
      </c>
      <c r="BX431">
        <f>(1-BW431)</f>
        <v>0</v>
      </c>
      <c r="DG431">
        <f>$B$13*EF431+$C$13*EG431+$F$13*ER431*(1-EU431)</f>
        <v>0</v>
      </c>
      <c r="DH431">
        <f>DG431*DI431</f>
        <v>0</v>
      </c>
      <c r="DI431">
        <f>($B$13*$D$11+$C$13*$D$11+$F$13*((FE431+EW431)/MAX(FE431+EW431+FF431, 0.1)*$I$11+FF431/MAX(FE431+EW431+FF431, 0.1)*$J$11))/($B$13+$C$13+$F$13)</f>
        <v>0</v>
      </c>
      <c r="DJ431">
        <f>($B$13*$K$11+$C$13*$K$11+$F$13*((FE431+EW431)/MAX(FE431+EW431+FF431, 0.1)*$P$11+FF431/MAX(FE431+EW431+FF431, 0.1)*$Q$11))/($B$13+$C$13+$F$13)</f>
        <v>0</v>
      </c>
      <c r="DK431">
        <v>1.91</v>
      </c>
      <c r="DL431">
        <v>0.5</v>
      </c>
      <c r="DM431" t="s">
        <v>430</v>
      </c>
      <c r="DN431">
        <v>2</v>
      </c>
      <c r="DO431" t="b">
        <v>1</v>
      </c>
      <c r="DP431">
        <v>1687543401.714286</v>
      </c>
      <c r="DQ431">
        <v>224.734</v>
      </c>
      <c r="DR431">
        <v>200.0201428571428</v>
      </c>
      <c r="DS431">
        <v>21.94762857142857</v>
      </c>
      <c r="DT431">
        <v>21.43578928571429</v>
      </c>
      <c r="DU431">
        <v>237.0882857142857</v>
      </c>
      <c r="DV431">
        <v>24.55193214285714</v>
      </c>
      <c r="DW431">
        <v>500.0230714285714</v>
      </c>
      <c r="DX431">
        <v>101.7284285714286</v>
      </c>
      <c r="DY431">
        <v>0.09999906785714287</v>
      </c>
      <c r="DZ431">
        <v>31.02917857142858</v>
      </c>
      <c r="EA431">
        <v>32.27258214285714</v>
      </c>
      <c r="EB431">
        <v>999.9000000000002</v>
      </c>
      <c r="EC431">
        <v>0</v>
      </c>
      <c r="ED431">
        <v>0</v>
      </c>
      <c r="EE431">
        <v>9996.74607142857</v>
      </c>
      <c r="EF431">
        <v>0</v>
      </c>
      <c r="EG431">
        <v>1768.621071428571</v>
      </c>
      <c r="EH431">
        <v>24.71374642857143</v>
      </c>
      <c r="EI431">
        <v>229.7765714285714</v>
      </c>
      <c r="EJ431">
        <v>204.4013571428571</v>
      </c>
      <c r="EK431">
        <v>0.5118347857142858</v>
      </c>
      <c r="EL431">
        <v>200.0201428571428</v>
      </c>
      <c r="EM431">
        <v>21.43578928571429</v>
      </c>
      <c r="EN431">
        <v>2.232699642857143</v>
      </c>
      <c r="EO431">
        <v>2.18063</v>
      </c>
      <c r="EP431">
        <v>19.19887857142857</v>
      </c>
      <c r="EQ431">
        <v>18.82070357142857</v>
      </c>
      <c r="ER431">
        <v>1999.960714285714</v>
      </c>
      <c r="ES431">
        <v>0.9799976071428571</v>
      </c>
      <c r="ET431">
        <v>0.02000251785714286</v>
      </c>
      <c r="EU431">
        <v>0</v>
      </c>
      <c r="EV431">
        <v>152.5192142857143</v>
      </c>
      <c r="EW431">
        <v>5.00078</v>
      </c>
      <c r="EX431">
        <v>4578.510357142856</v>
      </c>
      <c r="EY431">
        <v>16379.29285714285</v>
      </c>
      <c r="EZ431">
        <v>52.57335714285714</v>
      </c>
      <c r="FA431">
        <v>54.73410714285713</v>
      </c>
      <c r="FB431">
        <v>53.2185357142857</v>
      </c>
      <c r="FC431">
        <v>53.84121428571427</v>
      </c>
      <c r="FD431">
        <v>52.33010714285714</v>
      </c>
      <c r="FE431">
        <v>1955.058928571429</v>
      </c>
      <c r="FF431">
        <v>39.9</v>
      </c>
      <c r="FG431">
        <v>0</v>
      </c>
      <c r="FH431">
        <v>1687543410.3</v>
      </c>
      <c r="FI431">
        <v>0</v>
      </c>
      <c r="FJ431">
        <v>152.5448</v>
      </c>
      <c r="FK431">
        <v>0.5696923092075038</v>
      </c>
      <c r="FL431">
        <v>43.59692357214569</v>
      </c>
      <c r="FM431">
        <v>4576.0984</v>
      </c>
      <c r="FN431">
        <v>15</v>
      </c>
      <c r="FO431">
        <v>1687542268.5</v>
      </c>
      <c r="FP431" t="s">
        <v>1219</v>
      </c>
      <c r="FQ431">
        <v>1687542253</v>
      </c>
      <c r="FR431">
        <v>1687542268.5</v>
      </c>
      <c r="FS431">
        <v>7</v>
      </c>
      <c r="FT431">
        <v>0.126</v>
      </c>
      <c r="FU431">
        <v>0.008999999999999999</v>
      </c>
      <c r="FV431">
        <v>-14.588</v>
      </c>
      <c r="FW431">
        <v>-2.508</v>
      </c>
      <c r="FX431">
        <v>419</v>
      </c>
      <c r="FY431">
        <v>18</v>
      </c>
      <c r="FZ431">
        <v>0.37</v>
      </c>
      <c r="GA431">
        <v>0.06</v>
      </c>
      <c r="GB431">
        <v>24.60998048780488</v>
      </c>
      <c r="GC431">
        <v>2.262225783972187</v>
      </c>
      <c r="GD431">
        <v>0.2335015320569288</v>
      </c>
      <c r="GE431">
        <v>0</v>
      </c>
      <c r="GF431">
        <v>0.5006027560975609</v>
      </c>
      <c r="GG431">
        <v>0.2425256655052266</v>
      </c>
      <c r="GH431">
        <v>0.03219257771506518</v>
      </c>
      <c r="GI431">
        <v>1</v>
      </c>
      <c r="GJ431">
        <v>1</v>
      </c>
      <c r="GK431">
        <v>2</v>
      </c>
      <c r="GL431" t="s">
        <v>443</v>
      </c>
      <c r="GM431">
        <v>3.10018</v>
      </c>
      <c r="GN431">
        <v>2.75828</v>
      </c>
      <c r="GO431">
        <v>0.0539456</v>
      </c>
      <c r="GP431">
        <v>0.0455087</v>
      </c>
      <c r="GQ431">
        <v>0.119484</v>
      </c>
      <c r="GR431">
        <v>0.109429</v>
      </c>
      <c r="GS431">
        <v>23600.6</v>
      </c>
      <c r="GT431">
        <v>23023</v>
      </c>
      <c r="GU431">
        <v>25535.1</v>
      </c>
      <c r="GV431">
        <v>24513.1</v>
      </c>
      <c r="GW431">
        <v>36136.6</v>
      </c>
      <c r="GX431">
        <v>32202</v>
      </c>
      <c r="GY431">
        <v>44660.1</v>
      </c>
      <c r="GZ431">
        <v>39105.1</v>
      </c>
      <c r="HA431">
        <v>1.7225</v>
      </c>
      <c r="HB431">
        <v>1.61415</v>
      </c>
      <c r="HC431">
        <v>-0.0463724</v>
      </c>
      <c r="HD431">
        <v>0</v>
      </c>
      <c r="HE431">
        <v>33.0748</v>
      </c>
      <c r="HF431">
        <v>999.9</v>
      </c>
      <c r="HG431">
        <v>42.8</v>
      </c>
      <c r="HH431">
        <v>50.8</v>
      </c>
      <c r="HI431">
        <v>54.3668</v>
      </c>
      <c r="HJ431">
        <v>62.7189</v>
      </c>
      <c r="HK431">
        <v>23.2853</v>
      </c>
      <c r="HL431">
        <v>1</v>
      </c>
      <c r="HM431">
        <v>1.7159</v>
      </c>
      <c r="HN431">
        <v>9.28105</v>
      </c>
      <c r="HO431">
        <v>20.046</v>
      </c>
      <c r="HP431">
        <v>5.20366</v>
      </c>
      <c r="HQ431">
        <v>11.992</v>
      </c>
      <c r="HR431">
        <v>4.95915</v>
      </c>
      <c r="HS431">
        <v>3.27425</v>
      </c>
      <c r="HT431">
        <v>9999</v>
      </c>
      <c r="HU431">
        <v>9999</v>
      </c>
      <c r="HV431">
        <v>9999</v>
      </c>
      <c r="HW431">
        <v>92.2</v>
      </c>
      <c r="HX431">
        <v>1.86388</v>
      </c>
      <c r="HY431">
        <v>1.86034</v>
      </c>
      <c r="HZ431">
        <v>1.85867</v>
      </c>
      <c r="IA431">
        <v>1.85998</v>
      </c>
      <c r="IB431">
        <v>1.85988</v>
      </c>
      <c r="IC431">
        <v>1.85853</v>
      </c>
      <c r="ID431">
        <v>1.85772</v>
      </c>
      <c r="IE431">
        <v>1.85242</v>
      </c>
      <c r="IF431">
        <v>0</v>
      </c>
      <c r="IG431">
        <v>0</v>
      </c>
      <c r="IH431">
        <v>0</v>
      </c>
      <c r="II431">
        <v>0</v>
      </c>
      <c r="IJ431" t="s">
        <v>433</v>
      </c>
      <c r="IK431" t="s">
        <v>434</v>
      </c>
      <c r="IL431" t="s">
        <v>435</v>
      </c>
      <c r="IM431" t="s">
        <v>435</v>
      </c>
      <c r="IN431" t="s">
        <v>435</v>
      </c>
      <c r="IO431" t="s">
        <v>435</v>
      </c>
      <c r="IP431">
        <v>0</v>
      </c>
      <c r="IQ431">
        <v>100</v>
      </c>
      <c r="IR431">
        <v>100</v>
      </c>
      <c r="IS431">
        <v>-12.038</v>
      </c>
      <c r="IT431">
        <v>-2.6053</v>
      </c>
      <c r="IU431">
        <v>-9.223646000070774</v>
      </c>
      <c r="IV431">
        <v>-0.01431925071125703</v>
      </c>
      <c r="IW431">
        <v>4.89615414261653E-06</v>
      </c>
      <c r="IX431">
        <v>-8.989459798755491E-10</v>
      </c>
      <c r="IY431">
        <v>-1.345169807792213</v>
      </c>
      <c r="IZ431">
        <v>-0.1043539695207113</v>
      </c>
      <c r="JA431">
        <v>0.003109194328973147</v>
      </c>
      <c r="JB431">
        <v>-3.859871886814269E-05</v>
      </c>
      <c r="JC431">
        <v>3</v>
      </c>
      <c r="JD431">
        <v>1925</v>
      </c>
      <c r="JE431">
        <v>1</v>
      </c>
      <c r="JF431">
        <v>31</v>
      </c>
      <c r="JG431">
        <v>19.3</v>
      </c>
      <c r="JH431">
        <v>19</v>
      </c>
      <c r="JI431">
        <v>0.552979</v>
      </c>
      <c r="JJ431">
        <v>2.74048</v>
      </c>
      <c r="JK431">
        <v>1.49658</v>
      </c>
      <c r="JL431">
        <v>2.31201</v>
      </c>
      <c r="JM431">
        <v>1.54785</v>
      </c>
      <c r="JN431">
        <v>2.51587</v>
      </c>
      <c r="JO431">
        <v>53.8067</v>
      </c>
      <c r="JP431">
        <v>13.2827</v>
      </c>
      <c r="JQ431">
        <v>18</v>
      </c>
      <c r="JR431">
        <v>502.441</v>
      </c>
      <c r="JS431">
        <v>440.559</v>
      </c>
      <c r="JT431">
        <v>25.8499</v>
      </c>
      <c r="JU431">
        <v>46.005</v>
      </c>
      <c r="JV431">
        <v>30.0029</v>
      </c>
      <c r="JW431">
        <v>45.6846</v>
      </c>
      <c r="JX431">
        <v>45.538</v>
      </c>
      <c r="JY431">
        <v>11.033</v>
      </c>
      <c r="JZ431">
        <v>51.5476</v>
      </c>
      <c r="KA431">
        <v>0</v>
      </c>
      <c r="KB431">
        <v>19.7226</v>
      </c>
      <c r="KC431">
        <v>145.824</v>
      </c>
      <c r="KD431">
        <v>21.6609</v>
      </c>
      <c r="KE431">
        <v>97.5898</v>
      </c>
      <c r="KF431">
        <v>94.0055</v>
      </c>
    </row>
    <row r="432" spans="1:292">
      <c r="A432">
        <v>404</v>
      </c>
      <c r="B432">
        <v>1687543414.5</v>
      </c>
      <c r="C432">
        <v>17286</v>
      </c>
      <c r="D432" t="s">
        <v>1252</v>
      </c>
      <c r="E432" t="s">
        <v>1253</v>
      </c>
      <c r="F432">
        <v>5</v>
      </c>
      <c r="G432" t="s">
        <v>1218</v>
      </c>
      <c r="H432">
        <v>1687543407</v>
      </c>
      <c r="I432">
        <f>(J432)/1000</f>
        <v>0</v>
      </c>
      <c r="J432">
        <f>IF(DO432, AM432, AG432)</f>
        <v>0</v>
      </c>
      <c r="K432">
        <f>IF(DO432, AH432, AF432)</f>
        <v>0</v>
      </c>
      <c r="L432">
        <f>DQ432 - IF(AT432&gt;1, K432*DK432*100.0/(AV432*EE432), 0)</f>
        <v>0</v>
      </c>
      <c r="M432">
        <f>((S432-I432/2)*L432-K432)/(S432+I432/2)</f>
        <v>0</v>
      </c>
      <c r="N432">
        <f>M432*(DX432+DY432)/1000.0</f>
        <v>0</v>
      </c>
      <c r="O432">
        <f>(DQ432 - IF(AT432&gt;1, K432*DK432*100.0/(AV432*EE432), 0))*(DX432+DY432)/1000.0</f>
        <v>0</v>
      </c>
      <c r="P432">
        <f>2.0/((1/R432-1/Q432)+SIGN(R432)*SQRT((1/R432-1/Q432)*(1/R432-1/Q432) + 4*DL432/((DL432+1)*(DL432+1))*(2*1/R432*1/Q432-1/Q432*1/Q432)))</f>
        <v>0</v>
      </c>
      <c r="Q432">
        <f>IF(LEFT(DM432,1)&lt;&gt;"0",IF(LEFT(DM432,1)="1",3.0,DN432),$D$5+$E$5*(EE432*DX432/($K$5*1000))+$F$5*(EE432*DX432/($K$5*1000))*MAX(MIN(DK432,$J$5),$I$5)*MAX(MIN(DK432,$J$5),$I$5)+$G$5*MAX(MIN(DK432,$J$5),$I$5)*(EE432*DX432/($K$5*1000))+$H$5*(EE432*DX432/($K$5*1000))*(EE432*DX432/($K$5*1000)))</f>
        <v>0</v>
      </c>
      <c r="R432">
        <f>I432*(1000-(1000*0.61365*exp(17.502*V432/(240.97+V432))/(DX432+DY432)+DS432)/2)/(1000*0.61365*exp(17.502*V432/(240.97+V432))/(DX432+DY432)-DS432)</f>
        <v>0</v>
      </c>
      <c r="S432">
        <f>1/((DL432+1)/(P432/1.6)+1/(Q432/1.37)) + DL432/((DL432+1)/(P432/1.6) + DL432/(Q432/1.37))</f>
        <v>0</v>
      </c>
      <c r="T432">
        <f>(DG432*DJ432)</f>
        <v>0</v>
      </c>
      <c r="U432">
        <f>(DZ432+(T432+2*0.95*5.67E-8*(((DZ432+$B$9)+273)^4-(DZ432+273)^4)-44100*I432)/(1.84*29.3*Q432+8*0.95*5.67E-8*(DZ432+273)^3))</f>
        <v>0</v>
      </c>
      <c r="V432">
        <f>($C$9*EA432+$D$9*EB432+$E$9*U432)</f>
        <v>0</v>
      </c>
      <c r="W432">
        <f>0.61365*exp(17.502*V432/(240.97+V432))</f>
        <v>0</v>
      </c>
      <c r="X432">
        <f>(Y432/Z432*100)</f>
        <v>0</v>
      </c>
      <c r="Y432">
        <f>DS432*(DX432+DY432)/1000</f>
        <v>0</v>
      </c>
      <c r="Z432">
        <f>0.61365*exp(17.502*DZ432/(240.97+DZ432))</f>
        <v>0</v>
      </c>
      <c r="AA432">
        <f>(W432-DS432*(DX432+DY432)/1000)</f>
        <v>0</v>
      </c>
      <c r="AB432">
        <f>(-I432*44100)</f>
        <v>0</v>
      </c>
      <c r="AC432">
        <f>2*29.3*Q432*0.92*(DZ432-V432)</f>
        <v>0</v>
      </c>
      <c r="AD432">
        <f>2*0.95*5.67E-8*(((DZ432+$B$9)+273)^4-(V432+273)^4)</f>
        <v>0</v>
      </c>
      <c r="AE432">
        <f>T432+AD432+AB432+AC432</f>
        <v>0</v>
      </c>
      <c r="AF432">
        <f>DW432*AT432*(DR432-DQ432*(1000-AT432*DT432)/(1000-AT432*DS432))/(100*DK432)</f>
        <v>0</v>
      </c>
      <c r="AG432">
        <f>1000*DW432*AT432*(DS432-DT432)/(100*DK432*(1000-AT432*DS432))</f>
        <v>0</v>
      </c>
      <c r="AH432">
        <f>(AI432 - AJ432 - DX432*1E3/(8.314*(DZ432+273.15)) * AL432/DW432 * AK432) * DW432/(100*DK432) * (1000 - DT432)/1000</f>
        <v>0</v>
      </c>
      <c r="AI432">
        <v>170.2469735375794</v>
      </c>
      <c r="AJ432">
        <v>188.4861818181817</v>
      </c>
      <c r="AK432">
        <v>-3.35983669107422</v>
      </c>
      <c r="AL432">
        <v>66.87703025585249</v>
      </c>
      <c r="AM432">
        <f>(AO432 - AN432 + DX432*1E3/(8.314*(DZ432+273.15)) * AQ432/DW432 * AP432) * DW432/(100*DK432) * 1000/(1000 - AO432)</f>
        <v>0</v>
      </c>
      <c r="AN432">
        <v>21.63117404497948</v>
      </c>
      <c r="AO432">
        <v>22.0734903030303</v>
      </c>
      <c r="AP432">
        <v>0.0178254807848045</v>
      </c>
      <c r="AQ432">
        <v>100.4574107163463</v>
      </c>
      <c r="AR432">
        <v>0</v>
      </c>
      <c r="AS432">
        <v>0</v>
      </c>
      <c r="AT432">
        <f>IF(AR432*$H$15&gt;=AV432,1.0,(AV432/(AV432-AR432*$H$15)))</f>
        <v>0</v>
      </c>
      <c r="AU432">
        <f>(AT432-1)*100</f>
        <v>0</v>
      </c>
      <c r="AV432">
        <f>MAX(0,($B$15+$C$15*EE432)/(1+$D$15*EE432)*DX432/(DZ432+273)*$E$15)</f>
        <v>0</v>
      </c>
      <c r="AW432" t="s">
        <v>429</v>
      </c>
      <c r="AX432" t="s">
        <v>429</v>
      </c>
      <c r="AY432">
        <v>0</v>
      </c>
      <c r="AZ432">
        <v>0</v>
      </c>
      <c r="BA432">
        <f>1-AY432/AZ432</f>
        <v>0</v>
      </c>
      <c r="BB432">
        <v>0</v>
      </c>
      <c r="BC432" t="s">
        <v>429</v>
      </c>
      <c r="BD432" t="s">
        <v>429</v>
      </c>
      <c r="BE432">
        <v>0</v>
      </c>
      <c r="BF432">
        <v>0</v>
      </c>
      <c r="BG432">
        <f>1-BE432/BF432</f>
        <v>0</v>
      </c>
      <c r="BH432">
        <v>0.5</v>
      </c>
      <c r="BI432">
        <f>DH432</f>
        <v>0</v>
      </c>
      <c r="BJ432">
        <f>K432</f>
        <v>0</v>
      </c>
      <c r="BK432">
        <f>BG432*BH432*BI432</f>
        <v>0</v>
      </c>
      <c r="BL432">
        <f>(BJ432-BB432)/BI432</f>
        <v>0</v>
      </c>
      <c r="BM432">
        <f>(AZ432-BF432)/BF432</f>
        <v>0</v>
      </c>
      <c r="BN432">
        <f>AY432/(BA432+AY432/BF432)</f>
        <v>0</v>
      </c>
      <c r="BO432" t="s">
        <v>429</v>
      </c>
      <c r="BP432">
        <v>0</v>
      </c>
      <c r="BQ432">
        <f>IF(BP432&lt;&gt;0, BP432, BN432)</f>
        <v>0</v>
      </c>
      <c r="BR432">
        <f>1-BQ432/BF432</f>
        <v>0</v>
      </c>
      <c r="BS432">
        <f>(BF432-BE432)/(BF432-BQ432)</f>
        <v>0</v>
      </c>
      <c r="BT432">
        <f>(AZ432-BF432)/(AZ432-BQ432)</f>
        <v>0</v>
      </c>
      <c r="BU432">
        <f>(BF432-BE432)/(BF432-AY432)</f>
        <v>0</v>
      </c>
      <c r="BV432">
        <f>(AZ432-BF432)/(AZ432-AY432)</f>
        <v>0</v>
      </c>
      <c r="BW432">
        <f>(BS432*BQ432/BE432)</f>
        <v>0</v>
      </c>
      <c r="BX432">
        <f>(1-BW432)</f>
        <v>0</v>
      </c>
      <c r="DG432">
        <f>$B$13*EF432+$C$13*EG432+$F$13*ER432*(1-EU432)</f>
        <v>0</v>
      </c>
      <c r="DH432">
        <f>DG432*DI432</f>
        <v>0</v>
      </c>
      <c r="DI432">
        <f>($B$13*$D$11+$C$13*$D$11+$F$13*((FE432+EW432)/MAX(FE432+EW432+FF432, 0.1)*$I$11+FF432/MAX(FE432+EW432+FF432, 0.1)*$J$11))/($B$13+$C$13+$F$13)</f>
        <v>0</v>
      </c>
      <c r="DJ432">
        <f>($B$13*$K$11+$C$13*$K$11+$F$13*((FE432+EW432)/MAX(FE432+EW432+FF432, 0.1)*$P$11+FF432/MAX(FE432+EW432+FF432, 0.1)*$Q$11))/($B$13+$C$13+$F$13)</f>
        <v>0</v>
      </c>
      <c r="DK432">
        <v>1.91</v>
      </c>
      <c r="DL432">
        <v>0.5</v>
      </c>
      <c r="DM432" t="s">
        <v>430</v>
      </c>
      <c r="DN432">
        <v>2</v>
      </c>
      <c r="DO432" t="b">
        <v>1</v>
      </c>
      <c r="DP432">
        <v>1687543407</v>
      </c>
      <c r="DQ432">
        <v>207.3765555555556</v>
      </c>
      <c r="DR432">
        <v>182.4572222222222</v>
      </c>
      <c r="DS432">
        <v>21.99076296296296</v>
      </c>
      <c r="DT432">
        <v>21.50441851851852</v>
      </c>
      <c r="DU432">
        <v>219.5160740740741</v>
      </c>
      <c r="DV432">
        <v>24.59601851851852</v>
      </c>
      <c r="DW432">
        <v>499.9934444444444</v>
      </c>
      <c r="DX432">
        <v>101.728037037037</v>
      </c>
      <c r="DY432">
        <v>0.09997828888888888</v>
      </c>
      <c r="DZ432">
        <v>31.05752962962963</v>
      </c>
      <c r="EA432">
        <v>32.30373333333333</v>
      </c>
      <c r="EB432">
        <v>999.9000000000001</v>
      </c>
      <c r="EC432">
        <v>0</v>
      </c>
      <c r="ED432">
        <v>0</v>
      </c>
      <c r="EE432">
        <v>9998.268518518518</v>
      </c>
      <c r="EF432">
        <v>0</v>
      </c>
      <c r="EG432">
        <v>1865.217407407407</v>
      </c>
      <c r="EH432">
        <v>24.91925925925926</v>
      </c>
      <c r="EI432">
        <v>212.038925925926</v>
      </c>
      <c r="EJ432">
        <v>186.4658888888889</v>
      </c>
      <c r="EK432">
        <v>0.4863426666666666</v>
      </c>
      <c r="EL432">
        <v>182.4572222222222</v>
      </c>
      <c r="EM432">
        <v>21.50441851851852</v>
      </c>
      <c r="EN432">
        <v>2.237078518518519</v>
      </c>
      <c r="EO432">
        <v>2.187603333333334</v>
      </c>
      <c r="EP432">
        <v>19.23032962962963</v>
      </c>
      <c r="EQ432">
        <v>18.8717</v>
      </c>
      <c r="ER432">
        <v>1999.97037037037</v>
      </c>
      <c r="ES432">
        <v>0.9799976666666665</v>
      </c>
      <c r="ET432">
        <v>0.02000245555555556</v>
      </c>
      <c r="EU432">
        <v>0</v>
      </c>
      <c r="EV432">
        <v>152.5681481481481</v>
      </c>
      <c r="EW432">
        <v>5.00078</v>
      </c>
      <c r="EX432">
        <v>4576.687037037037</v>
      </c>
      <c r="EY432">
        <v>16379.38518518519</v>
      </c>
      <c r="EZ432">
        <v>52.5877037037037</v>
      </c>
      <c r="FA432">
        <v>54.77285185185184</v>
      </c>
      <c r="FB432">
        <v>53.23588888888889</v>
      </c>
      <c r="FC432">
        <v>53.86551851851851</v>
      </c>
      <c r="FD432">
        <v>52.35159259259259</v>
      </c>
      <c r="FE432">
        <v>1955.068888888889</v>
      </c>
      <c r="FF432">
        <v>39.9</v>
      </c>
      <c r="FG432">
        <v>0</v>
      </c>
      <c r="FH432">
        <v>1687543415.1</v>
      </c>
      <c r="FI432">
        <v>0</v>
      </c>
      <c r="FJ432">
        <v>152.56116</v>
      </c>
      <c r="FK432">
        <v>0.633230778251717</v>
      </c>
      <c r="FL432">
        <v>-13.53307715910441</v>
      </c>
      <c r="FM432">
        <v>4577.448</v>
      </c>
      <c r="FN432">
        <v>15</v>
      </c>
      <c r="FO432">
        <v>1687542268.5</v>
      </c>
      <c r="FP432" t="s">
        <v>1219</v>
      </c>
      <c r="FQ432">
        <v>1687542253</v>
      </c>
      <c r="FR432">
        <v>1687542268.5</v>
      </c>
      <c r="FS432">
        <v>7</v>
      </c>
      <c r="FT432">
        <v>0.126</v>
      </c>
      <c r="FU432">
        <v>0.008999999999999999</v>
      </c>
      <c r="FV432">
        <v>-14.588</v>
      </c>
      <c r="FW432">
        <v>-2.508</v>
      </c>
      <c r="FX432">
        <v>419</v>
      </c>
      <c r="FY432">
        <v>18</v>
      </c>
      <c r="FZ432">
        <v>0.37</v>
      </c>
      <c r="GA432">
        <v>0.06</v>
      </c>
      <c r="GB432">
        <v>24.77077073170732</v>
      </c>
      <c r="GC432">
        <v>2.300517073170703</v>
      </c>
      <c r="GD432">
        <v>0.2369461637360285</v>
      </c>
      <c r="GE432">
        <v>0</v>
      </c>
      <c r="GF432">
        <v>0.4881924146341464</v>
      </c>
      <c r="GG432">
        <v>-0.2096976376306612</v>
      </c>
      <c r="GH432">
        <v>0.04855902579937304</v>
      </c>
      <c r="GI432">
        <v>1</v>
      </c>
      <c r="GJ432">
        <v>1</v>
      </c>
      <c r="GK432">
        <v>2</v>
      </c>
      <c r="GL432" t="s">
        <v>443</v>
      </c>
      <c r="GM432">
        <v>3.10009</v>
      </c>
      <c r="GN432">
        <v>2.75804</v>
      </c>
      <c r="GO432">
        <v>0.050192</v>
      </c>
      <c r="GP432">
        <v>0.0416077</v>
      </c>
      <c r="GQ432">
        <v>0.119768</v>
      </c>
      <c r="GR432">
        <v>0.109673</v>
      </c>
      <c r="GS432">
        <v>23692.3</v>
      </c>
      <c r="GT432">
        <v>23115.3</v>
      </c>
      <c r="GU432">
        <v>25533.5</v>
      </c>
      <c r="GV432">
        <v>24511.8</v>
      </c>
      <c r="GW432">
        <v>36122.7</v>
      </c>
      <c r="GX432">
        <v>32191.2</v>
      </c>
      <c r="GY432">
        <v>44657.3</v>
      </c>
      <c r="GZ432">
        <v>39103</v>
      </c>
      <c r="HA432">
        <v>1.72195</v>
      </c>
      <c r="HB432">
        <v>1.61385</v>
      </c>
      <c r="HC432">
        <v>-0.0468642</v>
      </c>
      <c r="HD432">
        <v>0</v>
      </c>
      <c r="HE432">
        <v>33.105</v>
      </c>
      <c r="HF432">
        <v>999.9</v>
      </c>
      <c r="HG432">
        <v>42.8</v>
      </c>
      <c r="HH432">
        <v>50.8</v>
      </c>
      <c r="HI432">
        <v>54.368</v>
      </c>
      <c r="HJ432">
        <v>62.7289</v>
      </c>
      <c r="HK432">
        <v>23.3373</v>
      </c>
      <c r="HL432">
        <v>1</v>
      </c>
      <c r="HM432">
        <v>1.7193</v>
      </c>
      <c r="HN432">
        <v>9.28105</v>
      </c>
      <c r="HO432">
        <v>20.0456</v>
      </c>
      <c r="HP432">
        <v>5.20351</v>
      </c>
      <c r="HQ432">
        <v>11.992</v>
      </c>
      <c r="HR432">
        <v>4.9592</v>
      </c>
      <c r="HS432">
        <v>3.27413</v>
      </c>
      <c r="HT432">
        <v>9999</v>
      </c>
      <c r="HU432">
        <v>9999</v>
      </c>
      <c r="HV432">
        <v>9999</v>
      </c>
      <c r="HW432">
        <v>92.2</v>
      </c>
      <c r="HX432">
        <v>1.86388</v>
      </c>
      <c r="HY432">
        <v>1.86029</v>
      </c>
      <c r="HZ432">
        <v>1.85867</v>
      </c>
      <c r="IA432">
        <v>1.85995</v>
      </c>
      <c r="IB432">
        <v>1.85988</v>
      </c>
      <c r="IC432">
        <v>1.85853</v>
      </c>
      <c r="ID432">
        <v>1.85772</v>
      </c>
      <c r="IE432">
        <v>1.85242</v>
      </c>
      <c r="IF432">
        <v>0</v>
      </c>
      <c r="IG432">
        <v>0</v>
      </c>
      <c r="IH432">
        <v>0</v>
      </c>
      <c r="II432">
        <v>0</v>
      </c>
      <c r="IJ432" t="s">
        <v>433</v>
      </c>
      <c r="IK432" t="s">
        <v>434</v>
      </c>
      <c r="IL432" t="s">
        <v>435</v>
      </c>
      <c r="IM432" t="s">
        <v>435</v>
      </c>
      <c r="IN432" t="s">
        <v>435</v>
      </c>
      <c r="IO432" t="s">
        <v>435</v>
      </c>
      <c r="IP432">
        <v>0</v>
      </c>
      <c r="IQ432">
        <v>100</v>
      </c>
      <c r="IR432">
        <v>100</v>
      </c>
      <c r="IS432">
        <v>-11.83</v>
      </c>
      <c r="IT432">
        <v>-2.6072</v>
      </c>
      <c r="IU432">
        <v>-9.223646000070774</v>
      </c>
      <c r="IV432">
        <v>-0.01431925071125703</v>
      </c>
      <c r="IW432">
        <v>4.89615414261653E-06</v>
      </c>
      <c r="IX432">
        <v>-8.989459798755491E-10</v>
      </c>
      <c r="IY432">
        <v>-1.345169807792213</v>
      </c>
      <c r="IZ432">
        <v>-0.1043539695207113</v>
      </c>
      <c r="JA432">
        <v>0.003109194328973147</v>
      </c>
      <c r="JB432">
        <v>-3.859871886814269E-05</v>
      </c>
      <c r="JC432">
        <v>3</v>
      </c>
      <c r="JD432">
        <v>1925</v>
      </c>
      <c r="JE432">
        <v>1</v>
      </c>
      <c r="JF432">
        <v>31</v>
      </c>
      <c r="JG432">
        <v>19.4</v>
      </c>
      <c r="JH432">
        <v>19.1</v>
      </c>
      <c r="JI432">
        <v>0.511475</v>
      </c>
      <c r="JJ432">
        <v>2.74414</v>
      </c>
      <c r="JK432">
        <v>1.49658</v>
      </c>
      <c r="JL432">
        <v>2.31201</v>
      </c>
      <c r="JM432">
        <v>1.54785</v>
      </c>
      <c r="JN432">
        <v>2.52197</v>
      </c>
      <c r="JO432">
        <v>53.8067</v>
      </c>
      <c r="JP432">
        <v>13.274</v>
      </c>
      <c r="JQ432">
        <v>18</v>
      </c>
      <c r="JR432">
        <v>502.229</v>
      </c>
      <c r="JS432">
        <v>440.5</v>
      </c>
      <c r="JT432">
        <v>25.8786</v>
      </c>
      <c r="JU432">
        <v>46.036</v>
      </c>
      <c r="JV432">
        <v>30.0032</v>
      </c>
      <c r="JW432">
        <v>45.71</v>
      </c>
      <c r="JX432">
        <v>45.5631</v>
      </c>
      <c r="JY432">
        <v>10.2542</v>
      </c>
      <c r="JZ432">
        <v>51.5476</v>
      </c>
      <c r="KA432">
        <v>0</v>
      </c>
      <c r="KB432">
        <v>19.7636</v>
      </c>
      <c r="KC432">
        <v>132.461</v>
      </c>
      <c r="KD432">
        <v>21.6251</v>
      </c>
      <c r="KE432">
        <v>97.5838</v>
      </c>
      <c r="KF432">
        <v>94.0003</v>
      </c>
    </row>
    <row r="433" spans="1:292">
      <c r="A433">
        <v>405</v>
      </c>
      <c r="B433">
        <v>1687543419.5</v>
      </c>
      <c r="C433">
        <v>17291</v>
      </c>
      <c r="D433" t="s">
        <v>1254</v>
      </c>
      <c r="E433" t="s">
        <v>1255</v>
      </c>
      <c r="F433">
        <v>5</v>
      </c>
      <c r="G433" t="s">
        <v>1218</v>
      </c>
      <c r="H433">
        <v>1687543411.714286</v>
      </c>
      <c r="I433">
        <f>(J433)/1000</f>
        <v>0</v>
      </c>
      <c r="J433">
        <f>IF(DO433, AM433, AG433)</f>
        <v>0</v>
      </c>
      <c r="K433">
        <f>IF(DO433, AH433, AF433)</f>
        <v>0</v>
      </c>
      <c r="L433">
        <f>DQ433 - IF(AT433&gt;1, K433*DK433*100.0/(AV433*EE433), 0)</f>
        <v>0</v>
      </c>
      <c r="M433">
        <f>((S433-I433/2)*L433-K433)/(S433+I433/2)</f>
        <v>0</v>
      </c>
      <c r="N433">
        <f>M433*(DX433+DY433)/1000.0</f>
        <v>0</v>
      </c>
      <c r="O433">
        <f>(DQ433 - IF(AT433&gt;1, K433*DK433*100.0/(AV433*EE433), 0))*(DX433+DY433)/1000.0</f>
        <v>0</v>
      </c>
      <c r="P433">
        <f>2.0/((1/R433-1/Q433)+SIGN(R433)*SQRT((1/R433-1/Q433)*(1/R433-1/Q433) + 4*DL433/((DL433+1)*(DL433+1))*(2*1/R433*1/Q433-1/Q433*1/Q433)))</f>
        <v>0</v>
      </c>
      <c r="Q433">
        <f>IF(LEFT(DM433,1)&lt;&gt;"0",IF(LEFT(DM433,1)="1",3.0,DN433),$D$5+$E$5*(EE433*DX433/($K$5*1000))+$F$5*(EE433*DX433/($K$5*1000))*MAX(MIN(DK433,$J$5),$I$5)*MAX(MIN(DK433,$J$5),$I$5)+$G$5*MAX(MIN(DK433,$J$5),$I$5)*(EE433*DX433/($K$5*1000))+$H$5*(EE433*DX433/($K$5*1000))*(EE433*DX433/($K$5*1000)))</f>
        <v>0</v>
      </c>
      <c r="R433">
        <f>I433*(1000-(1000*0.61365*exp(17.502*V433/(240.97+V433))/(DX433+DY433)+DS433)/2)/(1000*0.61365*exp(17.502*V433/(240.97+V433))/(DX433+DY433)-DS433)</f>
        <v>0</v>
      </c>
      <c r="S433">
        <f>1/((DL433+1)/(P433/1.6)+1/(Q433/1.37)) + DL433/((DL433+1)/(P433/1.6) + DL433/(Q433/1.37))</f>
        <v>0</v>
      </c>
      <c r="T433">
        <f>(DG433*DJ433)</f>
        <v>0</v>
      </c>
      <c r="U433">
        <f>(DZ433+(T433+2*0.95*5.67E-8*(((DZ433+$B$9)+273)^4-(DZ433+273)^4)-44100*I433)/(1.84*29.3*Q433+8*0.95*5.67E-8*(DZ433+273)^3))</f>
        <v>0</v>
      </c>
      <c r="V433">
        <f>($C$9*EA433+$D$9*EB433+$E$9*U433)</f>
        <v>0</v>
      </c>
      <c r="W433">
        <f>0.61365*exp(17.502*V433/(240.97+V433))</f>
        <v>0</v>
      </c>
      <c r="X433">
        <f>(Y433/Z433*100)</f>
        <v>0</v>
      </c>
      <c r="Y433">
        <f>DS433*(DX433+DY433)/1000</f>
        <v>0</v>
      </c>
      <c r="Z433">
        <f>0.61365*exp(17.502*DZ433/(240.97+DZ433))</f>
        <v>0</v>
      </c>
      <c r="AA433">
        <f>(W433-DS433*(DX433+DY433)/1000)</f>
        <v>0</v>
      </c>
      <c r="AB433">
        <f>(-I433*44100)</f>
        <v>0</v>
      </c>
      <c r="AC433">
        <f>2*29.3*Q433*0.92*(DZ433-V433)</f>
        <v>0</v>
      </c>
      <c r="AD433">
        <f>2*0.95*5.67E-8*(((DZ433+$B$9)+273)^4-(V433+273)^4)</f>
        <v>0</v>
      </c>
      <c r="AE433">
        <f>T433+AD433+AB433+AC433</f>
        <v>0</v>
      </c>
      <c r="AF433">
        <f>DW433*AT433*(DR433-DQ433*(1000-AT433*DT433)/(1000-AT433*DS433))/(100*DK433)</f>
        <v>0</v>
      </c>
      <c r="AG433">
        <f>1000*DW433*AT433*(DS433-DT433)/(100*DK433*(1000-AT433*DS433))</f>
        <v>0</v>
      </c>
      <c r="AH433">
        <f>(AI433 - AJ433 - DX433*1E3/(8.314*(DZ433+273.15)) * AL433/DW433 * AK433) * DW433/(100*DK433) * (1000 - DT433)/1000</f>
        <v>0</v>
      </c>
      <c r="AI433">
        <v>153.4094909750645</v>
      </c>
      <c r="AJ433">
        <v>171.6607333333333</v>
      </c>
      <c r="AK433">
        <v>-3.36510733328631</v>
      </c>
      <c r="AL433">
        <v>66.87703025585249</v>
      </c>
      <c r="AM433">
        <f>(AO433 - AN433 + DX433*1E3/(8.314*(DZ433+273.15)) * AQ433/DW433 * AP433) * DW433/(100*DK433) * 1000/(1000 - AO433)</f>
        <v>0</v>
      </c>
      <c r="AN433">
        <v>21.64229198723083</v>
      </c>
      <c r="AO433">
        <v>22.13697515151514</v>
      </c>
      <c r="AP433">
        <v>0.01236358688178033</v>
      </c>
      <c r="AQ433">
        <v>100.4574107163463</v>
      </c>
      <c r="AR433">
        <v>0</v>
      </c>
      <c r="AS433">
        <v>0</v>
      </c>
      <c r="AT433">
        <f>IF(AR433*$H$15&gt;=AV433,1.0,(AV433/(AV433-AR433*$H$15)))</f>
        <v>0</v>
      </c>
      <c r="AU433">
        <f>(AT433-1)*100</f>
        <v>0</v>
      </c>
      <c r="AV433">
        <f>MAX(0,($B$15+$C$15*EE433)/(1+$D$15*EE433)*DX433/(DZ433+273)*$E$15)</f>
        <v>0</v>
      </c>
      <c r="AW433" t="s">
        <v>429</v>
      </c>
      <c r="AX433" t="s">
        <v>429</v>
      </c>
      <c r="AY433">
        <v>0</v>
      </c>
      <c r="AZ433">
        <v>0</v>
      </c>
      <c r="BA433">
        <f>1-AY433/AZ433</f>
        <v>0</v>
      </c>
      <c r="BB433">
        <v>0</v>
      </c>
      <c r="BC433" t="s">
        <v>429</v>
      </c>
      <c r="BD433" t="s">
        <v>429</v>
      </c>
      <c r="BE433">
        <v>0</v>
      </c>
      <c r="BF433">
        <v>0</v>
      </c>
      <c r="BG433">
        <f>1-BE433/BF433</f>
        <v>0</v>
      </c>
      <c r="BH433">
        <v>0.5</v>
      </c>
      <c r="BI433">
        <f>DH433</f>
        <v>0</v>
      </c>
      <c r="BJ433">
        <f>K433</f>
        <v>0</v>
      </c>
      <c r="BK433">
        <f>BG433*BH433*BI433</f>
        <v>0</v>
      </c>
      <c r="BL433">
        <f>(BJ433-BB433)/BI433</f>
        <v>0</v>
      </c>
      <c r="BM433">
        <f>(AZ433-BF433)/BF433</f>
        <v>0</v>
      </c>
      <c r="BN433">
        <f>AY433/(BA433+AY433/BF433)</f>
        <v>0</v>
      </c>
      <c r="BO433" t="s">
        <v>429</v>
      </c>
      <c r="BP433">
        <v>0</v>
      </c>
      <c r="BQ433">
        <f>IF(BP433&lt;&gt;0, BP433, BN433)</f>
        <v>0</v>
      </c>
      <c r="BR433">
        <f>1-BQ433/BF433</f>
        <v>0</v>
      </c>
      <c r="BS433">
        <f>(BF433-BE433)/(BF433-BQ433)</f>
        <v>0</v>
      </c>
      <c r="BT433">
        <f>(AZ433-BF433)/(AZ433-BQ433)</f>
        <v>0</v>
      </c>
      <c r="BU433">
        <f>(BF433-BE433)/(BF433-AY433)</f>
        <v>0</v>
      </c>
      <c r="BV433">
        <f>(AZ433-BF433)/(AZ433-AY433)</f>
        <v>0</v>
      </c>
      <c r="BW433">
        <f>(BS433*BQ433/BE433)</f>
        <v>0</v>
      </c>
      <c r="BX433">
        <f>(1-BW433)</f>
        <v>0</v>
      </c>
      <c r="DG433">
        <f>$B$13*EF433+$C$13*EG433+$F$13*ER433*(1-EU433)</f>
        <v>0</v>
      </c>
      <c r="DH433">
        <f>DG433*DI433</f>
        <v>0</v>
      </c>
      <c r="DI433">
        <f>($B$13*$D$11+$C$13*$D$11+$F$13*((FE433+EW433)/MAX(FE433+EW433+FF433, 0.1)*$I$11+FF433/MAX(FE433+EW433+FF433, 0.1)*$J$11))/($B$13+$C$13+$F$13)</f>
        <v>0</v>
      </c>
      <c r="DJ433">
        <f>($B$13*$K$11+$C$13*$K$11+$F$13*((FE433+EW433)/MAX(FE433+EW433+FF433, 0.1)*$P$11+FF433/MAX(FE433+EW433+FF433, 0.1)*$Q$11))/($B$13+$C$13+$F$13)</f>
        <v>0</v>
      </c>
      <c r="DK433">
        <v>1.91</v>
      </c>
      <c r="DL433">
        <v>0.5</v>
      </c>
      <c r="DM433" t="s">
        <v>430</v>
      </c>
      <c r="DN433">
        <v>2</v>
      </c>
      <c r="DO433" t="b">
        <v>1</v>
      </c>
      <c r="DP433">
        <v>1687543411.714286</v>
      </c>
      <c r="DQ433">
        <v>191.8585714285714</v>
      </c>
      <c r="DR433">
        <v>166.84525</v>
      </c>
      <c r="DS433">
        <v>22.04088214285715</v>
      </c>
      <c r="DT433">
        <v>21.57164285714286</v>
      </c>
      <c r="DU433">
        <v>203.8036785714285</v>
      </c>
      <c r="DV433">
        <v>24.64722142857143</v>
      </c>
      <c r="DW433">
        <v>500.0132142857142</v>
      </c>
      <c r="DX433">
        <v>101.7273571428572</v>
      </c>
      <c r="DY433">
        <v>0.1000034607142857</v>
      </c>
      <c r="DZ433">
        <v>31.08263571428571</v>
      </c>
      <c r="EA433">
        <v>32.33155714285714</v>
      </c>
      <c r="EB433">
        <v>999.9000000000002</v>
      </c>
      <c r="EC433">
        <v>0</v>
      </c>
      <c r="ED433">
        <v>0</v>
      </c>
      <c r="EE433">
        <v>10005.4275</v>
      </c>
      <c r="EF433">
        <v>0</v>
      </c>
      <c r="EG433">
        <v>1856.430357142857</v>
      </c>
      <c r="EH433">
        <v>25.01325714285714</v>
      </c>
      <c r="EI433">
        <v>196.1817142857143</v>
      </c>
      <c r="EJ433">
        <v>170.5225714285714</v>
      </c>
      <c r="EK433">
        <v>0.4692283571428572</v>
      </c>
      <c r="EL433">
        <v>166.84525</v>
      </c>
      <c r="EM433">
        <v>21.57164285714286</v>
      </c>
      <c r="EN433">
        <v>2.242161071428571</v>
      </c>
      <c r="EO433">
        <v>2.194427142857143</v>
      </c>
      <c r="EP433">
        <v>19.26673571428571</v>
      </c>
      <c r="EQ433">
        <v>18.92158214285714</v>
      </c>
      <c r="ER433">
        <v>1999.97</v>
      </c>
      <c r="ES433">
        <v>0.979997607142857</v>
      </c>
      <c r="ET433">
        <v>0.02000251071428571</v>
      </c>
      <c r="EU433">
        <v>0</v>
      </c>
      <c r="EV433">
        <v>152.6300357142857</v>
      </c>
      <c r="EW433">
        <v>5.00078</v>
      </c>
      <c r="EX433">
        <v>4562.7525</v>
      </c>
      <c r="EY433">
        <v>16379.37142857143</v>
      </c>
      <c r="EZ433">
        <v>52.60475</v>
      </c>
      <c r="FA433">
        <v>54.80771428571428</v>
      </c>
      <c r="FB433">
        <v>53.252</v>
      </c>
      <c r="FC433">
        <v>53.88814285714285</v>
      </c>
      <c r="FD433">
        <v>52.38146428571428</v>
      </c>
      <c r="FE433">
        <v>1955.0675</v>
      </c>
      <c r="FF433">
        <v>39.9</v>
      </c>
      <c r="FG433">
        <v>0</v>
      </c>
      <c r="FH433">
        <v>1687543419.9</v>
      </c>
      <c r="FI433">
        <v>0</v>
      </c>
      <c r="FJ433">
        <v>152.63516</v>
      </c>
      <c r="FK433">
        <v>0.4908461639735229</v>
      </c>
      <c r="FL433">
        <v>-246.7699996137226</v>
      </c>
      <c r="FM433">
        <v>4563.2212</v>
      </c>
      <c r="FN433">
        <v>15</v>
      </c>
      <c r="FO433">
        <v>1687542268.5</v>
      </c>
      <c r="FP433" t="s">
        <v>1219</v>
      </c>
      <c r="FQ433">
        <v>1687542253</v>
      </c>
      <c r="FR433">
        <v>1687542268.5</v>
      </c>
      <c r="FS433">
        <v>7</v>
      </c>
      <c r="FT433">
        <v>0.126</v>
      </c>
      <c r="FU433">
        <v>0.008999999999999999</v>
      </c>
      <c r="FV433">
        <v>-14.588</v>
      </c>
      <c r="FW433">
        <v>-2.508</v>
      </c>
      <c r="FX433">
        <v>419</v>
      </c>
      <c r="FY433">
        <v>18</v>
      </c>
      <c r="FZ433">
        <v>0.37</v>
      </c>
      <c r="GA433">
        <v>0.06</v>
      </c>
      <c r="GB433">
        <v>24.92781219512195</v>
      </c>
      <c r="GC433">
        <v>1.385920557491261</v>
      </c>
      <c r="GD433">
        <v>0.1481814925330686</v>
      </c>
      <c r="GE433">
        <v>0</v>
      </c>
      <c r="GF433">
        <v>0.4838427073170731</v>
      </c>
      <c r="GG433">
        <v>-0.3273001254355395</v>
      </c>
      <c r="GH433">
        <v>0.04982660900305784</v>
      </c>
      <c r="GI433">
        <v>1</v>
      </c>
      <c r="GJ433">
        <v>1</v>
      </c>
      <c r="GK433">
        <v>2</v>
      </c>
      <c r="GL433" t="s">
        <v>443</v>
      </c>
      <c r="GM433">
        <v>3.10016</v>
      </c>
      <c r="GN433">
        <v>2.75827</v>
      </c>
      <c r="GO433">
        <v>0.0463573</v>
      </c>
      <c r="GP433">
        <v>0.0375648</v>
      </c>
      <c r="GQ433">
        <v>0.119976</v>
      </c>
      <c r="GR433">
        <v>0.109684</v>
      </c>
      <c r="GS433">
        <v>23786.2</v>
      </c>
      <c r="GT433">
        <v>23210.7</v>
      </c>
      <c r="GU433">
        <v>25532.1</v>
      </c>
      <c r="GV433">
        <v>24510.1</v>
      </c>
      <c r="GW433">
        <v>36112</v>
      </c>
      <c r="GX433">
        <v>32188.4</v>
      </c>
      <c r="GY433">
        <v>44654.8</v>
      </c>
      <c r="GZ433">
        <v>39100.6</v>
      </c>
      <c r="HA433">
        <v>1.72158</v>
      </c>
      <c r="HB433">
        <v>1.61335</v>
      </c>
      <c r="HC433">
        <v>-0.046961</v>
      </c>
      <c r="HD433">
        <v>0</v>
      </c>
      <c r="HE433">
        <v>33.137</v>
      </c>
      <c r="HF433">
        <v>999.9</v>
      </c>
      <c r="HG433">
        <v>42.8</v>
      </c>
      <c r="HH433">
        <v>50.8</v>
      </c>
      <c r="HI433">
        <v>54.368</v>
      </c>
      <c r="HJ433">
        <v>62.5589</v>
      </c>
      <c r="HK433">
        <v>23.4776</v>
      </c>
      <c r="HL433">
        <v>1</v>
      </c>
      <c r="HM433">
        <v>1.7227</v>
      </c>
      <c r="HN433">
        <v>9.28105</v>
      </c>
      <c r="HO433">
        <v>20.0451</v>
      </c>
      <c r="HP433">
        <v>5.20396</v>
      </c>
      <c r="HQ433">
        <v>11.992</v>
      </c>
      <c r="HR433">
        <v>4.95935</v>
      </c>
      <c r="HS433">
        <v>3.27418</v>
      </c>
      <c r="HT433">
        <v>9999</v>
      </c>
      <c r="HU433">
        <v>9999</v>
      </c>
      <c r="HV433">
        <v>9999</v>
      </c>
      <c r="HW433">
        <v>92.2</v>
      </c>
      <c r="HX433">
        <v>1.86389</v>
      </c>
      <c r="HY433">
        <v>1.86033</v>
      </c>
      <c r="HZ433">
        <v>1.85868</v>
      </c>
      <c r="IA433">
        <v>1.85996</v>
      </c>
      <c r="IB433">
        <v>1.85989</v>
      </c>
      <c r="IC433">
        <v>1.85854</v>
      </c>
      <c r="ID433">
        <v>1.85771</v>
      </c>
      <c r="IE433">
        <v>1.85242</v>
      </c>
      <c r="IF433">
        <v>0</v>
      </c>
      <c r="IG433">
        <v>0</v>
      </c>
      <c r="IH433">
        <v>0</v>
      </c>
      <c r="II433">
        <v>0</v>
      </c>
      <c r="IJ433" t="s">
        <v>433</v>
      </c>
      <c r="IK433" t="s">
        <v>434</v>
      </c>
      <c r="IL433" t="s">
        <v>435</v>
      </c>
      <c r="IM433" t="s">
        <v>435</v>
      </c>
      <c r="IN433" t="s">
        <v>435</v>
      </c>
      <c r="IO433" t="s">
        <v>435</v>
      </c>
      <c r="IP433">
        <v>0</v>
      </c>
      <c r="IQ433">
        <v>100</v>
      </c>
      <c r="IR433">
        <v>100</v>
      </c>
      <c r="IS433">
        <v>-11.621</v>
      </c>
      <c r="IT433">
        <v>-2.6085</v>
      </c>
      <c r="IU433">
        <v>-9.223646000070774</v>
      </c>
      <c r="IV433">
        <v>-0.01431925071125703</v>
      </c>
      <c r="IW433">
        <v>4.89615414261653E-06</v>
      </c>
      <c r="IX433">
        <v>-8.989459798755491E-10</v>
      </c>
      <c r="IY433">
        <v>-1.345169807792213</v>
      </c>
      <c r="IZ433">
        <v>-0.1043539695207113</v>
      </c>
      <c r="JA433">
        <v>0.003109194328973147</v>
      </c>
      <c r="JB433">
        <v>-3.859871886814269E-05</v>
      </c>
      <c r="JC433">
        <v>3</v>
      </c>
      <c r="JD433">
        <v>1925</v>
      </c>
      <c r="JE433">
        <v>1</v>
      </c>
      <c r="JF433">
        <v>31</v>
      </c>
      <c r="JG433">
        <v>19.4</v>
      </c>
      <c r="JH433">
        <v>19.2</v>
      </c>
      <c r="JI433">
        <v>0.472412</v>
      </c>
      <c r="JJ433">
        <v>2.76001</v>
      </c>
      <c r="JK433">
        <v>1.49658</v>
      </c>
      <c r="JL433">
        <v>2.31323</v>
      </c>
      <c r="JM433">
        <v>1.54785</v>
      </c>
      <c r="JN433">
        <v>2.3999</v>
      </c>
      <c r="JO433">
        <v>53.8423</v>
      </c>
      <c r="JP433">
        <v>13.274</v>
      </c>
      <c r="JQ433">
        <v>18</v>
      </c>
      <c r="JR433">
        <v>502.127</v>
      </c>
      <c r="JS433">
        <v>440.302</v>
      </c>
      <c r="JT433">
        <v>25.8998</v>
      </c>
      <c r="JU433">
        <v>46.0658</v>
      </c>
      <c r="JV433">
        <v>30.0033</v>
      </c>
      <c r="JW433">
        <v>45.7344</v>
      </c>
      <c r="JX433">
        <v>45.5873</v>
      </c>
      <c r="JY433">
        <v>9.41643</v>
      </c>
      <c r="JZ433">
        <v>51.5476</v>
      </c>
      <c r="KA433">
        <v>0</v>
      </c>
      <c r="KB433">
        <v>19.8201</v>
      </c>
      <c r="KC433">
        <v>112.427</v>
      </c>
      <c r="KD433">
        <v>21.6018</v>
      </c>
      <c r="KE433">
        <v>97.5782</v>
      </c>
      <c r="KF433">
        <v>93.9943</v>
      </c>
    </row>
    <row r="434" spans="1:292">
      <c r="A434">
        <v>406</v>
      </c>
      <c r="B434">
        <v>1687543424</v>
      </c>
      <c r="C434">
        <v>17295.5</v>
      </c>
      <c r="D434" t="s">
        <v>1256</v>
      </c>
      <c r="E434" t="s">
        <v>1257</v>
      </c>
      <c r="F434">
        <v>5</v>
      </c>
      <c r="G434" t="s">
        <v>1218</v>
      </c>
      <c r="H434">
        <v>1687543416.160714</v>
      </c>
      <c r="I434">
        <f>(J434)/1000</f>
        <v>0</v>
      </c>
      <c r="J434">
        <f>IF(DO434, AM434, AG434)</f>
        <v>0</v>
      </c>
      <c r="K434">
        <f>IF(DO434, AH434, AF434)</f>
        <v>0</v>
      </c>
      <c r="L434">
        <f>DQ434 - IF(AT434&gt;1, K434*DK434*100.0/(AV434*EE434), 0)</f>
        <v>0</v>
      </c>
      <c r="M434">
        <f>((S434-I434/2)*L434-K434)/(S434+I434/2)</f>
        <v>0</v>
      </c>
      <c r="N434">
        <f>M434*(DX434+DY434)/1000.0</f>
        <v>0</v>
      </c>
      <c r="O434">
        <f>(DQ434 - IF(AT434&gt;1, K434*DK434*100.0/(AV434*EE434), 0))*(DX434+DY434)/1000.0</f>
        <v>0</v>
      </c>
      <c r="P434">
        <f>2.0/((1/R434-1/Q434)+SIGN(R434)*SQRT((1/R434-1/Q434)*(1/R434-1/Q434) + 4*DL434/((DL434+1)*(DL434+1))*(2*1/R434*1/Q434-1/Q434*1/Q434)))</f>
        <v>0</v>
      </c>
      <c r="Q434">
        <f>IF(LEFT(DM434,1)&lt;&gt;"0",IF(LEFT(DM434,1)="1",3.0,DN434),$D$5+$E$5*(EE434*DX434/($K$5*1000))+$F$5*(EE434*DX434/($K$5*1000))*MAX(MIN(DK434,$J$5),$I$5)*MAX(MIN(DK434,$J$5),$I$5)+$G$5*MAX(MIN(DK434,$J$5),$I$5)*(EE434*DX434/($K$5*1000))+$H$5*(EE434*DX434/($K$5*1000))*(EE434*DX434/($K$5*1000)))</f>
        <v>0</v>
      </c>
      <c r="R434">
        <f>I434*(1000-(1000*0.61365*exp(17.502*V434/(240.97+V434))/(DX434+DY434)+DS434)/2)/(1000*0.61365*exp(17.502*V434/(240.97+V434))/(DX434+DY434)-DS434)</f>
        <v>0</v>
      </c>
      <c r="S434">
        <f>1/((DL434+1)/(P434/1.6)+1/(Q434/1.37)) + DL434/((DL434+1)/(P434/1.6) + DL434/(Q434/1.37))</f>
        <v>0</v>
      </c>
      <c r="T434">
        <f>(DG434*DJ434)</f>
        <v>0</v>
      </c>
      <c r="U434">
        <f>(DZ434+(T434+2*0.95*5.67E-8*(((DZ434+$B$9)+273)^4-(DZ434+273)^4)-44100*I434)/(1.84*29.3*Q434+8*0.95*5.67E-8*(DZ434+273)^3))</f>
        <v>0</v>
      </c>
      <c r="V434">
        <f>($C$9*EA434+$D$9*EB434+$E$9*U434)</f>
        <v>0</v>
      </c>
      <c r="W434">
        <f>0.61365*exp(17.502*V434/(240.97+V434))</f>
        <v>0</v>
      </c>
      <c r="X434">
        <f>(Y434/Z434*100)</f>
        <v>0</v>
      </c>
      <c r="Y434">
        <f>DS434*(DX434+DY434)/1000</f>
        <v>0</v>
      </c>
      <c r="Z434">
        <f>0.61365*exp(17.502*DZ434/(240.97+DZ434))</f>
        <v>0</v>
      </c>
      <c r="AA434">
        <f>(W434-DS434*(DX434+DY434)/1000)</f>
        <v>0</v>
      </c>
      <c r="AB434">
        <f>(-I434*44100)</f>
        <v>0</v>
      </c>
      <c r="AC434">
        <f>2*29.3*Q434*0.92*(DZ434-V434)</f>
        <v>0</v>
      </c>
      <c r="AD434">
        <f>2*0.95*5.67E-8*(((DZ434+$B$9)+273)^4-(V434+273)^4)</f>
        <v>0</v>
      </c>
      <c r="AE434">
        <f>T434+AD434+AB434+AC434</f>
        <v>0</v>
      </c>
      <c r="AF434">
        <f>DW434*AT434*(DR434-DQ434*(1000-AT434*DT434)/(1000-AT434*DS434))/(100*DK434)</f>
        <v>0</v>
      </c>
      <c r="AG434">
        <f>1000*DW434*AT434*(DS434-DT434)/(100*DK434*(1000-AT434*DS434))</f>
        <v>0</v>
      </c>
      <c r="AH434">
        <f>(AI434 - AJ434 - DX434*1E3/(8.314*(DZ434+273.15)) * AL434/DW434 * AK434) * DW434/(100*DK434) * (1000 - DT434)/1000</f>
        <v>0</v>
      </c>
      <c r="AI434">
        <v>138.0217926818521</v>
      </c>
      <c r="AJ434">
        <v>156.4701575757575</v>
      </c>
      <c r="AK434">
        <v>-3.378383212079876</v>
      </c>
      <c r="AL434">
        <v>66.87703025585249</v>
      </c>
      <c r="AM434">
        <f>(AO434 - AN434 + DX434*1E3/(8.314*(DZ434+273.15)) * AQ434/DW434 * AP434) * DW434/(100*DK434) * 1000/(1000 - AO434)</f>
        <v>0</v>
      </c>
      <c r="AN434">
        <v>21.64246872525989</v>
      </c>
      <c r="AO434">
        <v>22.17199696969696</v>
      </c>
      <c r="AP434">
        <v>0.007722715562789003</v>
      </c>
      <c r="AQ434">
        <v>100.4574107163463</v>
      </c>
      <c r="AR434">
        <v>0</v>
      </c>
      <c r="AS434">
        <v>0</v>
      </c>
      <c r="AT434">
        <f>IF(AR434*$H$15&gt;=AV434,1.0,(AV434/(AV434-AR434*$H$15)))</f>
        <v>0</v>
      </c>
      <c r="AU434">
        <f>(AT434-1)*100</f>
        <v>0</v>
      </c>
      <c r="AV434">
        <f>MAX(0,($B$15+$C$15*EE434)/(1+$D$15*EE434)*DX434/(DZ434+273)*$E$15)</f>
        <v>0</v>
      </c>
      <c r="AW434" t="s">
        <v>429</v>
      </c>
      <c r="AX434" t="s">
        <v>429</v>
      </c>
      <c r="AY434">
        <v>0</v>
      </c>
      <c r="AZ434">
        <v>0</v>
      </c>
      <c r="BA434">
        <f>1-AY434/AZ434</f>
        <v>0</v>
      </c>
      <c r="BB434">
        <v>0</v>
      </c>
      <c r="BC434" t="s">
        <v>429</v>
      </c>
      <c r="BD434" t="s">
        <v>429</v>
      </c>
      <c r="BE434">
        <v>0</v>
      </c>
      <c r="BF434">
        <v>0</v>
      </c>
      <c r="BG434">
        <f>1-BE434/BF434</f>
        <v>0</v>
      </c>
      <c r="BH434">
        <v>0.5</v>
      </c>
      <c r="BI434">
        <f>DH434</f>
        <v>0</v>
      </c>
      <c r="BJ434">
        <f>K434</f>
        <v>0</v>
      </c>
      <c r="BK434">
        <f>BG434*BH434*BI434</f>
        <v>0</v>
      </c>
      <c r="BL434">
        <f>(BJ434-BB434)/BI434</f>
        <v>0</v>
      </c>
      <c r="BM434">
        <f>(AZ434-BF434)/BF434</f>
        <v>0</v>
      </c>
      <c r="BN434">
        <f>AY434/(BA434+AY434/BF434)</f>
        <v>0</v>
      </c>
      <c r="BO434" t="s">
        <v>429</v>
      </c>
      <c r="BP434">
        <v>0</v>
      </c>
      <c r="BQ434">
        <f>IF(BP434&lt;&gt;0, BP434, BN434)</f>
        <v>0</v>
      </c>
      <c r="BR434">
        <f>1-BQ434/BF434</f>
        <v>0</v>
      </c>
      <c r="BS434">
        <f>(BF434-BE434)/(BF434-BQ434)</f>
        <v>0</v>
      </c>
      <c r="BT434">
        <f>(AZ434-BF434)/(AZ434-BQ434)</f>
        <v>0</v>
      </c>
      <c r="BU434">
        <f>(BF434-BE434)/(BF434-AY434)</f>
        <v>0</v>
      </c>
      <c r="BV434">
        <f>(AZ434-BF434)/(AZ434-AY434)</f>
        <v>0</v>
      </c>
      <c r="BW434">
        <f>(BS434*BQ434/BE434)</f>
        <v>0</v>
      </c>
      <c r="BX434">
        <f>(1-BW434)</f>
        <v>0</v>
      </c>
      <c r="DG434">
        <f>$B$13*EF434+$C$13*EG434+$F$13*ER434*(1-EU434)</f>
        <v>0</v>
      </c>
      <c r="DH434">
        <f>DG434*DI434</f>
        <v>0</v>
      </c>
      <c r="DI434">
        <f>($B$13*$D$11+$C$13*$D$11+$F$13*((FE434+EW434)/MAX(FE434+EW434+FF434, 0.1)*$I$11+FF434/MAX(FE434+EW434+FF434, 0.1)*$J$11))/($B$13+$C$13+$F$13)</f>
        <v>0</v>
      </c>
      <c r="DJ434">
        <f>($B$13*$K$11+$C$13*$K$11+$F$13*((FE434+EW434)/MAX(FE434+EW434+FF434, 0.1)*$P$11+FF434/MAX(FE434+EW434+FF434, 0.1)*$Q$11))/($B$13+$C$13+$F$13)</f>
        <v>0</v>
      </c>
      <c r="DK434">
        <v>1.91</v>
      </c>
      <c r="DL434">
        <v>0.5</v>
      </c>
      <c r="DM434" t="s">
        <v>430</v>
      </c>
      <c r="DN434">
        <v>2</v>
      </c>
      <c r="DO434" t="b">
        <v>1</v>
      </c>
      <c r="DP434">
        <v>1687543416.160714</v>
      </c>
      <c r="DQ434">
        <v>177.2028928571429</v>
      </c>
      <c r="DR434">
        <v>152.0877142857143</v>
      </c>
      <c r="DS434">
        <v>22.09338214285714</v>
      </c>
      <c r="DT434">
        <v>21.62847142857143</v>
      </c>
      <c r="DU434">
        <v>188.9624642857143</v>
      </c>
      <c r="DV434">
        <v>24.70085714285714</v>
      </c>
      <c r="DW434">
        <v>500.0094642857143</v>
      </c>
      <c r="DX434">
        <v>101.7269285714286</v>
      </c>
      <c r="DY434">
        <v>0.09999748214285716</v>
      </c>
      <c r="DZ434">
        <v>31.104725</v>
      </c>
      <c r="EA434">
        <v>32.35614285714286</v>
      </c>
      <c r="EB434">
        <v>999.9000000000002</v>
      </c>
      <c r="EC434">
        <v>0</v>
      </c>
      <c r="ED434">
        <v>0</v>
      </c>
      <c r="EE434">
        <v>10005.76</v>
      </c>
      <c r="EF434">
        <v>0</v>
      </c>
      <c r="EG434">
        <v>1835.423571428572</v>
      </c>
      <c r="EH434">
        <v>25.11510357142857</v>
      </c>
      <c r="EI434">
        <v>181.2053928571429</v>
      </c>
      <c r="EJ434">
        <v>155.4495714285714</v>
      </c>
      <c r="EK434">
        <v>0.4648966785714285</v>
      </c>
      <c r="EL434">
        <v>152.0877142857143</v>
      </c>
      <c r="EM434">
        <v>21.62847142857143</v>
      </c>
      <c r="EN434">
        <v>2.24749</v>
      </c>
      <c r="EO434">
        <v>2.2001975</v>
      </c>
      <c r="EP434">
        <v>19.30486071428571</v>
      </c>
      <c r="EQ434">
        <v>18.96374285714286</v>
      </c>
      <c r="ER434">
        <v>1999.994642857143</v>
      </c>
      <c r="ES434">
        <v>0.9799978214285713</v>
      </c>
      <c r="ET434">
        <v>0.0200023</v>
      </c>
      <c r="EU434">
        <v>0</v>
      </c>
      <c r="EV434">
        <v>152.7516785714286</v>
      </c>
      <c r="EW434">
        <v>5.00078</v>
      </c>
      <c r="EX434">
        <v>4546.543928571428</v>
      </c>
      <c r="EY434">
        <v>16379.58214285714</v>
      </c>
      <c r="EZ434">
        <v>52.61821428571428</v>
      </c>
      <c r="FA434">
        <v>54.83224999999999</v>
      </c>
      <c r="FB434">
        <v>53.25860714285714</v>
      </c>
      <c r="FC434">
        <v>53.906</v>
      </c>
      <c r="FD434">
        <v>52.39482142857143</v>
      </c>
      <c r="FE434">
        <v>1955.091071428571</v>
      </c>
      <c r="FF434">
        <v>39.90035714285715</v>
      </c>
      <c r="FG434">
        <v>0</v>
      </c>
      <c r="FH434">
        <v>1687543424.7</v>
      </c>
      <c r="FI434">
        <v>0</v>
      </c>
      <c r="FJ434">
        <v>152.7604</v>
      </c>
      <c r="FK434">
        <v>2.923076936098161</v>
      </c>
      <c r="FL434">
        <v>-256.5869235992432</v>
      </c>
      <c r="FM434">
        <v>4544.915199999999</v>
      </c>
      <c r="FN434">
        <v>15</v>
      </c>
      <c r="FO434">
        <v>1687542268.5</v>
      </c>
      <c r="FP434" t="s">
        <v>1219</v>
      </c>
      <c r="FQ434">
        <v>1687542253</v>
      </c>
      <c r="FR434">
        <v>1687542268.5</v>
      </c>
      <c r="FS434">
        <v>7</v>
      </c>
      <c r="FT434">
        <v>0.126</v>
      </c>
      <c r="FU434">
        <v>0.008999999999999999</v>
      </c>
      <c r="FV434">
        <v>-14.588</v>
      </c>
      <c r="FW434">
        <v>-2.508</v>
      </c>
      <c r="FX434">
        <v>419</v>
      </c>
      <c r="FY434">
        <v>18</v>
      </c>
      <c r="FZ434">
        <v>0.37</v>
      </c>
      <c r="GA434">
        <v>0.06</v>
      </c>
      <c r="GB434">
        <v>25.06053658536586</v>
      </c>
      <c r="GC434">
        <v>1.236775609756144</v>
      </c>
      <c r="GD434">
        <v>0.1291222086206397</v>
      </c>
      <c r="GE434">
        <v>0</v>
      </c>
      <c r="GF434">
        <v>0.4811318536585366</v>
      </c>
      <c r="GG434">
        <v>-0.01736740766550388</v>
      </c>
      <c r="GH434">
        <v>0.04790871380008635</v>
      </c>
      <c r="GI434">
        <v>1</v>
      </c>
      <c r="GJ434">
        <v>1</v>
      </c>
      <c r="GK434">
        <v>2</v>
      </c>
      <c r="GL434" t="s">
        <v>443</v>
      </c>
      <c r="GM434">
        <v>3.10015</v>
      </c>
      <c r="GN434">
        <v>2.7581</v>
      </c>
      <c r="GO434">
        <v>0.0428163</v>
      </c>
      <c r="GP434">
        <v>0.0338749</v>
      </c>
      <c r="GQ434">
        <v>0.120085</v>
      </c>
      <c r="GR434">
        <v>0.109685</v>
      </c>
      <c r="GS434">
        <v>23872.7</v>
      </c>
      <c r="GT434">
        <v>23298.1</v>
      </c>
      <c r="GU434">
        <v>25530.6</v>
      </c>
      <c r="GV434">
        <v>24508.9</v>
      </c>
      <c r="GW434">
        <v>36105.5</v>
      </c>
      <c r="GX434">
        <v>32186.2</v>
      </c>
      <c r="GY434">
        <v>44652.5</v>
      </c>
      <c r="GZ434">
        <v>39098.4</v>
      </c>
      <c r="HA434">
        <v>1.72078</v>
      </c>
      <c r="HB434">
        <v>1.61318</v>
      </c>
      <c r="HC434">
        <v>-0.0483915</v>
      </c>
      <c r="HD434">
        <v>0</v>
      </c>
      <c r="HE434">
        <v>33.1637</v>
      </c>
      <c r="HF434">
        <v>999.9</v>
      </c>
      <c r="HG434">
        <v>42.8</v>
      </c>
      <c r="HH434">
        <v>50.8</v>
      </c>
      <c r="HI434">
        <v>54.3688</v>
      </c>
      <c r="HJ434">
        <v>62.7489</v>
      </c>
      <c r="HK434">
        <v>23.149</v>
      </c>
      <c r="HL434">
        <v>1</v>
      </c>
      <c r="HM434">
        <v>1.72595</v>
      </c>
      <c r="HN434">
        <v>9.28105</v>
      </c>
      <c r="HO434">
        <v>20.0443</v>
      </c>
      <c r="HP434">
        <v>5.20411</v>
      </c>
      <c r="HQ434">
        <v>11.992</v>
      </c>
      <c r="HR434">
        <v>4.95985</v>
      </c>
      <c r="HS434">
        <v>3.27405</v>
      </c>
      <c r="HT434">
        <v>9999</v>
      </c>
      <c r="HU434">
        <v>9999</v>
      </c>
      <c r="HV434">
        <v>9999</v>
      </c>
      <c r="HW434">
        <v>92.2</v>
      </c>
      <c r="HX434">
        <v>1.86387</v>
      </c>
      <c r="HY434">
        <v>1.86034</v>
      </c>
      <c r="HZ434">
        <v>1.85867</v>
      </c>
      <c r="IA434">
        <v>1.85997</v>
      </c>
      <c r="IB434">
        <v>1.85989</v>
      </c>
      <c r="IC434">
        <v>1.85852</v>
      </c>
      <c r="ID434">
        <v>1.8577</v>
      </c>
      <c r="IE434">
        <v>1.85242</v>
      </c>
      <c r="IF434">
        <v>0</v>
      </c>
      <c r="IG434">
        <v>0</v>
      </c>
      <c r="IH434">
        <v>0</v>
      </c>
      <c r="II434">
        <v>0</v>
      </c>
      <c r="IJ434" t="s">
        <v>433</v>
      </c>
      <c r="IK434" t="s">
        <v>434</v>
      </c>
      <c r="IL434" t="s">
        <v>435</v>
      </c>
      <c r="IM434" t="s">
        <v>435</v>
      </c>
      <c r="IN434" t="s">
        <v>435</v>
      </c>
      <c r="IO434" t="s">
        <v>435</v>
      </c>
      <c r="IP434">
        <v>0</v>
      </c>
      <c r="IQ434">
        <v>100</v>
      </c>
      <c r="IR434">
        <v>100</v>
      </c>
      <c r="IS434">
        <v>-11.429</v>
      </c>
      <c r="IT434">
        <v>-2.6093</v>
      </c>
      <c r="IU434">
        <v>-9.223646000070774</v>
      </c>
      <c r="IV434">
        <v>-0.01431925071125703</v>
      </c>
      <c r="IW434">
        <v>4.89615414261653E-06</v>
      </c>
      <c r="IX434">
        <v>-8.989459798755491E-10</v>
      </c>
      <c r="IY434">
        <v>-1.345169807792213</v>
      </c>
      <c r="IZ434">
        <v>-0.1043539695207113</v>
      </c>
      <c r="JA434">
        <v>0.003109194328973147</v>
      </c>
      <c r="JB434">
        <v>-3.859871886814269E-05</v>
      </c>
      <c r="JC434">
        <v>3</v>
      </c>
      <c r="JD434">
        <v>1925</v>
      </c>
      <c r="JE434">
        <v>1</v>
      </c>
      <c r="JF434">
        <v>31</v>
      </c>
      <c r="JG434">
        <v>19.5</v>
      </c>
      <c r="JH434">
        <v>19.3</v>
      </c>
      <c r="JI434">
        <v>0.440674</v>
      </c>
      <c r="JJ434">
        <v>2.76733</v>
      </c>
      <c r="JK434">
        <v>1.49658</v>
      </c>
      <c r="JL434">
        <v>2.31201</v>
      </c>
      <c r="JM434">
        <v>1.54785</v>
      </c>
      <c r="JN434">
        <v>2.43164</v>
      </c>
      <c r="JO434">
        <v>53.8423</v>
      </c>
      <c r="JP434">
        <v>13.274</v>
      </c>
      <c r="JQ434">
        <v>18</v>
      </c>
      <c r="JR434">
        <v>501.735</v>
      </c>
      <c r="JS434">
        <v>440.312</v>
      </c>
      <c r="JT434">
        <v>25.9159</v>
      </c>
      <c r="JU434">
        <v>46.0925</v>
      </c>
      <c r="JV434">
        <v>30.0033</v>
      </c>
      <c r="JW434">
        <v>45.7573</v>
      </c>
      <c r="JX434">
        <v>45.61</v>
      </c>
      <c r="JY434">
        <v>8.693149999999999</v>
      </c>
      <c r="JZ434">
        <v>51.5476</v>
      </c>
      <c r="KA434">
        <v>0</v>
      </c>
      <c r="KB434">
        <v>19.8547</v>
      </c>
      <c r="KC434">
        <v>99.0521</v>
      </c>
      <c r="KD434">
        <v>21.6698</v>
      </c>
      <c r="KE434">
        <v>97.57299999999999</v>
      </c>
      <c r="KF434">
        <v>93.9894</v>
      </c>
    </row>
    <row r="435" spans="1:292">
      <c r="A435">
        <v>407</v>
      </c>
      <c r="B435">
        <v>1687543429</v>
      </c>
      <c r="C435">
        <v>17300.5</v>
      </c>
      <c r="D435" t="s">
        <v>1258</v>
      </c>
      <c r="E435" t="s">
        <v>1259</v>
      </c>
      <c r="F435">
        <v>5</v>
      </c>
      <c r="G435" t="s">
        <v>1218</v>
      </c>
      <c r="H435">
        <v>1687543421.462963</v>
      </c>
      <c r="I435">
        <f>(J435)/1000</f>
        <v>0</v>
      </c>
      <c r="J435">
        <f>IF(DO435, AM435, AG435)</f>
        <v>0</v>
      </c>
      <c r="K435">
        <f>IF(DO435, AH435, AF435)</f>
        <v>0</v>
      </c>
      <c r="L435">
        <f>DQ435 - IF(AT435&gt;1, K435*DK435*100.0/(AV435*EE435), 0)</f>
        <v>0</v>
      </c>
      <c r="M435">
        <f>((S435-I435/2)*L435-K435)/(S435+I435/2)</f>
        <v>0</v>
      </c>
      <c r="N435">
        <f>M435*(DX435+DY435)/1000.0</f>
        <v>0</v>
      </c>
      <c r="O435">
        <f>(DQ435 - IF(AT435&gt;1, K435*DK435*100.0/(AV435*EE435), 0))*(DX435+DY435)/1000.0</f>
        <v>0</v>
      </c>
      <c r="P435">
        <f>2.0/((1/R435-1/Q435)+SIGN(R435)*SQRT((1/R435-1/Q435)*(1/R435-1/Q435) + 4*DL435/((DL435+1)*(DL435+1))*(2*1/R435*1/Q435-1/Q435*1/Q435)))</f>
        <v>0</v>
      </c>
      <c r="Q435">
        <f>IF(LEFT(DM435,1)&lt;&gt;"0",IF(LEFT(DM435,1)="1",3.0,DN435),$D$5+$E$5*(EE435*DX435/($K$5*1000))+$F$5*(EE435*DX435/($K$5*1000))*MAX(MIN(DK435,$J$5),$I$5)*MAX(MIN(DK435,$J$5),$I$5)+$G$5*MAX(MIN(DK435,$J$5),$I$5)*(EE435*DX435/($K$5*1000))+$H$5*(EE435*DX435/($K$5*1000))*(EE435*DX435/($K$5*1000)))</f>
        <v>0</v>
      </c>
      <c r="R435">
        <f>I435*(1000-(1000*0.61365*exp(17.502*V435/(240.97+V435))/(DX435+DY435)+DS435)/2)/(1000*0.61365*exp(17.502*V435/(240.97+V435))/(DX435+DY435)-DS435)</f>
        <v>0</v>
      </c>
      <c r="S435">
        <f>1/((DL435+1)/(P435/1.6)+1/(Q435/1.37)) + DL435/((DL435+1)/(P435/1.6) + DL435/(Q435/1.37))</f>
        <v>0</v>
      </c>
      <c r="T435">
        <f>(DG435*DJ435)</f>
        <v>0</v>
      </c>
      <c r="U435">
        <f>(DZ435+(T435+2*0.95*5.67E-8*(((DZ435+$B$9)+273)^4-(DZ435+273)^4)-44100*I435)/(1.84*29.3*Q435+8*0.95*5.67E-8*(DZ435+273)^3))</f>
        <v>0</v>
      </c>
      <c r="V435">
        <f>($C$9*EA435+$D$9*EB435+$E$9*U435)</f>
        <v>0</v>
      </c>
      <c r="W435">
        <f>0.61365*exp(17.502*V435/(240.97+V435))</f>
        <v>0</v>
      </c>
      <c r="X435">
        <f>(Y435/Z435*100)</f>
        <v>0</v>
      </c>
      <c r="Y435">
        <f>DS435*(DX435+DY435)/1000</f>
        <v>0</v>
      </c>
      <c r="Z435">
        <f>0.61365*exp(17.502*DZ435/(240.97+DZ435))</f>
        <v>0</v>
      </c>
      <c r="AA435">
        <f>(W435-DS435*(DX435+DY435)/1000)</f>
        <v>0</v>
      </c>
      <c r="AB435">
        <f>(-I435*44100)</f>
        <v>0</v>
      </c>
      <c r="AC435">
        <f>2*29.3*Q435*0.92*(DZ435-V435)</f>
        <v>0</v>
      </c>
      <c r="AD435">
        <f>2*0.95*5.67E-8*(((DZ435+$B$9)+273)^4-(V435+273)^4)</f>
        <v>0</v>
      </c>
      <c r="AE435">
        <f>T435+AD435+AB435+AC435</f>
        <v>0</v>
      </c>
      <c r="AF435">
        <f>DW435*AT435*(DR435-DQ435*(1000-AT435*DT435)/(1000-AT435*DS435))/(100*DK435)</f>
        <v>0</v>
      </c>
      <c r="AG435">
        <f>1000*DW435*AT435*(DS435-DT435)/(100*DK435*(1000-AT435*DS435))</f>
        <v>0</v>
      </c>
      <c r="AH435">
        <f>(AI435 - AJ435 - DX435*1E3/(8.314*(DZ435+273.15)) * AL435/DW435 * AK435) * DW435/(100*DK435) * (1000 - DT435)/1000</f>
        <v>0</v>
      </c>
      <c r="AI435">
        <v>121.0633557317823</v>
      </c>
      <c r="AJ435">
        <v>139.6203090909091</v>
      </c>
      <c r="AK435">
        <v>-3.370569987835455</v>
      </c>
      <c r="AL435">
        <v>66.87703025585249</v>
      </c>
      <c r="AM435">
        <f>(AO435 - AN435 + DX435*1E3/(8.314*(DZ435+273.15)) * AQ435/DW435 * AP435) * DW435/(100*DK435) * 1000/(1000 - AO435)</f>
        <v>0</v>
      </c>
      <c r="AN435">
        <v>21.64661793397492</v>
      </c>
      <c r="AO435">
        <v>22.20249939393939</v>
      </c>
      <c r="AP435">
        <v>0.006011154103616428</v>
      </c>
      <c r="AQ435">
        <v>100.4574107163463</v>
      </c>
      <c r="AR435">
        <v>0</v>
      </c>
      <c r="AS435">
        <v>0</v>
      </c>
      <c r="AT435">
        <f>IF(AR435*$H$15&gt;=AV435,1.0,(AV435/(AV435-AR435*$H$15)))</f>
        <v>0</v>
      </c>
      <c r="AU435">
        <f>(AT435-1)*100</f>
        <v>0</v>
      </c>
      <c r="AV435">
        <f>MAX(0,($B$15+$C$15*EE435)/(1+$D$15*EE435)*DX435/(DZ435+273)*$E$15)</f>
        <v>0</v>
      </c>
      <c r="AW435" t="s">
        <v>429</v>
      </c>
      <c r="AX435" t="s">
        <v>429</v>
      </c>
      <c r="AY435">
        <v>0</v>
      </c>
      <c r="AZ435">
        <v>0</v>
      </c>
      <c r="BA435">
        <f>1-AY435/AZ435</f>
        <v>0</v>
      </c>
      <c r="BB435">
        <v>0</v>
      </c>
      <c r="BC435" t="s">
        <v>429</v>
      </c>
      <c r="BD435" t="s">
        <v>429</v>
      </c>
      <c r="BE435">
        <v>0</v>
      </c>
      <c r="BF435">
        <v>0</v>
      </c>
      <c r="BG435">
        <f>1-BE435/BF435</f>
        <v>0</v>
      </c>
      <c r="BH435">
        <v>0.5</v>
      </c>
      <c r="BI435">
        <f>DH435</f>
        <v>0</v>
      </c>
      <c r="BJ435">
        <f>K435</f>
        <v>0</v>
      </c>
      <c r="BK435">
        <f>BG435*BH435*BI435</f>
        <v>0</v>
      </c>
      <c r="BL435">
        <f>(BJ435-BB435)/BI435</f>
        <v>0</v>
      </c>
      <c r="BM435">
        <f>(AZ435-BF435)/BF435</f>
        <v>0</v>
      </c>
      <c r="BN435">
        <f>AY435/(BA435+AY435/BF435)</f>
        <v>0</v>
      </c>
      <c r="BO435" t="s">
        <v>429</v>
      </c>
      <c r="BP435">
        <v>0</v>
      </c>
      <c r="BQ435">
        <f>IF(BP435&lt;&gt;0, BP435, BN435)</f>
        <v>0</v>
      </c>
      <c r="BR435">
        <f>1-BQ435/BF435</f>
        <v>0</v>
      </c>
      <c r="BS435">
        <f>(BF435-BE435)/(BF435-BQ435)</f>
        <v>0</v>
      </c>
      <c r="BT435">
        <f>(AZ435-BF435)/(AZ435-BQ435)</f>
        <v>0</v>
      </c>
      <c r="BU435">
        <f>(BF435-BE435)/(BF435-AY435)</f>
        <v>0</v>
      </c>
      <c r="BV435">
        <f>(AZ435-BF435)/(AZ435-AY435)</f>
        <v>0</v>
      </c>
      <c r="BW435">
        <f>(BS435*BQ435/BE435)</f>
        <v>0</v>
      </c>
      <c r="BX435">
        <f>(1-BW435)</f>
        <v>0</v>
      </c>
      <c r="DG435">
        <f>$B$13*EF435+$C$13*EG435+$F$13*ER435*(1-EU435)</f>
        <v>0</v>
      </c>
      <c r="DH435">
        <f>DG435*DI435</f>
        <v>0</v>
      </c>
      <c r="DI435">
        <f>($B$13*$D$11+$C$13*$D$11+$F$13*((FE435+EW435)/MAX(FE435+EW435+FF435, 0.1)*$I$11+FF435/MAX(FE435+EW435+FF435, 0.1)*$J$11))/($B$13+$C$13+$F$13)</f>
        <v>0</v>
      </c>
      <c r="DJ435">
        <f>($B$13*$K$11+$C$13*$K$11+$F$13*((FE435+EW435)/MAX(FE435+EW435+FF435, 0.1)*$P$11+FF435/MAX(FE435+EW435+FF435, 0.1)*$Q$11))/($B$13+$C$13+$F$13)</f>
        <v>0</v>
      </c>
      <c r="DK435">
        <v>1.91</v>
      </c>
      <c r="DL435">
        <v>0.5</v>
      </c>
      <c r="DM435" t="s">
        <v>430</v>
      </c>
      <c r="DN435">
        <v>2</v>
      </c>
      <c r="DO435" t="b">
        <v>1</v>
      </c>
      <c r="DP435">
        <v>1687543421.462963</v>
      </c>
      <c r="DQ435">
        <v>159.7282962962963</v>
      </c>
      <c r="DR435">
        <v>134.4918518518518</v>
      </c>
      <c r="DS435">
        <v>22.15172222222223</v>
      </c>
      <c r="DT435">
        <v>21.64361851851852</v>
      </c>
      <c r="DU435">
        <v>171.2642222222222</v>
      </c>
      <c r="DV435">
        <v>24.76047037037037</v>
      </c>
      <c r="DW435">
        <v>500.0313703703704</v>
      </c>
      <c r="DX435">
        <v>101.7263333333333</v>
      </c>
      <c r="DY435">
        <v>0.09997827407407407</v>
      </c>
      <c r="DZ435">
        <v>31.13301111111111</v>
      </c>
      <c r="EA435">
        <v>32.37772592592593</v>
      </c>
      <c r="EB435">
        <v>999.9000000000001</v>
      </c>
      <c r="EC435">
        <v>0</v>
      </c>
      <c r="ED435">
        <v>0</v>
      </c>
      <c r="EE435">
        <v>10006.61925925926</v>
      </c>
      <c r="EF435">
        <v>0</v>
      </c>
      <c r="EG435">
        <v>1797.132962962963</v>
      </c>
      <c r="EH435">
        <v>25.23637777777778</v>
      </c>
      <c r="EI435">
        <v>163.3461111111111</v>
      </c>
      <c r="EJ435">
        <v>137.4671111111111</v>
      </c>
      <c r="EK435">
        <v>0.508098925925926</v>
      </c>
      <c r="EL435">
        <v>134.4918518518518</v>
      </c>
      <c r="EM435">
        <v>21.64361851851852</v>
      </c>
      <c r="EN435">
        <v>2.253412222222222</v>
      </c>
      <c r="EO435">
        <v>2.201724444444444</v>
      </c>
      <c r="EP435">
        <v>19.34716296296297</v>
      </c>
      <c r="EQ435">
        <v>18.97487037037037</v>
      </c>
      <c r="ER435">
        <v>1999.977407407407</v>
      </c>
      <c r="ES435">
        <v>0.9799975555555555</v>
      </c>
      <c r="ET435">
        <v>0.02000258148148149</v>
      </c>
      <c r="EU435">
        <v>0</v>
      </c>
      <c r="EV435">
        <v>152.8617037037037</v>
      </c>
      <c r="EW435">
        <v>5.00078</v>
      </c>
      <c r="EX435">
        <v>4525.281851851852</v>
      </c>
      <c r="EY435">
        <v>16379.43333333333</v>
      </c>
      <c r="EZ435">
        <v>52.64111111111111</v>
      </c>
      <c r="FA435">
        <v>54.85859259259259</v>
      </c>
      <c r="FB435">
        <v>53.259</v>
      </c>
      <c r="FC435">
        <v>53.93492592592592</v>
      </c>
      <c r="FD435">
        <v>52.41637037037036</v>
      </c>
      <c r="FE435">
        <v>1955.070740740741</v>
      </c>
      <c r="FF435">
        <v>39.90074074074074</v>
      </c>
      <c r="FG435">
        <v>0</v>
      </c>
      <c r="FH435">
        <v>1687543429.5</v>
      </c>
      <c r="FI435">
        <v>0</v>
      </c>
      <c r="FJ435">
        <v>152.8694</v>
      </c>
      <c r="FK435">
        <v>1.393307704089445</v>
      </c>
      <c r="FL435">
        <v>-199.9869233024961</v>
      </c>
      <c r="FM435">
        <v>4525.146000000001</v>
      </c>
      <c r="FN435">
        <v>15</v>
      </c>
      <c r="FO435">
        <v>1687542268.5</v>
      </c>
      <c r="FP435" t="s">
        <v>1219</v>
      </c>
      <c r="FQ435">
        <v>1687542253</v>
      </c>
      <c r="FR435">
        <v>1687542268.5</v>
      </c>
      <c r="FS435">
        <v>7</v>
      </c>
      <c r="FT435">
        <v>0.126</v>
      </c>
      <c r="FU435">
        <v>0.008999999999999999</v>
      </c>
      <c r="FV435">
        <v>-14.588</v>
      </c>
      <c r="FW435">
        <v>-2.508</v>
      </c>
      <c r="FX435">
        <v>419</v>
      </c>
      <c r="FY435">
        <v>18</v>
      </c>
      <c r="FZ435">
        <v>0.37</v>
      </c>
      <c r="GA435">
        <v>0.06</v>
      </c>
      <c r="GB435">
        <v>25.14898292682927</v>
      </c>
      <c r="GC435">
        <v>1.341783972125448</v>
      </c>
      <c r="GD435">
        <v>0.1401790647575867</v>
      </c>
      <c r="GE435">
        <v>0</v>
      </c>
      <c r="GF435">
        <v>0.4807741463414635</v>
      </c>
      <c r="GG435">
        <v>0.3976211916376306</v>
      </c>
      <c r="GH435">
        <v>0.04746788996454236</v>
      </c>
      <c r="GI435">
        <v>1</v>
      </c>
      <c r="GJ435">
        <v>1</v>
      </c>
      <c r="GK435">
        <v>2</v>
      </c>
      <c r="GL435" t="s">
        <v>443</v>
      </c>
      <c r="GM435">
        <v>3.10017</v>
      </c>
      <c r="GN435">
        <v>2.75808</v>
      </c>
      <c r="GO435">
        <v>0.0388057</v>
      </c>
      <c r="GP435">
        <v>0.0296458</v>
      </c>
      <c r="GQ435">
        <v>0.12018</v>
      </c>
      <c r="GR435">
        <v>0.109689</v>
      </c>
      <c r="GS435">
        <v>23970.9</v>
      </c>
      <c r="GT435">
        <v>23398.1</v>
      </c>
      <c r="GU435">
        <v>25529.2</v>
      </c>
      <c r="GV435">
        <v>24507.5</v>
      </c>
      <c r="GW435">
        <v>36099.3</v>
      </c>
      <c r="GX435">
        <v>32184.4</v>
      </c>
      <c r="GY435">
        <v>44649.9</v>
      </c>
      <c r="GZ435">
        <v>39096.8</v>
      </c>
      <c r="HA435">
        <v>1.72108</v>
      </c>
      <c r="HB435">
        <v>1.6122</v>
      </c>
      <c r="HC435">
        <v>-0.0484288</v>
      </c>
      <c r="HD435">
        <v>0</v>
      </c>
      <c r="HE435">
        <v>33.1903</v>
      </c>
      <c r="HF435">
        <v>999.9</v>
      </c>
      <c r="HG435">
        <v>42.8</v>
      </c>
      <c r="HH435">
        <v>50.8</v>
      </c>
      <c r="HI435">
        <v>54.3699</v>
      </c>
      <c r="HJ435">
        <v>62.7289</v>
      </c>
      <c r="HK435">
        <v>23.5216</v>
      </c>
      <c r="HL435">
        <v>1</v>
      </c>
      <c r="HM435">
        <v>1.72912</v>
      </c>
      <c r="HN435">
        <v>9.28105</v>
      </c>
      <c r="HO435">
        <v>20.0446</v>
      </c>
      <c r="HP435">
        <v>5.20546</v>
      </c>
      <c r="HQ435">
        <v>11.992</v>
      </c>
      <c r="HR435">
        <v>4.95985</v>
      </c>
      <c r="HS435">
        <v>3.27448</v>
      </c>
      <c r="HT435">
        <v>9999</v>
      </c>
      <c r="HU435">
        <v>9999</v>
      </c>
      <c r="HV435">
        <v>9999</v>
      </c>
      <c r="HW435">
        <v>92.2</v>
      </c>
      <c r="HX435">
        <v>1.86388</v>
      </c>
      <c r="HY435">
        <v>1.86031</v>
      </c>
      <c r="HZ435">
        <v>1.85868</v>
      </c>
      <c r="IA435">
        <v>1.85997</v>
      </c>
      <c r="IB435">
        <v>1.85987</v>
      </c>
      <c r="IC435">
        <v>1.85852</v>
      </c>
      <c r="ID435">
        <v>1.85769</v>
      </c>
      <c r="IE435">
        <v>1.85242</v>
      </c>
      <c r="IF435">
        <v>0</v>
      </c>
      <c r="IG435">
        <v>0</v>
      </c>
      <c r="IH435">
        <v>0</v>
      </c>
      <c r="II435">
        <v>0</v>
      </c>
      <c r="IJ435" t="s">
        <v>433</v>
      </c>
      <c r="IK435" t="s">
        <v>434</v>
      </c>
      <c r="IL435" t="s">
        <v>435</v>
      </c>
      <c r="IM435" t="s">
        <v>435</v>
      </c>
      <c r="IN435" t="s">
        <v>435</v>
      </c>
      <c r="IO435" t="s">
        <v>435</v>
      </c>
      <c r="IP435">
        <v>0</v>
      </c>
      <c r="IQ435">
        <v>100</v>
      </c>
      <c r="IR435">
        <v>100</v>
      </c>
      <c r="IS435">
        <v>-11.214</v>
      </c>
      <c r="IT435">
        <v>-2.6099</v>
      </c>
      <c r="IU435">
        <v>-9.223646000070774</v>
      </c>
      <c r="IV435">
        <v>-0.01431925071125703</v>
      </c>
      <c r="IW435">
        <v>4.89615414261653E-06</v>
      </c>
      <c r="IX435">
        <v>-8.989459798755491E-10</v>
      </c>
      <c r="IY435">
        <v>-1.345169807792213</v>
      </c>
      <c r="IZ435">
        <v>-0.1043539695207113</v>
      </c>
      <c r="JA435">
        <v>0.003109194328973147</v>
      </c>
      <c r="JB435">
        <v>-3.859871886814269E-05</v>
      </c>
      <c r="JC435">
        <v>3</v>
      </c>
      <c r="JD435">
        <v>1925</v>
      </c>
      <c r="JE435">
        <v>1</v>
      </c>
      <c r="JF435">
        <v>31</v>
      </c>
      <c r="JG435">
        <v>19.6</v>
      </c>
      <c r="JH435">
        <v>19.3</v>
      </c>
      <c r="JI435">
        <v>0.394287</v>
      </c>
      <c r="JJ435">
        <v>2.76001</v>
      </c>
      <c r="JK435">
        <v>1.49658</v>
      </c>
      <c r="JL435">
        <v>2.31201</v>
      </c>
      <c r="JM435">
        <v>1.54785</v>
      </c>
      <c r="JN435">
        <v>2.40601</v>
      </c>
      <c r="JO435">
        <v>53.8423</v>
      </c>
      <c r="JP435">
        <v>13.2564</v>
      </c>
      <c r="JQ435">
        <v>18</v>
      </c>
      <c r="JR435">
        <v>502.106</v>
      </c>
      <c r="JS435">
        <v>439.802</v>
      </c>
      <c r="JT435">
        <v>25.9316</v>
      </c>
      <c r="JU435">
        <v>46.1204</v>
      </c>
      <c r="JV435">
        <v>30.0031</v>
      </c>
      <c r="JW435">
        <v>45.786</v>
      </c>
      <c r="JX435">
        <v>45.6347</v>
      </c>
      <c r="JY435">
        <v>7.92314</v>
      </c>
      <c r="JZ435">
        <v>51.5476</v>
      </c>
      <c r="KA435">
        <v>0</v>
      </c>
      <c r="KB435">
        <v>19.8778</v>
      </c>
      <c r="KC435">
        <v>85.6951</v>
      </c>
      <c r="KD435">
        <v>21.674</v>
      </c>
      <c r="KE435">
        <v>97.56740000000001</v>
      </c>
      <c r="KF435">
        <v>93.9849</v>
      </c>
    </row>
    <row r="436" spans="1:292">
      <c r="A436">
        <v>408</v>
      </c>
      <c r="B436">
        <v>1687543434</v>
      </c>
      <c r="C436">
        <v>17305.5</v>
      </c>
      <c r="D436" t="s">
        <v>1260</v>
      </c>
      <c r="E436" t="s">
        <v>1261</v>
      </c>
      <c r="F436">
        <v>5</v>
      </c>
      <c r="G436" t="s">
        <v>1218</v>
      </c>
      <c r="H436">
        <v>1687543426.481482</v>
      </c>
      <c r="I436">
        <f>(J436)/1000</f>
        <v>0</v>
      </c>
      <c r="J436">
        <f>IF(DO436, AM436, AG436)</f>
        <v>0</v>
      </c>
      <c r="K436">
        <f>IF(DO436, AH436, AF436)</f>
        <v>0</v>
      </c>
      <c r="L436">
        <f>DQ436 - IF(AT436&gt;1, K436*DK436*100.0/(AV436*EE436), 0)</f>
        <v>0</v>
      </c>
      <c r="M436">
        <f>((S436-I436/2)*L436-K436)/(S436+I436/2)</f>
        <v>0</v>
      </c>
      <c r="N436">
        <f>M436*(DX436+DY436)/1000.0</f>
        <v>0</v>
      </c>
      <c r="O436">
        <f>(DQ436 - IF(AT436&gt;1, K436*DK436*100.0/(AV436*EE436), 0))*(DX436+DY436)/1000.0</f>
        <v>0</v>
      </c>
      <c r="P436">
        <f>2.0/((1/R436-1/Q436)+SIGN(R436)*SQRT((1/R436-1/Q436)*(1/R436-1/Q436) + 4*DL436/((DL436+1)*(DL436+1))*(2*1/R436*1/Q436-1/Q436*1/Q436)))</f>
        <v>0</v>
      </c>
      <c r="Q436">
        <f>IF(LEFT(DM436,1)&lt;&gt;"0",IF(LEFT(DM436,1)="1",3.0,DN436),$D$5+$E$5*(EE436*DX436/($K$5*1000))+$F$5*(EE436*DX436/($K$5*1000))*MAX(MIN(DK436,$J$5),$I$5)*MAX(MIN(DK436,$J$5),$I$5)+$G$5*MAX(MIN(DK436,$J$5),$I$5)*(EE436*DX436/($K$5*1000))+$H$5*(EE436*DX436/($K$5*1000))*(EE436*DX436/($K$5*1000)))</f>
        <v>0</v>
      </c>
      <c r="R436">
        <f>I436*(1000-(1000*0.61365*exp(17.502*V436/(240.97+V436))/(DX436+DY436)+DS436)/2)/(1000*0.61365*exp(17.502*V436/(240.97+V436))/(DX436+DY436)-DS436)</f>
        <v>0</v>
      </c>
      <c r="S436">
        <f>1/((DL436+1)/(P436/1.6)+1/(Q436/1.37)) + DL436/((DL436+1)/(P436/1.6) + DL436/(Q436/1.37))</f>
        <v>0</v>
      </c>
      <c r="T436">
        <f>(DG436*DJ436)</f>
        <v>0</v>
      </c>
      <c r="U436">
        <f>(DZ436+(T436+2*0.95*5.67E-8*(((DZ436+$B$9)+273)^4-(DZ436+273)^4)-44100*I436)/(1.84*29.3*Q436+8*0.95*5.67E-8*(DZ436+273)^3))</f>
        <v>0</v>
      </c>
      <c r="V436">
        <f>($C$9*EA436+$D$9*EB436+$E$9*U436)</f>
        <v>0</v>
      </c>
      <c r="W436">
        <f>0.61365*exp(17.502*V436/(240.97+V436))</f>
        <v>0</v>
      </c>
      <c r="X436">
        <f>(Y436/Z436*100)</f>
        <v>0</v>
      </c>
      <c r="Y436">
        <f>DS436*(DX436+DY436)/1000</f>
        <v>0</v>
      </c>
      <c r="Z436">
        <f>0.61365*exp(17.502*DZ436/(240.97+DZ436))</f>
        <v>0</v>
      </c>
      <c r="AA436">
        <f>(W436-DS436*(DX436+DY436)/1000)</f>
        <v>0</v>
      </c>
      <c r="AB436">
        <f>(-I436*44100)</f>
        <v>0</v>
      </c>
      <c r="AC436">
        <f>2*29.3*Q436*0.92*(DZ436-V436)</f>
        <v>0</v>
      </c>
      <c r="AD436">
        <f>2*0.95*5.67E-8*(((DZ436+$B$9)+273)^4-(V436+273)^4)</f>
        <v>0</v>
      </c>
      <c r="AE436">
        <f>T436+AD436+AB436+AC436</f>
        <v>0</v>
      </c>
      <c r="AF436">
        <f>DW436*AT436*(DR436-DQ436*(1000-AT436*DT436)/(1000-AT436*DS436))/(100*DK436)</f>
        <v>0</v>
      </c>
      <c r="AG436">
        <f>1000*DW436*AT436*(DS436-DT436)/(100*DK436*(1000-AT436*DS436))</f>
        <v>0</v>
      </c>
      <c r="AH436">
        <f>(AI436 - AJ436 - DX436*1E3/(8.314*(DZ436+273.15)) * AL436/DW436 * AK436) * DW436/(100*DK436) * (1000 - DT436)/1000</f>
        <v>0</v>
      </c>
      <c r="AI436">
        <v>104.0401755403202</v>
      </c>
      <c r="AJ436">
        <v>122.8740787878787</v>
      </c>
      <c r="AK436">
        <v>-3.351299406054067</v>
      </c>
      <c r="AL436">
        <v>66.87703025585249</v>
      </c>
      <c r="AM436">
        <f>(AO436 - AN436 + DX436*1E3/(8.314*(DZ436+273.15)) * AQ436/DW436 * AP436) * DW436/(100*DK436) * 1000/(1000 - AO436)</f>
        <v>0</v>
      </c>
      <c r="AN436">
        <v>21.64713334911999</v>
      </c>
      <c r="AO436">
        <v>22.22342424242423</v>
      </c>
      <c r="AP436">
        <v>0.001883912640216376</v>
      </c>
      <c r="AQ436">
        <v>100.4574107163463</v>
      </c>
      <c r="AR436">
        <v>0</v>
      </c>
      <c r="AS436">
        <v>0</v>
      </c>
      <c r="AT436">
        <f>IF(AR436*$H$15&gt;=AV436,1.0,(AV436/(AV436-AR436*$H$15)))</f>
        <v>0</v>
      </c>
      <c r="AU436">
        <f>(AT436-1)*100</f>
        <v>0</v>
      </c>
      <c r="AV436">
        <f>MAX(0,($B$15+$C$15*EE436)/(1+$D$15*EE436)*DX436/(DZ436+273)*$E$15)</f>
        <v>0</v>
      </c>
      <c r="AW436" t="s">
        <v>429</v>
      </c>
      <c r="AX436" t="s">
        <v>429</v>
      </c>
      <c r="AY436">
        <v>0</v>
      </c>
      <c r="AZ436">
        <v>0</v>
      </c>
      <c r="BA436">
        <f>1-AY436/AZ436</f>
        <v>0</v>
      </c>
      <c r="BB436">
        <v>0</v>
      </c>
      <c r="BC436" t="s">
        <v>429</v>
      </c>
      <c r="BD436" t="s">
        <v>429</v>
      </c>
      <c r="BE436">
        <v>0</v>
      </c>
      <c r="BF436">
        <v>0</v>
      </c>
      <c r="BG436">
        <f>1-BE436/BF436</f>
        <v>0</v>
      </c>
      <c r="BH436">
        <v>0.5</v>
      </c>
      <c r="BI436">
        <f>DH436</f>
        <v>0</v>
      </c>
      <c r="BJ436">
        <f>K436</f>
        <v>0</v>
      </c>
      <c r="BK436">
        <f>BG436*BH436*BI436</f>
        <v>0</v>
      </c>
      <c r="BL436">
        <f>(BJ436-BB436)/BI436</f>
        <v>0</v>
      </c>
      <c r="BM436">
        <f>(AZ436-BF436)/BF436</f>
        <v>0</v>
      </c>
      <c r="BN436">
        <f>AY436/(BA436+AY436/BF436)</f>
        <v>0</v>
      </c>
      <c r="BO436" t="s">
        <v>429</v>
      </c>
      <c r="BP436">
        <v>0</v>
      </c>
      <c r="BQ436">
        <f>IF(BP436&lt;&gt;0, BP436, BN436)</f>
        <v>0</v>
      </c>
      <c r="BR436">
        <f>1-BQ436/BF436</f>
        <v>0</v>
      </c>
      <c r="BS436">
        <f>(BF436-BE436)/(BF436-BQ436)</f>
        <v>0</v>
      </c>
      <c r="BT436">
        <f>(AZ436-BF436)/(AZ436-BQ436)</f>
        <v>0</v>
      </c>
      <c r="BU436">
        <f>(BF436-BE436)/(BF436-AY436)</f>
        <v>0</v>
      </c>
      <c r="BV436">
        <f>(AZ436-BF436)/(AZ436-AY436)</f>
        <v>0</v>
      </c>
      <c r="BW436">
        <f>(BS436*BQ436/BE436)</f>
        <v>0</v>
      </c>
      <c r="BX436">
        <f>(1-BW436)</f>
        <v>0</v>
      </c>
      <c r="DG436">
        <f>$B$13*EF436+$C$13*EG436+$F$13*ER436*(1-EU436)</f>
        <v>0</v>
      </c>
      <c r="DH436">
        <f>DG436*DI436</f>
        <v>0</v>
      </c>
      <c r="DI436">
        <f>($B$13*$D$11+$C$13*$D$11+$F$13*((FE436+EW436)/MAX(FE436+EW436+FF436, 0.1)*$I$11+FF436/MAX(FE436+EW436+FF436, 0.1)*$J$11))/($B$13+$C$13+$F$13)</f>
        <v>0</v>
      </c>
      <c r="DJ436">
        <f>($B$13*$K$11+$C$13*$K$11+$F$13*((FE436+EW436)/MAX(FE436+EW436+FF436, 0.1)*$P$11+FF436/MAX(FE436+EW436+FF436, 0.1)*$Q$11))/($B$13+$C$13+$F$13)</f>
        <v>0</v>
      </c>
      <c r="DK436">
        <v>1.91</v>
      </c>
      <c r="DL436">
        <v>0.5</v>
      </c>
      <c r="DM436" t="s">
        <v>430</v>
      </c>
      <c r="DN436">
        <v>2</v>
      </c>
      <c r="DO436" t="b">
        <v>1</v>
      </c>
      <c r="DP436">
        <v>1687543426.481482</v>
      </c>
      <c r="DQ436">
        <v>143.2022222222222</v>
      </c>
      <c r="DR436">
        <v>117.7836296296296</v>
      </c>
      <c r="DS436">
        <v>22.18792592592593</v>
      </c>
      <c r="DT436">
        <v>21.64561111111112</v>
      </c>
      <c r="DU436">
        <v>154.524</v>
      </c>
      <c r="DV436">
        <v>24.79747407407407</v>
      </c>
      <c r="DW436">
        <v>500.029925925926</v>
      </c>
      <c r="DX436">
        <v>101.726962962963</v>
      </c>
      <c r="DY436">
        <v>0.1000685</v>
      </c>
      <c r="DZ436">
        <v>31.15683703703704</v>
      </c>
      <c r="EA436">
        <v>32.39831111111111</v>
      </c>
      <c r="EB436">
        <v>999.9000000000001</v>
      </c>
      <c r="EC436">
        <v>0</v>
      </c>
      <c r="ED436">
        <v>0</v>
      </c>
      <c r="EE436">
        <v>9998.97962962963</v>
      </c>
      <c r="EF436">
        <v>0</v>
      </c>
      <c r="EG436">
        <v>1760.865925925926</v>
      </c>
      <c r="EH436">
        <v>25.41854814814814</v>
      </c>
      <c r="EI436">
        <v>146.4513703703704</v>
      </c>
      <c r="EJ436">
        <v>120.3895296296296</v>
      </c>
      <c r="EK436">
        <v>0.5423183333333333</v>
      </c>
      <c r="EL436">
        <v>117.7836296296296</v>
      </c>
      <c r="EM436">
        <v>21.64561111111112</v>
      </c>
      <c r="EN436">
        <v>2.257109259259259</v>
      </c>
      <c r="EO436">
        <v>2.20194037037037</v>
      </c>
      <c r="EP436">
        <v>19.37351851851852</v>
      </c>
      <c r="EQ436">
        <v>18.97644074074074</v>
      </c>
      <c r="ER436">
        <v>1999.988518518518</v>
      </c>
      <c r="ES436">
        <v>0.9799975555555555</v>
      </c>
      <c r="ET436">
        <v>0.02000258888888889</v>
      </c>
      <c r="EU436">
        <v>0</v>
      </c>
      <c r="EV436">
        <v>153.0915185185185</v>
      </c>
      <c r="EW436">
        <v>5.00078</v>
      </c>
      <c r="EX436">
        <v>4522.094074074074</v>
      </c>
      <c r="EY436">
        <v>16379.52222222222</v>
      </c>
      <c r="EZ436">
        <v>52.66418518518518</v>
      </c>
      <c r="FA436">
        <v>54.87714814814814</v>
      </c>
      <c r="FB436">
        <v>53.25203703703703</v>
      </c>
      <c r="FC436">
        <v>53.95577777777777</v>
      </c>
      <c r="FD436">
        <v>52.42788888888887</v>
      </c>
      <c r="FE436">
        <v>1955.07925925926</v>
      </c>
      <c r="FF436">
        <v>39.90222222222222</v>
      </c>
      <c r="FG436">
        <v>0</v>
      </c>
      <c r="FH436">
        <v>1687543434.3</v>
      </c>
      <c r="FI436">
        <v>0</v>
      </c>
      <c r="FJ436">
        <v>153.07388</v>
      </c>
      <c r="FK436">
        <v>1.841076927835965</v>
      </c>
      <c r="FL436">
        <v>15.97692272215867</v>
      </c>
      <c r="FM436">
        <v>4520.9304</v>
      </c>
      <c r="FN436">
        <v>15</v>
      </c>
      <c r="FO436">
        <v>1687542268.5</v>
      </c>
      <c r="FP436" t="s">
        <v>1219</v>
      </c>
      <c r="FQ436">
        <v>1687542253</v>
      </c>
      <c r="FR436">
        <v>1687542268.5</v>
      </c>
      <c r="FS436">
        <v>7</v>
      </c>
      <c r="FT436">
        <v>0.126</v>
      </c>
      <c r="FU436">
        <v>0.008999999999999999</v>
      </c>
      <c r="FV436">
        <v>-14.588</v>
      </c>
      <c r="FW436">
        <v>-2.508</v>
      </c>
      <c r="FX436">
        <v>419</v>
      </c>
      <c r="FY436">
        <v>18</v>
      </c>
      <c r="FZ436">
        <v>0.37</v>
      </c>
      <c r="GA436">
        <v>0.06</v>
      </c>
      <c r="GB436">
        <v>25.3065675</v>
      </c>
      <c r="GC436">
        <v>2.038127954971811</v>
      </c>
      <c r="GD436">
        <v>0.2004228871505196</v>
      </c>
      <c r="GE436">
        <v>0</v>
      </c>
      <c r="GF436">
        <v>0.517885175</v>
      </c>
      <c r="GG436">
        <v>0.4268170694183863</v>
      </c>
      <c r="GH436">
        <v>0.04185559226309402</v>
      </c>
      <c r="GI436">
        <v>1</v>
      </c>
      <c r="GJ436">
        <v>1</v>
      </c>
      <c r="GK436">
        <v>2</v>
      </c>
      <c r="GL436" t="s">
        <v>443</v>
      </c>
      <c r="GM436">
        <v>3.1002</v>
      </c>
      <c r="GN436">
        <v>2.75817</v>
      </c>
      <c r="GO436">
        <v>0.0347219</v>
      </c>
      <c r="GP436">
        <v>0.0253642</v>
      </c>
      <c r="GQ436">
        <v>0.120245</v>
      </c>
      <c r="GR436">
        <v>0.109682</v>
      </c>
      <c r="GS436">
        <v>24070.7</v>
      </c>
      <c r="GT436">
        <v>23499.5</v>
      </c>
      <c r="GU436">
        <v>25527.6</v>
      </c>
      <c r="GV436">
        <v>24506.3</v>
      </c>
      <c r="GW436">
        <v>36094.3</v>
      </c>
      <c r="GX436">
        <v>32182.6</v>
      </c>
      <c r="GY436">
        <v>44647.3</v>
      </c>
      <c r="GZ436">
        <v>39094.8</v>
      </c>
      <c r="HA436">
        <v>1.72082</v>
      </c>
      <c r="HB436">
        <v>1.61187</v>
      </c>
      <c r="HC436">
        <v>-0.0480935</v>
      </c>
      <c r="HD436">
        <v>0</v>
      </c>
      <c r="HE436">
        <v>33.2164</v>
      </c>
      <c r="HF436">
        <v>999.9</v>
      </c>
      <c r="HG436">
        <v>42.8</v>
      </c>
      <c r="HH436">
        <v>50.8</v>
      </c>
      <c r="HI436">
        <v>54.3667</v>
      </c>
      <c r="HJ436">
        <v>62.7989</v>
      </c>
      <c r="HK436">
        <v>23.153</v>
      </c>
      <c r="HL436">
        <v>1</v>
      </c>
      <c r="HM436">
        <v>1.73248</v>
      </c>
      <c r="HN436">
        <v>9.28105</v>
      </c>
      <c r="HO436">
        <v>20.0446</v>
      </c>
      <c r="HP436">
        <v>5.20531</v>
      </c>
      <c r="HQ436">
        <v>11.992</v>
      </c>
      <c r="HR436">
        <v>4.95985</v>
      </c>
      <c r="HS436">
        <v>3.2744</v>
      </c>
      <c r="HT436">
        <v>9999</v>
      </c>
      <c r="HU436">
        <v>9999</v>
      </c>
      <c r="HV436">
        <v>9999</v>
      </c>
      <c r="HW436">
        <v>92.2</v>
      </c>
      <c r="HX436">
        <v>1.86388</v>
      </c>
      <c r="HY436">
        <v>1.86033</v>
      </c>
      <c r="HZ436">
        <v>1.85867</v>
      </c>
      <c r="IA436">
        <v>1.85996</v>
      </c>
      <c r="IB436">
        <v>1.85988</v>
      </c>
      <c r="IC436">
        <v>1.85852</v>
      </c>
      <c r="ID436">
        <v>1.85772</v>
      </c>
      <c r="IE436">
        <v>1.85242</v>
      </c>
      <c r="IF436">
        <v>0</v>
      </c>
      <c r="IG436">
        <v>0</v>
      </c>
      <c r="IH436">
        <v>0</v>
      </c>
      <c r="II436">
        <v>0</v>
      </c>
      <c r="IJ436" t="s">
        <v>433</v>
      </c>
      <c r="IK436" t="s">
        <v>434</v>
      </c>
      <c r="IL436" t="s">
        <v>435</v>
      </c>
      <c r="IM436" t="s">
        <v>435</v>
      </c>
      <c r="IN436" t="s">
        <v>435</v>
      </c>
      <c r="IO436" t="s">
        <v>435</v>
      </c>
      <c r="IP436">
        <v>0</v>
      </c>
      <c r="IQ436">
        <v>100</v>
      </c>
      <c r="IR436">
        <v>100</v>
      </c>
      <c r="IS436">
        <v>-10.998</v>
      </c>
      <c r="IT436">
        <v>-2.6104</v>
      </c>
      <c r="IU436">
        <v>-9.223646000070774</v>
      </c>
      <c r="IV436">
        <v>-0.01431925071125703</v>
      </c>
      <c r="IW436">
        <v>4.89615414261653E-06</v>
      </c>
      <c r="IX436">
        <v>-8.989459798755491E-10</v>
      </c>
      <c r="IY436">
        <v>-1.345169807792213</v>
      </c>
      <c r="IZ436">
        <v>-0.1043539695207113</v>
      </c>
      <c r="JA436">
        <v>0.003109194328973147</v>
      </c>
      <c r="JB436">
        <v>-3.859871886814269E-05</v>
      </c>
      <c r="JC436">
        <v>3</v>
      </c>
      <c r="JD436">
        <v>1925</v>
      </c>
      <c r="JE436">
        <v>1</v>
      </c>
      <c r="JF436">
        <v>31</v>
      </c>
      <c r="JG436">
        <v>19.7</v>
      </c>
      <c r="JH436">
        <v>19.4</v>
      </c>
      <c r="JI436">
        <v>0.358887</v>
      </c>
      <c r="JJ436">
        <v>2.76367</v>
      </c>
      <c r="JK436">
        <v>1.49658</v>
      </c>
      <c r="JL436">
        <v>2.31323</v>
      </c>
      <c r="JM436">
        <v>1.54785</v>
      </c>
      <c r="JN436">
        <v>2.51953</v>
      </c>
      <c r="JO436">
        <v>53.8423</v>
      </c>
      <c r="JP436">
        <v>13.2652</v>
      </c>
      <c r="JQ436">
        <v>18</v>
      </c>
      <c r="JR436">
        <v>502.098</v>
      </c>
      <c r="JS436">
        <v>439.723</v>
      </c>
      <c r="JT436">
        <v>25.949</v>
      </c>
      <c r="JU436">
        <v>46.151</v>
      </c>
      <c r="JV436">
        <v>30.0032</v>
      </c>
      <c r="JW436">
        <v>45.8123</v>
      </c>
      <c r="JX436">
        <v>45.6594</v>
      </c>
      <c r="JY436">
        <v>7.0609</v>
      </c>
      <c r="JZ436">
        <v>51.5476</v>
      </c>
      <c r="KA436">
        <v>0</v>
      </c>
      <c r="KB436">
        <v>19.8953</v>
      </c>
      <c r="KC436">
        <v>65.6589</v>
      </c>
      <c r="KD436">
        <v>21.6705</v>
      </c>
      <c r="KE436">
        <v>97.5617</v>
      </c>
      <c r="KF436">
        <v>93.98009999999999</v>
      </c>
    </row>
    <row r="437" spans="1:292">
      <c r="A437">
        <v>409</v>
      </c>
      <c r="B437">
        <v>1687543439</v>
      </c>
      <c r="C437">
        <v>17310.5</v>
      </c>
      <c r="D437" t="s">
        <v>1262</v>
      </c>
      <c r="E437" t="s">
        <v>1263</v>
      </c>
      <c r="F437">
        <v>5</v>
      </c>
      <c r="G437" t="s">
        <v>1218</v>
      </c>
      <c r="H437">
        <v>1687543431.5</v>
      </c>
      <c r="I437">
        <f>(J437)/1000</f>
        <v>0</v>
      </c>
      <c r="J437">
        <f>IF(DO437, AM437, AG437)</f>
        <v>0</v>
      </c>
      <c r="K437">
        <f>IF(DO437, AH437, AF437)</f>
        <v>0</v>
      </c>
      <c r="L437">
        <f>DQ437 - IF(AT437&gt;1, K437*DK437*100.0/(AV437*EE437), 0)</f>
        <v>0</v>
      </c>
      <c r="M437">
        <f>((S437-I437/2)*L437-K437)/(S437+I437/2)</f>
        <v>0</v>
      </c>
      <c r="N437">
        <f>M437*(DX437+DY437)/1000.0</f>
        <v>0</v>
      </c>
      <c r="O437">
        <f>(DQ437 - IF(AT437&gt;1, K437*DK437*100.0/(AV437*EE437), 0))*(DX437+DY437)/1000.0</f>
        <v>0</v>
      </c>
      <c r="P437">
        <f>2.0/((1/R437-1/Q437)+SIGN(R437)*SQRT((1/R437-1/Q437)*(1/R437-1/Q437) + 4*DL437/((DL437+1)*(DL437+1))*(2*1/R437*1/Q437-1/Q437*1/Q437)))</f>
        <v>0</v>
      </c>
      <c r="Q437">
        <f>IF(LEFT(DM437,1)&lt;&gt;"0",IF(LEFT(DM437,1)="1",3.0,DN437),$D$5+$E$5*(EE437*DX437/($K$5*1000))+$F$5*(EE437*DX437/($K$5*1000))*MAX(MIN(DK437,$J$5),$I$5)*MAX(MIN(DK437,$J$5),$I$5)+$G$5*MAX(MIN(DK437,$J$5),$I$5)*(EE437*DX437/($K$5*1000))+$H$5*(EE437*DX437/($K$5*1000))*(EE437*DX437/($K$5*1000)))</f>
        <v>0</v>
      </c>
      <c r="R437">
        <f>I437*(1000-(1000*0.61365*exp(17.502*V437/(240.97+V437))/(DX437+DY437)+DS437)/2)/(1000*0.61365*exp(17.502*V437/(240.97+V437))/(DX437+DY437)-DS437)</f>
        <v>0</v>
      </c>
      <c r="S437">
        <f>1/((DL437+1)/(P437/1.6)+1/(Q437/1.37)) + DL437/((DL437+1)/(P437/1.6) + DL437/(Q437/1.37))</f>
        <v>0</v>
      </c>
      <c r="T437">
        <f>(DG437*DJ437)</f>
        <v>0</v>
      </c>
      <c r="U437">
        <f>(DZ437+(T437+2*0.95*5.67E-8*(((DZ437+$B$9)+273)^4-(DZ437+273)^4)-44100*I437)/(1.84*29.3*Q437+8*0.95*5.67E-8*(DZ437+273)^3))</f>
        <v>0</v>
      </c>
      <c r="V437">
        <f>($C$9*EA437+$D$9*EB437+$E$9*U437)</f>
        <v>0</v>
      </c>
      <c r="W437">
        <f>0.61365*exp(17.502*V437/(240.97+V437))</f>
        <v>0</v>
      </c>
      <c r="X437">
        <f>(Y437/Z437*100)</f>
        <v>0</v>
      </c>
      <c r="Y437">
        <f>DS437*(DX437+DY437)/1000</f>
        <v>0</v>
      </c>
      <c r="Z437">
        <f>0.61365*exp(17.502*DZ437/(240.97+DZ437))</f>
        <v>0</v>
      </c>
      <c r="AA437">
        <f>(W437-DS437*(DX437+DY437)/1000)</f>
        <v>0</v>
      </c>
      <c r="AB437">
        <f>(-I437*44100)</f>
        <v>0</v>
      </c>
      <c r="AC437">
        <f>2*29.3*Q437*0.92*(DZ437-V437)</f>
        <v>0</v>
      </c>
      <c r="AD437">
        <f>2*0.95*5.67E-8*(((DZ437+$B$9)+273)^4-(V437+273)^4)</f>
        <v>0</v>
      </c>
      <c r="AE437">
        <f>T437+AD437+AB437+AC437</f>
        <v>0</v>
      </c>
      <c r="AF437">
        <f>DW437*AT437*(DR437-DQ437*(1000-AT437*DT437)/(1000-AT437*DS437))/(100*DK437)</f>
        <v>0</v>
      </c>
      <c r="AG437">
        <f>1000*DW437*AT437*(DS437-DT437)/(100*DK437*(1000-AT437*DS437))</f>
        <v>0</v>
      </c>
      <c r="AH437">
        <f>(AI437 - AJ437 - DX437*1E3/(8.314*(DZ437+273.15)) * AL437/DW437 * AK437) * DW437/(100*DK437) * (1000 - DT437)/1000</f>
        <v>0</v>
      </c>
      <c r="AI437">
        <v>87.00379849995468</v>
      </c>
      <c r="AJ437">
        <v>106.0358424242424</v>
      </c>
      <c r="AK437">
        <v>-3.368878254577385</v>
      </c>
      <c r="AL437">
        <v>66.87703025585249</v>
      </c>
      <c r="AM437">
        <f>(AO437 - AN437 + DX437*1E3/(8.314*(DZ437+273.15)) * AQ437/DW437 * AP437) * DW437/(100*DK437) * 1000/(1000 - AO437)</f>
        <v>0</v>
      </c>
      <c r="AN437">
        <v>21.64649829334243</v>
      </c>
      <c r="AO437">
        <v>22.23939030303029</v>
      </c>
      <c r="AP437">
        <v>0.0006661161636740857</v>
      </c>
      <c r="AQ437">
        <v>100.4574107163463</v>
      </c>
      <c r="AR437">
        <v>0</v>
      </c>
      <c r="AS437">
        <v>0</v>
      </c>
      <c r="AT437">
        <f>IF(AR437*$H$15&gt;=AV437,1.0,(AV437/(AV437-AR437*$H$15)))</f>
        <v>0</v>
      </c>
      <c r="AU437">
        <f>(AT437-1)*100</f>
        <v>0</v>
      </c>
      <c r="AV437">
        <f>MAX(0,($B$15+$C$15*EE437)/(1+$D$15*EE437)*DX437/(DZ437+273)*$E$15)</f>
        <v>0</v>
      </c>
      <c r="AW437" t="s">
        <v>429</v>
      </c>
      <c r="AX437" t="s">
        <v>429</v>
      </c>
      <c r="AY437">
        <v>0</v>
      </c>
      <c r="AZ437">
        <v>0</v>
      </c>
      <c r="BA437">
        <f>1-AY437/AZ437</f>
        <v>0</v>
      </c>
      <c r="BB437">
        <v>0</v>
      </c>
      <c r="BC437" t="s">
        <v>429</v>
      </c>
      <c r="BD437" t="s">
        <v>429</v>
      </c>
      <c r="BE437">
        <v>0</v>
      </c>
      <c r="BF437">
        <v>0</v>
      </c>
      <c r="BG437">
        <f>1-BE437/BF437</f>
        <v>0</v>
      </c>
      <c r="BH437">
        <v>0.5</v>
      </c>
      <c r="BI437">
        <f>DH437</f>
        <v>0</v>
      </c>
      <c r="BJ437">
        <f>K437</f>
        <v>0</v>
      </c>
      <c r="BK437">
        <f>BG437*BH437*BI437</f>
        <v>0</v>
      </c>
      <c r="BL437">
        <f>(BJ437-BB437)/BI437</f>
        <v>0</v>
      </c>
      <c r="BM437">
        <f>(AZ437-BF437)/BF437</f>
        <v>0</v>
      </c>
      <c r="BN437">
        <f>AY437/(BA437+AY437/BF437)</f>
        <v>0</v>
      </c>
      <c r="BO437" t="s">
        <v>429</v>
      </c>
      <c r="BP437">
        <v>0</v>
      </c>
      <c r="BQ437">
        <f>IF(BP437&lt;&gt;0, BP437, BN437)</f>
        <v>0</v>
      </c>
      <c r="BR437">
        <f>1-BQ437/BF437</f>
        <v>0</v>
      </c>
      <c r="BS437">
        <f>(BF437-BE437)/(BF437-BQ437)</f>
        <v>0</v>
      </c>
      <c r="BT437">
        <f>(AZ437-BF437)/(AZ437-BQ437)</f>
        <v>0</v>
      </c>
      <c r="BU437">
        <f>(BF437-BE437)/(BF437-AY437)</f>
        <v>0</v>
      </c>
      <c r="BV437">
        <f>(AZ437-BF437)/(AZ437-AY437)</f>
        <v>0</v>
      </c>
      <c r="BW437">
        <f>(BS437*BQ437/BE437)</f>
        <v>0</v>
      </c>
      <c r="BX437">
        <f>(1-BW437)</f>
        <v>0</v>
      </c>
      <c r="DG437">
        <f>$B$13*EF437+$C$13*EG437+$F$13*ER437*(1-EU437)</f>
        <v>0</v>
      </c>
      <c r="DH437">
        <f>DG437*DI437</f>
        <v>0</v>
      </c>
      <c r="DI437">
        <f>($B$13*$D$11+$C$13*$D$11+$F$13*((FE437+EW437)/MAX(FE437+EW437+FF437, 0.1)*$I$11+FF437/MAX(FE437+EW437+FF437, 0.1)*$J$11))/($B$13+$C$13+$F$13)</f>
        <v>0</v>
      </c>
      <c r="DJ437">
        <f>($B$13*$K$11+$C$13*$K$11+$F$13*((FE437+EW437)/MAX(FE437+EW437+FF437, 0.1)*$P$11+FF437/MAX(FE437+EW437+FF437, 0.1)*$Q$11))/($B$13+$C$13+$F$13)</f>
        <v>0</v>
      </c>
      <c r="DK437">
        <v>1.91</v>
      </c>
      <c r="DL437">
        <v>0.5</v>
      </c>
      <c r="DM437" t="s">
        <v>430</v>
      </c>
      <c r="DN437">
        <v>2</v>
      </c>
      <c r="DO437" t="b">
        <v>1</v>
      </c>
      <c r="DP437">
        <v>1687543431.5</v>
      </c>
      <c r="DQ437">
        <v>126.6925925925926</v>
      </c>
      <c r="DR437">
        <v>101.0729444444444</v>
      </c>
      <c r="DS437">
        <v>22.2131925925926</v>
      </c>
      <c r="DT437">
        <v>21.64675925925926</v>
      </c>
      <c r="DU437">
        <v>137.797962962963</v>
      </c>
      <c r="DV437">
        <v>24.8232962962963</v>
      </c>
      <c r="DW437">
        <v>500.0377777777778</v>
      </c>
      <c r="DX437">
        <v>101.7271481481481</v>
      </c>
      <c r="DY437">
        <v>0.100096837037037</v>
      </c>
      <c r="DZ437">
        <v>31.17982592592593</v>
      </c>
      <c r="EA437">
        <v>32.42098148148148</v>
      </c>
      <c r="EB437">
        <v>999.9000000000001</v>
      </c>
      <c r="EC437">
        <v>0</v>
      </c>
      <c r="ED437">
        <v>0</v>
      </c>
      <c r="EE437">
        <v>9995.997777777779</v>
      </c>
      <c r="EF437">
        <v>0</v>
      </c>
      <c r="EG437">
        <v>1705.231111111111</v>
      </c>
      <c r="EH437">
        <v>25.61968888888888</v>
      </c>
      <c r="EI437">
        <v>129.5706666666667</v>
      </c>
      <c r="EJ437">
        <v>103.3092814814815</v>
      </c>
      <c r="EK437">
        <v>0.5664437777777778</v>
      </c>
      <c r="EL437">
        <v>101.0729444444444</v>
      </c>
      <c r="EM437">
        <v>21.64675925925926</v>
      </c>
      <c r="EN437">
        <v>2.259685185185186</v>
      </c>
      <c r="EO437">
        <v>2.202061111111111</v>
      </c>
      <c r="EP437">
        <v>19.39184814814815</v>
      </c>
      <c r="EQ437">
        <v>18.97732222222222</v>
      </c>
      <c r="ER437">
        <v>1999.958148148148</v>
      </c>
      <c r="ES437">
        <v>0.9799972222222222</v>
      </c>
      <c r="ET437">
        <v>0.02000292962962963</v>
      </c>
      <c r="EU437">
        <v>0</v>
      </c>
      <c r="EV437">
        <v>153.151</v>
      </c>
      <c r="EW437">
        <v>5.00078</v>
      </c>
      <c r="EX437">
        <v>4534.500370370371</v>
      </c>
      <c r="EY437">
        <v>16379.25925925926</v>
      </c>
      <c r="EZ437">
        <v>52.69192592592593</v>
      </c>
      <c r="FA437">
        <v>54.90714814814814</v>
      </c>
      <c r="FB437">
        <v>53.25896296296295</v>
      </c>
      <c r="FC437">
        <v>53.99055555555555</v>
      </c>
      <c r="FD437">
        <v>52.44881481481481</v>
      </c>
      <c r="FE437">
        <v>1955.048148148149</v>
      </c>
      <c r="FF437">
        <v>39.90296296296297</v>
      </c>
      <c r="FG437">
        <v>0</v>
      </c>
      <c r="FH437">
        <v>1687543439.7</v>
      </c>
      <c r="FI437">
        <v>0</v>
      </c>
      <c r="FJ437">
        <v>153.1472692307692</v>
      </c>
      <c r="FK437">
        <v>1.291247869363986</v>
      </c>
      <c r="FL437">
        <v>321.1456413146524</v>
      </c>
      <c r="FM437">
        <v>4534.710384615385</v>
      </c>
      <c r="FN437">
        <v>15</v>
      </c>
      <c r="FO437">
        <v>1687542268.5</v>
      </c>
      <c r="FP437" t="s">
        <v>1219</v>
      </c>
      <c r="FQ437">
        <v>1687542253</v>
      </c>
      <c r="FR437">
        <v>1687542268.5</v>
      </c>
      <c r="FS437">
        <v>7</v>
      </c>
      <c r="FT437">
        <v>0.126</v>
      </c>
      <c r="FU437">
        <v>0.008999999999999999</v>
      </c>
      <c r="FV437">
        <v>-14.588</v>
      </c>
      <c r="FW437">
        <v>-2.508</v>
      </c>
      <c r="FX437">
        <v>419</v>
      </c>
      <c r="FY437">
        <v>18</v>
      </c>
      <c r="FZ437">
        <v>0.37</v>
      </c>
      <c r="GA437">
        <v>0.06</v>
      </c>
      <c r="GB437">
        <v>25.51059512195122</v>
      </c>
      <c r="GC437">
        <v>2.390933101045296</v>
      </c>
      <c r="GD437">
        <v>0.2408210335915595</v>
      </c>
      <c r="GE437">
        <v>0</v>
      </c>
      <c r="GF437">
        <v>0.5506819024390245</v>
      </c>
      <c r="GG437">
        <v>0.2995631498257854</v>
      </c>
      <c r="GH437">
        <v>0.02982676526847532</v>
      </c>
      <c r="GI437">
        <v>1</v>
      </c>
      <c r="GJ437">
        <v>1</v>
      </c>
      <c r="GK437">
        <v>2</v>
      </c>
      <c r="GL437" t="s">
        <v>443</v>
      </c>
      <c r="GM437">
        <v>3.10025</v>
      </c>
      <c r="GN437">
        <v>2.75812</v>
      </c>
      <c r="GO437">
        <v>0.0305276</v>
      </c>
      <c r="GP437">
        <v>0.0209488</v>
      </c>
      <c r="GQ437">
        <v>0.120293</v>
      </c>
      <c r="GR437">
        <v>0.109673</v>
      </c>
      <c r="GS437">
        <v>24173.1</v>
      </c>
      <c r="GT437">
        <v>23604.1</v>
      </c>
      <c r="GU437">
        <v>25525.9</v>
      </c>
      <c r="GV437">
        <v>24505</v>
      </c>
      <c r="GW437">
        <v>36089.7</v>
      </c>
      <c r="GX437">
        <v>32180.8</v>
      </c>
      <c r="GY437">
        <v>44644.5</v>
      </c>
      <c r="GZ437">
        <v>39092.7</v>
      </c>
      <c r="HA437">
        <v>1.72065</v>
      </c>
      <c r="HB437">
        <v>1.61168</v>
      </c>
      <c r="HC437">
        <v>-0.0482798</v>
      </c>
      <c r="HD437">
        <v>0</v>
      </c>
      <c r="HE437">
        <v>33.241</v>
      </c>
      <c r="HF437">
        <v>999.9</v>
      </c>
      <c r="HG437">
        <v>42.8</v>
      </c>
      <c r="HH437">
        <v>50.8</v>
      </c>
      <c r="HI437">
        <v>54.3698</v>
      </c>
      <c r="HJ437">
        <v>62.6289</v>
      </c>
      <c r="HK437">
        <v>23.0889</v>
      </c>
      <c r="HL437">
        <v>1</v>
      </c>
      <c r="HM437">
        <v>1.73579</v>
      </c>
      <c r="HN437">
        <v>9.28105</v>
      </c>
      <c r="HO437">
        <v>20.0446</v>
      </c>
      <c r="HP437">
        <v>5.20486</v>
      </c>
      <c r="HQ437">
        <v>11.992</v>
      </c>
      <c r="HR437">
        <v>4.9596</v>
      </c>
      <c r="HS437">
        <v>3.27445</v>
      </c>
      <c r="HT437">
        <v>9999</v>
      </c>
      <c r="HU437">
        <v>9999</v>
      </c>
      <c r="HV437">
        <v>9999</v>
      </c>
      <c r="HW437">
        <v>92.2</v>
      </c>
      <c r="HX437">
        <v>1.86387</v>
      </c>
      <c r="HY437">
        <v>1.8603</v>
      </c>
      <c r="HZ437">
        <v>1.85867</v>
      </c>
      <c r="IA437">
        <v>1.85995</v>
      </c>
      <c r="IB437">
        <v>1.85987</v>
      </c>
      <c r="IC437">
        <v>1.85853</v>
      </c>
      <c r="ID437">
        <v>1.85769</v>
      </c>
      <c r="IE437">
        <v>1.85242</v>
      </c>
      <c r="IF437">
        <v>0</v>
      </c>
      <c r="IG437">
        <v>0</v>
      </c>
      <c r="IH437">
        <v>0</v>
      </c>
      <c r="II437">
        <v>0</v>
      </c>
      <c r="IJ437" t="s">
        <v>433</v>
      </c>
      <c r="IK437" t="s">
        <v>434</v>
      </c>
      <c r="IL437" t="s">
        <v>435</v>
      </c>
      <c r="IM437" t="s">
        <v>435</v>
      </c>
      <c r="IN437" t="s">
        <v>435</v>
      </c>
      <c r="IO437" t="s">
        <v>435</v>
      </c>
      <c r="IP437">
        <v>0</v>
      </c>
      <c r="IQ437">
        <v>100</v>
      </c>
      <c r="IR437">
        <v>100</v>
      </c>
      <c r="IS437">
        <v>-10.778</v>
      </c>
      <c r="IT437">
        <v>-2.6107</v>
      </c>
      <c r="IU437">
        <v>-9.223646000070774</v>
      </c>
      <c r="IV437">
        <v>-0.01431925071125703</v>
      </c>
      <c r="IW437">
        <v>4.89615414261653E-06</v>
      </c>
      <c r="IX437">
        <v>-8.989459798755491E-10</v>
      </c>
      <c r="IY437">
        <v>-1.345169807792213</v>
      </c>
      <c r="IZ437">
        <v>-0.1043539695207113</v>
      </c>
      <c r="JA437">
        <v>0.003109194328973147</v>
      </c>
      <c r="JB437">
        <v>-3.859871886814269E-05</v>
      </c>
      <c r="JC437">
        <v>3</v>
      </c>
      <c r="JD437">
        <v>1925</v>
      </c>
      <c r="JE437">
        <v>1</v>
      </c>
      <c r="JF437">
        <v>31</v>
      </c>
      <c r="JG437">
        <v>19.8</v>
      </c>
      <c r="JH437">
        <v>19.5</v>
      </c>
      <c r="JI437">
        <v>0.313721</v>
      </c>
      <c r="JJ437">
        <v>2.76733</v>
      </c>
      <c r="JK437">
        <v>1.49658</v>
      </c>
      <c r="JL437">
        <v>2.31201</v>
      </c>
      <c r="JM437">
        <v>1.54785</v>
      </c>
      <c r="JN437">
        <v>2.41577</v>
      </c>
      <c r="JO437">
        <v>53.8423</v>
      </c>
      <c r="JP437">
        <v>13.2477</v>
      </c>
      <c r="JQ437">
        <v>18</v>
      </c>
      <c r="JR437">
        <v>502.133</v>
      </c>
      <c r="JS437">
        <v>439.728</v>
      </c>
      <c r="JT437">
        <v>25.9703</v>
      </c>
      <c r="JU437">
        <v>46.1816</v>
      </c>
      <c r="JV437">
        <v>30.0032</v>
      </c>
      <c r="JW437">
        <v>45.8373</v>
      </c>
      <c r="JX437">
        <v>45.6841</v>
      </c>
      <c r="JY437">
        <v>6.28747</v>
      </c>
      <c r="JZ437">
        <v>51.5476</v>
      </c>
      <c r="KA437">
        <v>0</v>
      </c>
      <c r="KB437">
        <v>19.9075</v>
      </c>
      <c r="KC437">
        <v>52.2949</v>
      </c>
      <c r="KD437">
        <v>21.6663</v>
      </c>
      <c r="KE437">
        <v>97.55540000000001</v>
      </c>
      <c r="KF437">
        <v>93.9752</v>
      </c>
    </row>
    <row r="438" spans="1:292">
      <c r="A438">
        <v>410</v>
      </c>
      <c r="B438">
        <v>1687543444</v>
      </c>
      <c r="C438">
        <v>17315.5</v>
      </c>
      <c r="D438" t="s">
        <v>1264</v>
      </c>
      <c r="E438" t="s">
        <v>1265</v>
      </c>
      <c r="F438">
        <v>5</v>
      </c>
      <c r="G438" t="s">
        <v>1218</v>
      </c>
      <c r="H438">
        <v>1687543436.214286</v>
      </c>
      <c r="I438">
        <f>(J438)/1000</f>
        <v>0</v>
      </c>
      <c r="J438">
        <f>IF(DO438, AM438, AG438)</f>
        <v>0</v>
      </c>
      <c r="K438">
        <f>IF(DO438, AH438, AF438)</f>
        <v>0</v>
      </c>
      <c r="L438">
        <f>DQ438 - IF(AT438&gt;1, K438*DK438*100.0/(AV438*EE438), 0)</f>
        <v>0</v>
      </c>
      <c r="M438">
        <f>((S438-I438/2)*L438-K438)/(S438+I438/2)</f>
        <v>0</v>
      </c>
      <c r="N438">
        <f>M438*(DX438+DY438)/1000.0</f>
        <v>0</v>
      </c>
      <c r="O438">
        <f>(DQ438 - IF(AT438&gt;1, K438*DK438*100.0/(AV438*EE438), 0))*(DX438+DY438)/1000.0</f>
        <v>0</v>
      </c>
      <c r="P438">
        <f>2.0/((1/R438-1/Q438)+SIGN(R438)*SQRT((1/R438-1/Q438)*(1/R438-1/Q438) + 4*DL438/((DL438+1)*(DL438+1))*(2*1/R438*1/Q438-1/Q438*1/Q438)))</f>
        <v>0</v>
      </c>
      <c r="Q438">
        <f>IF(LEFT(DM438,1)&lt;&gt;"0",IF(LEFT(DM438,1)="1",3.0,DN438),$D$5+$E$5*(EE438*DX438/($K$5*1000))+$F$5*(EE438*DX438/($K$5*1000))*MAX(MIN(DK438,$J$5),$I$5)*MAX(MIN(DK438,$J$5),$I$5)+$G$5*MAX(MIN(DK438,$J$5),$I$5)*(EE438*DX438/($K$5*1000))+$H$5*(EE438*DX438/($K$5*1000))*(EE438*DX438/($K$5*1000)))</f>
        <v>0</v>
      </c>
      <c r="R438">
        <f>I438*(1000-(1000*0.61365*exp(17.502*V438/(240.97+V438))/(DX438+DY438)+DS438)/2)/(1000*0.61365*exp(17.502*V438/(240.97+V438))/(DX438+DY438)-DS438)</f>
        <v>0</v>
      </c>
      <c r="S438">
        <f>1/((DL438+1)/(P438/1.6)+1/(Q438/1.37)) + DL438/((DL438+1)/(P438/1.6) + DL438/(Q438/1.37))</f>
        <v>0</v>
      </c>
      <c r="T438">
        <f>(DG438*DJ438)</f>
        <v>0</v>
      </c>
      <c r="U438">
        <f>(DZ438+(T438+2*0.95*5.67E-8*(((DZ438+$B$9)+273)^4-(DZ438+273)^4)-44100*I438)/(1.84*29.3*Q438+8*0.95*5.67E-8*(DZ438+273)^3))</f>
        <v>0</v>
      </c>
      <c r="V438">
        <f>($C$9*EA438+$D$9*EB438+$E$9*U438)</f>
        <v>0</v>
      </c>
      <c r="W438">
        <f>0.61365*exp(17.502*V438/(240.97+V438))</f>
        <v>0</v>
      </c>
      <c r="X438">
        <f>(Y438/Z438*100)</f>
        <v>0</v>
      </c>
      <c r="Y438">
        <f>DS438*(DX438+DY438)/1000</f>
        <v>0</v>
      </c>
      <c r="Z438">
        <f>0.61365*exp(17.502*DZ438/(240.97+DZ438))</f>
        <v>0</v>
      </c>
      <c r="AA438">
        <f>(W438-DS438*(DX438+DY438)/1000)</f>
        <v>0</v>
      </c>
      <c r="AB438">
        <f>(-I438*44100)</f>
        <v>0</v>
      </c>
      <c r="AC438">
        <f>2*29.3*Q438*0.92*(DZ438-V438)</f>
        <v>0</v>
      </c>
      <c r="AD438">
        <f>2*0.95*5.67E-8*(((DZ438+$B$9)+273)^4-(V438+273)^4)</f>
        <v>0</v>
      </c>
      <c r="AE438">
        <f>T438+AD438+AB438+AC438</f>
        <v>0</v>
      </c>
      <c r="AF438">
        <f>DW438*AT438*(DR438-DQ438*(1000-AT438*DT438)/(1000-AT438*DS438))/(100*DK438)</f>
        <v>0</v>
      </c>
      <c r="AG438">
        <f>1000*DW438*AT438*(DS438-DT438)/(100*DK438*(1000-AT438*DS438))</f>
        <v>0</v>
      </c>
      <c r="AH438">
        <f>(AI438 - AJ438 - DX438*1E3/(8.314*(DZ438+273.15)) * AL438/DW438 * AK438) * DW438/(100*DK438) * (1000 - DT438)/1000</f>
        <v>0</v>
      </c>
      <c r="AI438">
        <v>69.94186971847557</v>
      </c>
      <c r="AJ438">
        <v>89.24653030303024</v>
      </c>
      <c r="AK438">
        <v>-3.358845768511761</v>
      </c>
      <c r="AL438">
        <v>66.87703025585249</v>
      </c>
      <c r="AM438">
        <f>(AO438 - AN438 + DX438*1E3/(8.314*(DZ438+273.15)) * AQ438/DW438 * AP438) * DW438/(100*DK438) * 1000/(1000 - AO438)</f>
        <v>0</v>
      </c>
      <c r="AN438">
        <v>21.64776417714251</v>
      </c>
      <c r="AO438">
        <v>22.25045878787878</v>
      </c>
      <c r="AP438">
        <v>0.0002991945461053553</v>
      </c>
      <c r="AQ438">
        <v>100.4574107163463</v>
      </c>
      <c r="AR438">
        <v>0</v>
      </c>
      <c r="AS438">
        <v>0</v>
      </c>
      <c r="AT438">
        <f>IF(AR438*$H$15&gt;=AV438,1.0,(AV438/(AV438-AR438*$H$15)))</f>
        <v>0</v>
      </c>
      <c r="AU438">
        <f>(AT438-1)*100</f>
        <v>0</v>
      </c>
      <c r="AV438">
        <f>MAX(0,($B$15+$C$15*EE438)/(1+$D$15*EE438)*DX438/(DZ438+273)*$E$15)</f>
        <v>0</v>
      </c>
      <c r="AW438" t="s">
        <v>429</v>
      </c>
      <c r="AX438" t="s">
        <v>429</v>
      </c>
      <c r="AY438">
        <v>0</v>
      </c>
      <c r="AZ438">
        <v>0</v>
      </c>
      <c r="BA438">
        <f>1-AY438/AZ438</f>
        <v>0</v>
      </c>
      <c r="BB438">
        <v>0</v>
      </c>
      <c r="BC438" t="s">
        <v>429</v>
      </c>
      <c r="BD438" t="s">
        <v>429</v>
      </c>
      <c r="BE438">
        <v>0</v>
      </c>
      <c r="BF438">
        <v>0</v>
      </c>
      <c r="BG438">
        <f>1-BE438/BF438</f>
        <v>0</v>
      </c>
      <c r="BH438">
        <v>0.5</v>
      </c>
      <c r="BI438">
        <f>DH438</f>
        <v>0</v>
      </c>
      <c r="BJ438">
        <f>K438</f>
        <v>0</v>
      </c>
      <c r="BK438">
        <f>BG438*BH438*BI438</f>
        <v>0</v>
      </c>
      <c r="BL438">
        <f>(BJ438-BB438)/BI438</f>
        <v>0</v>
      </c>
      <c r="BM438">
        <f>(AZ438-BF438)/BF438</f>
        <v>0</v>
      </c>
      <c r="BN438">
        <f>AY438/(BA438+AY438/BF438)</f>
        <v>0</v>
      </c>
      <c r="BO438" t="s">
        <v>429</v>
      </c>
      <c r="BP438">
        <v>0</v>
      </c>
      <c r="BQ438">
        <f>IF(BP438&lt;&gt;0, BP438, BN438)</f>
        <v>0</v>
      </c>
      <c r="BR438">
        <f>1-BQ438/BF438</f>
        <v>0</v>
      </c>
      <c r="BS438">
        <f>(BF438-BE438)/(BF438-BQ438)</f>
        <v>0</v>
      </c>
      <c r="BT438">
        <f>(AZ438-BF438)/(AZ438-BQ438)</f>
        <v>0</v>
      </c>
      <c r="BU438">
        <f>(BF438-BE438)/(BF438-AY438)</f>
        <v>0</v>
      </c>
      <c r="BV438">
        <f>(AZ438-BF438)/(AZ438-AY438)</f>
        <v>0</v>
      </c>
      <c r="BW438">
        <f>(BS438*BQ438/BE438)</f>
        <v>0</v>
      </c>
      <c r="BX438">
        <f>(1-BW438)</f>
        <v>0</v>
      </c>
      <c r="DG438">
        <f>$B$13*EF438+$C$13*EG438+$F$13*ER438*(1-EU438)</f>
        <v>0</v>
      </c>
      <c r="DH438">
        <f>DG438*DI438</f>
        <v>0</v>
      </c>
      <c r="DI438">
        <f>($B$13*$D$11+$C$13*$D$11+$F$13*((FE438+EW438)/MAX(FE438+EW438+FF438, 0.1)*$I$11+FF438/MAX(FE438+EW438+FF438, 0.1)*$J$11))/($B$13+$C$13+$F$13)</f>
        <v>0</v>
      </c>
      <c r="DJ438">
        <f>($B$13*$K$11+$C$13*$K$11+$F$13*((FE438+EW438)/MAX(FE438+EW438+FF438, 0.1)*$P$11+FF438/MAX(FE438+EW438+FF438, 0.1)*$Q$11))/($B$13+$C$13+$F$13)</f>
        <v>0</v>
      </c>
      <c r="DK438">
        <v>1.91</v>
      </c>
      <c r="DL438">
        <v>0.5</v>
      </c>
      <c r="DM438" t="s">
        <v>430</v>
      </c>
      <c r="DN438">
        <v>2</v>
      </c>
      <c r="DO438" t="b">
        <v>1</v>
      </c>
      <c r="DP438">
        <v>1687543436.214286</v>
      </c>
      <c r="DQ438">
        <v>111.201875</v>
      </c>
      <c r="DR438">
        <v>85.34821785714284</v>
      </c>
      <c r="DS438">
        <v>22.23075714285714</v>
      </c>
      <c r="DT438">
        <v>21.64690357142857</v>
      </c>
      <c r="DU438">
        <v>122.1016642857143</v>
      </c>
      <c r="DV438">
        <v>24.84124285714285</v>
      </c>
      <c r="DW438">
        <v>500.0332142857143</v>
      </c>
      <c r="DX438">
        <v>101.7268928571429</v>
      </c>
      <c r="DY438">
        <v>0.1000525428571428</v>
      </c>
      <c r="DZ438">
        <v>31.19967500000001</v>
      </c>
      <c r="EA438">
        <v>32.44584285714286</v>
      </c>
      <c r="EB438">
        <v>999.9000000000002</v>
      </c>
      <c r="EC438">
        <v>0</v>
      </c>
      <c r="ED438">
        <v>0</v>
      </c>
      <c r="EE438">
        <v>9993.08</v>
      </c>
      <c r="EF438">
        <v>0</v>
      </c>
      <c r="EG438">
        <v>1736.495</v>
      </c>
      <c r="EH438">
        <v>25.85371428571429</v>
      </c>
      <c r="EI438">
        <v>113.7300821428571</v>
      </c>
      <c r="EJ438">
        <v>87.23662857142857</v>
      </c>
      <c r="EK438">
        <v>0.5838612857142857</v>
      </c>
      <c r="EL438">
        <v>85.34821785714284</v>
      </c>
      <c r="EM438">
        <v>21.64690357142857</v>
      </c>
      <c r="EN438">
        <v>2.261466071428571</v>
      </c>
      <c r="EO438">
        <v>2.20207</v>
      </c>
      <c r="EP438">
        <v>19.40451428571429</v>
      </c>
      <c r="EQ438">
        <v>18.97739642857143</v>
      </c>
      <c r="ER438">
        <v>1999.991428571429</v>
      </c>
      <c r="ES438">
        <v>0.9799974999999999</v>
      </c>
      <c r="ET438">
        <v>0.02000265714285715</v>
      </c>
      <c r="EU438">
        <v>0</v>
      </c>
      <c r="EV438">
        <v>153.3090357142857</v>
      </c>
      <c r="EW438">
        <v>5.00078</v>
      </c>
      <c r="EX438">
        <v>4565.499642857143</v>
      </c>
      <c r="EY438">
        <v>16379.55</v>
      </c>
      <c r="EZ438">
        <v>52.71399999999999</v>
      </c>
      <c r="FA438">
        <v>54.92824999999999</v>
      </c>
      <c r="FB438">
        <v>53.2607857142857</v>
      </c>
      <c r="FC438">
        <v>54.01096428571428</v>
      </c>
      <c r="FD438">
        <v>52.47967857142856</v>
      </c>
      <c r="FE438">
        <v>1955.081428571428</v>
      </c>
      <c r="FF438">
        <v>39.90571428571429</v>
      </c>
      <c r="FG438">
        <v>0</v>
      </c>
      <c r="FH438">
        <v>1687543444.5</v>
      </c>
      <c r="FI438">
        <v>0</v>
      </c>
      <c r="FJ438">
        <v>153.2778076923077</v>
      </c>
      <c r="FK438">
        <v>1.019658124604385</v>
      </c>
      <c r="FL438">
        <v>466.1480332387088</v>
      </c>
      <c r="FM438">
        <v>4565.158846153847</v>
      </c>
      <c r="FN438">
        <v>15</v>
      </c>
      <c r="FO438">
        <v>1687542268.5</v>
      </c>
      <c r="FP438" t="s">
        <v>1219</v>
      </c>
      <c r="FQ438">
        <v>1687542253</v>
      </c>
      <c r="FR438">
        <v>1687542268.5</v>
      </c>
      <c r="FS438">
        <v>7</v>
      </c>
      <c r="FT438">
        <v>0.126</v>
      </c>
      <c r="FU438">
        <v>0.008999999999999999</v>
      </c>
      <c r="FV438">
        <v>-14.588</v>
      </c>
      <c r="FW438">
        <v>-2.508</v>
      </c>
      <c r="FX438">
        <v>419</v>
      </c>
      <c r="FY438">
        <v>18</v>
      </c>
      <c r="FZ438">
        <v>0.37</v>
      </c>
      <c r="GA438">
        <v>0.06</v>
      </c>
      <c r="GB438">
        <v>25.72174390243902</v>
      </c>
      <c r="GC438">
        <v>2.959396515679417</v>
      </c>
      <c r="GD438">
        <v>0.2923771712492235</v>
      </c>
      <c r="GE438">
        <v>0</v>
      </c>
      <c r="GF438">
        <v>0.5726604634146342</v>
      </c>
      <c r="GG438">
        <v>0.2286554006968644</v>
      </c>
      <c r="GH438">
        <v>0.02282328130477636</v>
      </c>
      <c r="GI438">
        <v>1</v>
      </c>
      <c r="GJ438">
        <v>1</v>
      </c>
      <c r="GK438">
        <v>2</v>
      </c>
      <c r="GL438" t="s">
        <v>443</v>
      </c>
      <c r="GM438">
        <v>3.09999</v>
      </c>
      <c r="GN438">
        <v>2.75795</v>
      </c>
      <c r="GO438">
        <v>0.0262504</v>
      </c>
      <c r="GP438">
        <v>0.0164634</v>
      </c>
      <c r="GQ438">
        <v>0.12032</v>
      </c>
      <c r="GR438">
        <v>0.109668</v>
      </c>
      <c r="GS438">
        <v>24277.7</v>
      </c>
      <c r="GT438">
        <v>23710.2</v>
      </c>
      <c r="GU438">
        <v>25524.4</v>
      </c>
      <c r="GV438">
        <v>24503.7</v>
      </c>
      <c r="GW438">
        <v>36085.9</v>
      </c>
      <c r="GX438">
        <v>32178.9</v>
      </c>
      <c r="GY438">
        <v>44641.6</v>
      </c>
      <c r="GZ438">
        <v>39090.7</v>
      </c>
      <c r="HA438">
        <v>1.72038</v>
      </c>
      <c r="HB438">
        <v>1.61135</v>
      </c>
      <c r="HC438">
        <v>-0.0485331</v>
      </c>
      <c r="HD438">
        <v>0</v>
      </c>
      <c r="HE438">
        <v>33.2647</v>
      </c>
      <c r="HF438">
        <v>999.9</v>
      </c>
      <c r="HG438">
        <v>42.8</v>
      </c>
      <c r="HH438">
        <v>50.8</v>
      </c>
      <c r="HI438">
        <v>54.3682</v>
      </c>
      <c r="HJ438">
        <v>62.6689</v>
      </c>
      <c r="HK438">
        <v>23.4175</v>
      </c>
      <c r="HL438">
        <v>1</v>
      </c>
      <c r="HM438">
        <v>1.7388</v>
      </c>
      <c r="HN438">
        <v>9.28105</v>
      </c>
      <c r="HO438">
        <v>20.0444</v>
      </c>
      <c r="HP438">
        <v>5.20471</v>
      </c>
      <c r="HQ438">
        <v>11.992</v>
      </c>
      <c r="HR438">
        <v>4.9597</v>
      </c>
      <c r="HS438">
        <v>3.27418</v>
      </c>
      <c r="HT438">
        <v>9999</v>
      </c>
      <c r="HU438">
        <v>9999</v>
      </c>
      <c r="HV438">
        <v>9999</v>
      </c>
      <c r="HW438">
        <v>92.2</v>
      </c>
      <c r="HX438">
        <v>1.86387</v>
      </c>
      <c r="HY438">
        <v>1.8603</v>
      </c>
      <c r="HZ438">
        <v>1.85867</v>
      </c>
      <c r="IA438">
        <v>1.85995</v>
      </c>
      <c r="IB438">
        <v>1.85988</v>
      </c>
      <c r="IC438">
        <v>1.85852</v>
      </c>
      <c r="ID438">
        <v>1.85772</v>
      </c>
      <c r="IE438">
        <v>1.85242</v>
      </c>
      <c r="IF438">
        <v>0</v>
      </c>
      <c r="IG438">
        <v>0</v>
      </c>
      <c r="IH438">
        <v>0</v>
      </c>
      <c r="II438">
        <v>0</v>
      </c>
      <c r="IJ438" t="s">
        <v>433</v>
      </c>
      <c r="IK438" t="s">
        <v>434</v>
      </c>
      <c r="IL438" t="s">
        <v>435</v>
      </c>
      <c r="IM438" t="s">
        <v>435</v>
      </c>
      <c r="IN438" t="s">
        <v>435</v>
      </c>
      <c r="IO438" t="s">
        <v>435</v>
      </c>
      <c r="IP438">
        <v>0</v>
      </c>
      <c r="IQ438">
        <v>100</v>
      </c>
      <c r="IR438">
        <v>100</v>
      </c>
      <c r="IS438">
        <v>-10.556</v>
      </c>
      <c r="IT438">
        <v>-2.611</v>
      </c>
      <c r="IU438">
        <v>-9.223646000070774</v>
      </c>
      <c r="IV438">
        <v>-0.01431925071125703</v>
      </c>
      <c r="IW438">
        <v>4.89615414261653E-06</v>
      </c>
      <c r="IX438">
        <v>-8.989459798755491E-10</v>
      </c>
      <c r="IY438">
        <v>-1.345169807792213</v>
      </c>
      <c r="IZ438">
        <v>-0.1043539695207113</v>
      </c>
      <c r="JA438">
        <v>0.003109194328973147</v>
      </c>
      <c r="JB438">
        <v>-3.859871886814269E-05</v>
      </c>
      <c r="JC438">
        <v>3</v>
      </c>
      <c r="JD438">
        <v>1925</v>
      </c>
      <c r="JE438">
        <v>1</v>
      </c>
      <c r="JF438">
        <v>31</v>
      </c>
      <c r="JG438">
        <v>19.9</v>
      </c>
      <c r="JH438">
        <v>19.6</v>
      </c>
      <c r="JI438">
        <v>0.269775</v>
      </c>
      <c r="JJ438">
        <v>2.78198</v>
      </c>
      <c r="JK438">
        <v>1.49658</v>
      </c>
      <c r="JL438">
        <v>2.31201</v>
      </c>
      <c r="JM438">
        <v>1.54785</v>
      </c>
      <c r="JN438">
        <v>2.50854</v>
      </c>
      <c r="JO438">
        <v>53.8423</v>
      </c>
      <c r="JP438">
        <v>13.2564</v>
      </c>
      <c r="JQ438">
        <v>18</v>
      </c>
      <c r="JR438">
        <v>502.095</v>
      </c>
      <c r="JS438">
        <v>439.645</v>
      </c>
      <c r="JT438">
        <v>25.984</v>
      </c>
      <c r="JU438">
        <v>46.2097</v>
      </c>
      <c r="JV438">
        <v>30.0031</v>
      </c>
      <c r="JW438">
        <v>45.8613</v>
      </c>
      <c r="JX438">
        <v>45.7079</v>
      </c>
      <c r="JY438">
        <v>5.43031</v>
      </c>
      <c r="JZ438">
        <v>51.5476</v>
      </c>
      <c r="KA438">
        <v>0</v>
      </c>
      <c r="KB438">
        <v>19.9168</v>
      </c>
      <c r="KC438">
        <v>32.2592</v>
      </c>
      <c r="KD438">
        <v>21.7495</v>
      </c>
      <c r="KE438">
        <v>97.5493</v>
      </c>
      <c r="KF438">
        <v>93.97029999999999</v>
      </c>
    </row>
    <row r="439" spans="1:292">
      <c r="A439">
        <v>411</v>
      </c>
      <c r="B439">
        <v>1687543541</v>
      </c>
      <c r="C439">
        <v>17412.5</v>
      </c>
      <c r="D439" t="s">
        <v>1266</v>
      </c>
      <c r="E439" t="s">
        <v>1267</v>
      </c>
      <c r="F439">
        <v>5</v>
      </c>
      <c r="G439" t="s">
        <v>1218</v>
      </c>
      <c r="H439">
        <v>1687543533</v>
      </c>
      <c r="I439">
        <f>(J439)/1000</f>
        <v>0</v>
      </c>
      <c r="J439">
        <f>IF(DO439, AM439, AG439)</f>
        <v>0</v>
      </c>
      <c r="K439">
        <f>IF(DO439, AH439, AF439)</f>
        <v>0</v>
      </c>
      <c r="L439">
        <f>DQ439 - IF(AT439&gt;1, K439*DK439*100.0/(AV439*EE439), 0)</f>
        <v>0</v>
      </c>
      <c r="M439">
        <f>((S439-I439/2)*L439-K439)/(S439+I439/2)</f>
        <v>0</v>
      </c>
      <c r="N439">
        <f>M439*(DX439+DY439)/1000.0</f>
        <v>0</v>
      </c>
      <c r="O439">
        <f>(DQ439 - IF(AT439&gt;1, K439*DK439*100.0/(AV439*EE439), 0))*(DX439+DY439)/1000.0</f>
        <v>0</v>
      </c>
      <c r="P439">
        <f>2.0/((1/R439-1/Q439)+SIGN(R439)*SQRT((1/R439-1/Q439)*(1/R439-1/Q439) + 4*DL439/((DL439+1)*(DL439+1))*(2*1/R439*1/Q439-1/Q439*1/Q439)))</f>
        <v>0</v>
      </c>
      <c r="Q439">
        <f>IF(LEFT(DM439,1)&lt;&gt;"0",IF(LEFT(DM439,1)="1",3.0,DN439),$D$5+$E$5*(EE439*DX439/($K$5*1000))+$F$5*(EE439*DX439/($K$5*1000))*MAX(MIN(DK439,$J$5),$I$5)*MAX(MIN(DK439,$J$5),$I$5)+$G$5*MAX(MIN(DK439,$J$5),$I$5)*(EE439*DX439/($K$5*1000))+$H$5*(EE439*DX439/($K$5*1000))*(EE439*DX439/($K$5*1000)))</f>
        <v>0</v>
      </c>
      <c r="R439">
        <f>I439*(1000-(1000*0.61365*exp(17.502*V439/(240.97+V439))/(DX439+DY439)+DS439)/2)/(1000*0.61365*exp(17.502*V439/(240.97+V439))/(DX439+DY439)-DS439)</f>
        <v>0</v>
      </c>
      <c r="S439">
        <f>1/((DL439+1)/(P439/1.6)+1/(Q439/1.37)) + DL439/((DL439+1)/(P439/1.6) + DL439/(Q439/1.37))</f>
        <v>0</v>
      </c>
      <c r="T439">
        <f>(DG439*DJ439)</f>
        <v>0</v>
      </c>
      <c r="U439">
        <f>(DZ439+(T439+2*0.95*5.67E-8*(((DZ439+$B$9)+273)^4-(DZ439+273)^4)-44100*I439)/(1.84*29.3*Q439+8*0.95*5.67E-8*(DZ439+273)^3))</f>
        <v>0</v>
      </c>
      <c r="V439">
        <f>($C$9*EA439+$D$9*EB439+$E$9*U439)</f>
        <v>0</v>
      </c>
      <c r="W439">
        <f>0.61365*exp(17.502*V439/(240.97+V439))</f>
        <v>0</v>
      </c>
      <c r="X439">
        <f>(Y439/Z439*100)</f>
        <v>0</v>
      </c>
      <c r="Y439">
        <f>DS439*(DX439+DY439)/1000</f>
        <v>0</v>
      </c>
      <c r="Z439">
        <f>0.61365*exp(17.502*DZ439/(240.97+DZ439))</f>
        <v>0</v>
      </c>
      <c r="AA439">
        <f>(W439-DS439*(DX439+DY439)/1000)</f>
        <v>0</v>
      </c>
      <c r="AB439">
        <f>(-I439*44100)</f>
        <v>0</v>
      </c>
      <c r="AC439">
        <f>2*29.3*Q439*0.92*(DZ439-V439)</f>
        <v>0</v>
      </c>
      <c r="AD439">
        <f>2*0.95*5.67E-8*(((DZ439+$B$9)+273)^4-(V439+273)^4)</f>
        <v>0</v>
      </c>
      <c r="AE439">
        <f>T439+AD439+AB439+AC439</f>
        <v>0</v>
      </c>
      <c r="AF439">
        <f>DW439*AT439*(DR439-DQ439*(1000-AT439*DT439)/(1000-AT439*DS439))/(100*DK439)</f>
        <v>0</v>
      </c>
      <c r="AG439">
        <f>1000*DW439*AT439*(DS439-DT439)/(100*DK439*(1000-AT439*DS439))</f>
        <v>0</v>
      </c>
      <c r="AH439">
        <f>(AI439 - AJ439 - DX439*1E3/(8.314*(DZ439+273.15)) * AL439/DW439 * AK439) * DW439/(100*DK439) * (1000 - DT439)/1000</f>
        <v>0</v>
      </c>
      <c r="AI439">
        <v>429.5111832186352</v>
      </c>
      <c r="AJ439">
        <v>426.4507757575755</v>
      </c>
      <c r="AK439">
        <v>-0.005275269509989984</v>
      </c>
      <c r="AL439">
        <v>66.87703025585249</v>
      </c>
      <c r="AM439">
        <f>(AO439 - AN439 + DX439*1E3/(8.314*(DZ439+273.15)) * AQ439/DW439 * AP439) * DW439/(100*DK439) * 1000/(1000 - AO439)</f>
        <v>0</v>
      </c>
      <c r="AN439">
        <v>22.11048879055259</v>
      </c>
      <c r="AO439">
        <v>22.82822848484848</v>
      </c>
      <c r="AP439">
        <v>0.0003475114896287489</v>
      </c>
      <c r="AQ439">
        <v>100.4574107163463</v>
      </c>
      <c r="AR439">
        <v>0</v>
      </c>
      <c r="AS439">
        <v>0</v>
      </c>
      <c r="AT439">
        <f>IF(AR439*$H$15&gt;=AV439,1.0,(AV439/(AV439-AR439*$H$15)))</f>
        <v>0</v>
      </c>
      <c r="AU439">
        <f>(AT439-1)*100</f>
        <v>0</v>
      </c>
      <c r="AV439">
        <f>MAX(0,($B$15+$C$15*EE439)/(1+$D$15*EE439)*DX439/(DZ439+273)*$E$15)</f>
        <v>0</v>
      </c>
      <c r="AW439" t="s">
        <v>429</v>
      </c>
      <c r="AX439" t="s">
        <v>429</v>
      </c>
      <c r="AY439">
        <v>0</v>
      </c>
      <c r="AZ439">
        <v>0</v>
      </c>
      <c r="BA439">
        <f>1-AY439/AZ439</f>
        <v>0</v>
      </c>
      <c r="BB439">
        <v>0</v>
      </c>
      <c r="BC439" t="s">
        <v>429</v>
      </c>
      <c r="BD439" t="s">
        <v>429</v>
      </c>
      <c r="BE439">
        <v>0</v>
      </c>
      <c r="BF439">
        <v>0</v>
      </c>
      <c r="BG439">
        <f>1-BE439/BF439</f>
        <v>0</v>
      </c>
      <c r="BH439">
        <v>0.5</v>
      </c>
      <c r="BI439">
        <f>DH439</f>
        <v>0</v>
      </c>
      <c r="BJ439">
        <f>K439</f>
        <v>0</v>
      </c>
      <c r="BK439">
        <f>BG439*BH439*BI439</f>
        <v>0</v>
      </c>
      <c r="BL439">
        <f>(BJ439-BB439)/BI439</f>
        <v>0</v>
      </c>
      <c r="BM439">
        <f>(AZ439-BF439)/BF439</f>
        <v>0</v>
      </c>
      <c r="BN439">
        <f>AY439/(BA439+AY439/BF439)</f>
        <v>0</v>
      </c>
      <c r="BO439" t="s">
        <v>429</v>
      </c>
      <c r="BP439">
        <v>0</v>
      </c>
      <c r="BQ439">
        <f>IF(BP439&lt;&gt;0, BP439, BN439)</f>
        <v>0</v>
      </c>
      <c r="BR439">
        <f>1-BQ439/BF439</f>
        <v>0</v>
      </c>
      <c r="BS439">
        <f>(BF439-BE439)/(BF439-BQ439)</f>
        <v>0</v>
      </c>
      <c r="BT439">
        <f>(AZ439-BF439)/(AZ439-BQ439)</f>
        <v>0</v>
      </c>
      <c r="BU439">
        <f>(BF439-BE439)/(BF439-AY439)</f>
        <v>0</v>
      </c>
      <c r="BV439">
        <f>(AZ439-BF439)/(AZ439-AY439)</f>
        <v>0</v>
      </c>
      <c r="BW439">
        <f>(BS439*BQ439/BE439)</f>
        <v>0</v>
      </c>
      <c r="BX439">
        <f>(1-BW439)</f>
        <v>0</v>
      </c>
      <c r="DG439">
        <f>$B$13*EF439+$C$13*EG439+$F$13*ER439*(1-EU439)</f>
        <v>0</v>
      </c>
      <c r="DH439">
        <f>DG439*DI439</f>
        <v>0</v>
      </c>
      <c r="DI439">
        <f>($B$13*$D$11+$C$13*$D$11+$F$13*((FE439+EW439)/MAX(FE439+EW439+FF439, 0.1)*$I$11+FF439/MAX(FE439+EW439+FF439, 0.1)*$J$11))/($B$13+$C$13+$F$13)</f>
        <v>0</v>
      </c>
      <c r="DJ439">
        <f>($B$13*$K$11+$C$13*$K$11+$F$13*((FE439+EW439)/MAX(FE439+EW439+FF439, 0.1)*$P$11+FF439/MAX(FE439+EW439+FF439, 0.1)*$Q$11))/($B$13+$C$13+$F$13)</f>
        <v>0</v>
      </c>
      <c r="DK439">
        <v>1.91</v>
      </c>
      <c r="DL439">
        <v>0.5</v>
      </c>
      <c r="DM439" t="s">
        <v>430</v>
      </c>
      <c r="DN439">
        <v>2</v>
      </c>
      <c r="DO439" t="b">
        <v>1</v>
      </c>
      <c r="DP439">
        <v>1687543533</v>
      </c>
      <c r="DQ439">
        <v>416.7911612903225</v>
      </c>
      <c r="DR439">
        <v>420.0330000000001</v>
      </c>
      <c r="DS439">
        <v>22.80510322580645</v>
      </c>
      <c r="DT439">
        <v>22.10622580645161</v>
      </c>
      <c r="DU439">
        <v>431.3524193548388</v>
      </c>
      <c r="DV439">
        <v>25.42804838709678</v>
      </c>
      <c r="DW439">
        <v>500.0367096774193</v>
      </c>
      <c r="DX439">
        <v>101.7245161290323</v>
      </c>
      <c r="DY439">
        <v>0.100026535483871</v>
      </c>
      <c r="DZ439">
        <v>31.57316774193549</v>
      </c>
      <c r="EA439">
        <v>32.79982258064516</v>
      </c>
      <c r="EB439">
        <v>999.9000000000003</v>
      </c>
      <c r="EC439">
        <v>0</v>
      </c>
      <c r="ED439">
        <v>0</v>
      </c>
      <c r="EE439">
        <v>9999.406451612902</v>
      </c>
      <c r="EF439">
        <v>0</v>
      </c>
      <c r="EG439">
        <v>1765.018709677419</v>
      </c>
      <c r="EH439">
        <v>-3.24184</v>
      </c>
      <c r="EI439">
        <v>426.5178709677418</v>
      </c>
      <c r="EJ439">
        <v>429.5281612903225</v>
      </c>
      <c r="EK439">
        <v>0.698876129032258</v>
      </c>
      <c r="EL439">
        <v>420.0330000000001</v>
      </c>
      <c r="EM439">
        <v>22.10622580645161</v>
      </c>
      <c r="EN439">
        <v>2.319839032258064</v>
      </c>
      <c r="EO439">
        <v>2.248747096774194</v>
      </c>
      <c r="EP439">
        <v>19.81482580645162</v>
      </c>
      <c r="EQ439">
        <v>19.31388064516129</v>
      </c>
      <c r="ER439">
        <v>1999.984516129032</v>
      </c>
      <c r="ES439">
        <v>0.9799991935483869</v>
      </c>
      <c r="ET439">
        <v>0.0200009064516129</v>
      </c>
      <c r="EU439">
        <v>0</v>
      </c>
      <c r="EV439">
        <v>151.1013225806452</v>
      </c>
      <c r="EW439">
        <v>5.000779999999999</v>
      </c>
      <c r="EX439">
        <v>4482.737741935483</v>
      </c>
      <c r="EY439">
        <v>16379.50322580645</v>
      </c>
      <c r="EZ439">
        <v>52.97351612903225</v>
      </c>
      <c r="FA439">
        <v>55.22954838709676</v>
      </c>
      <c r="FB439">
        <v>53.63280645161289</v>
      </c>
      <c r="FC439">
        <v>54.29825806451613</v>
      </c>
      <c r="FD439">
        <v>52.92925806451612</v>
      </c>
      <c r="FE439">
        <v>1955.084516129033</v>
      </c>
      <c r="FF439">
        <v>39.90000000000001</v>
      </c>
      <c r="FG439">
        <v>0</v>
      </c>
      <c r="FH439">
        <v>1687543541.7</v>
      </c>
      <c r="FI439">
        <v>0</v>
      </c>
      <c r="FJ439">
        <v>151.1221153846154</v>
      </c>
      <c r="FK439">
        <v>0.04550428615590127</v>
      </c>
      <c r="FL439">
        <v>-895.3863250901896</v>
      </c>
      <c r="FM439">
        <v>4473.921153846154</v>
      </c>
      <c r="FN439">
        <v>15</v>
      </c>
      <c r="FO439">
        <v>1687542268.5</v>
      </c>
      <c r="FP439" t="s">
        <v>1219</v>
      </c>
      <c r="FQ439">
        <v>1687542253</v>
      </c>
      <c r="FR439">
        <v>1687542268.5</v>
      </c>
      <c r="FS439">
        <v>7</v>
      </c>
      <c r="FT439">
        <v>0.126</v>
      </c>
      <c r="FU439">
        <v>0.008999999999999999</v>
      </c>
      <c r="FV439">
        <v>-14.588</v>
      </c>
      <c r="FW439">
        <v>-2.508</v>
      </c>
      <c r="FX439">
        <v>419</v>
      </c>
      <c r="FY439">
        <v>18</v>
      </c>
      <c r="FZ439">
        <v>0.37</v>
      </c>
      <c r="GA439">
        <v>0.06</v>
      </c>
      <c r="GB439">
        <v>-3.210793</v>
      </c>
      <c r="GC439">
        <v>-0.7522077298311323</v>
      </c>
      <c r="GD439">
        <v>0.09239954207678734</v>
      </c>
      <c r="GE439">
        <v>0</v>
      </c>
      <c r="GF439">
        <v>0.6884368750000001</v>
      </c>
      <c r="GG439">
        <v>0.2123045065666057</v>
      </c>
      <c r="GH439">
        <v>0.02079779235422296</v>
      </c>
      <c r="GI439">
        <v>1</v>
      </c>
      <c r="GJ439">
        <v>1</v>
      </c>
      <c r="GK439">
        <v>2</v>
      </c>
      <c r="GL439" t="s">
        <v>443</v>
      </c>
      <c r="GM439">
        <v>3.10011</v>
      </c>
      <c r="GN439">
        <v>2.75778</v>
      </c>
      <c r="GO439">
        <v>0.0964546</v>
      </c>
      <c r="GP439">
        <v>0.0945907</v>
      </c>
      <c r="GQ439">
        <v>0.122191</v>
      </c>
      <c r="GR439">
        <v>0.111211</v>
      </c>
      <c r="GS439">
        <v>22510.3</v>
      </c>
      <c r="GT439">
        <v>21814</v>
      </c>
      <c r="GU439">
        <v>25501</v>
      </c>
      <c r="GV439">
        <v>24484.3</v>
      </c>
      <c r="GW439">
        <v>35988.8</v>
      </c>
      <c r="GX439">
        <v>32109.1</v>
      </c>
      <c r="GY439">
        <v>44600.9</v>
      </c>
      <c r="GZ439">
        <v>39061.7</v>
      </c>
      <c r="HA439">
        <v>1.71548</v>
      </c>
      <c r="HB439">
        <v>1.60583</v>
      </c>
      <c r="HC439">
        <v>-0.0506639</v>
      </c>
      <c r="HD439">
        <v>0</v>
      </c>
      <c r="HE439">
        <v>33.6451</v>
      </c>
      <c r="HF439">
        <v>999.9</v>
      </c>
      <c r="HG439">
        <v>42.9</v>
      </c>
      <c r="HH439">
        <v>50.8</v>
      </c>
      <c r="HI439">
        <v>54.4963</v>
      </c>
      <c r="HJ439">
        <v>62.7189</v>
      </c>
      <c r="HK439">
        <v>23.0409</v>
      </c>
      <c r="HL439">
        <v>1</v>
      </c>
      <c r="HM439">
        <v>1.79062</v>
      </c>
      <c r="HN439">
        <v>9.28105</v>
      </c>
      <c r="HO439">
        <v>20.0432</v>
      </c>
      <c r="HP439">
        <v>5.20786</v>
      </c>
      <c r="HQ439">
        <v>11.992</v>
      </c>
      <c r="HR439">
        <v>4.96055</v>
      </c>
      <c r="HS439">
        <v>3.27503</v>
      </c>
      <c r="HT439">
        <v>9999</v>
      </c>
      <c r="HU439">
        <v>9999</v>
      </c>
      <c r="HV439">
        <v>9999</v>
      </c>
      <c r="HW439">
        <v>92.2</v>
      </c>
      <c r="HX439">
        <v>1.86391</v>
      </c>
      <c r="HY439">
        <v>1.86035</v>
      </c>
      <c r="HZ439">
        <v>1.85869</v>
      </c>
      <c r="IA439">
        <v>1.86003</v>
      </c>
      <c r="IB439">
        <v>1.85989</v>
      </c>
      <c r="IC439">
        <v>1.85855</v>
      </c>
      <c r="ID439">
        <v>1.85773</v>
      </c>
      <c r="IE439">
        <v>1.85242</v>
      </c>
      <c r="IF439">
        <v>0</v>
      </c>
      <c r="IG439">
        <v>0</v>
      </c>
      <c r="IH439">
        <v>0</v>
      </c>
      <c r="II439">
        <v>0</v>
      </c>
      <c r="IJ439" t="s">
        <v>433</v>
      </c>
      <c r="IK439" t="s">
        <v>434</v>
      </c>
      <c r="IL439" t="s">
        <v>435</v>
      </c>
      <c r="IM439" t="s">
        <v>435</v>
      </c>
      <c r="IN439" t="s">
        <v>435</v>
      </c>
      <c r="IO439" t="s">
        <v>435</v>
      </c>
      <c r="IP439">
        <v>0</v>
      </c>
      <c r="IQ439">
        <v>100</v>
      </c>
      <c r="IR439">
        <v>100</v>
      </c>
      <c r="IS439">
        <v>-14.561</v>
      </c>
      <c r="IT439">
        <v>-2.6235</v>
      </c>
      <c r="IU439">
        <v>-9.223646000070774</v>
      </c>
      <c r="IV439">
        <v>-0.01431925071125703</v>
      </c>
      <c r="IW439">
        <v>4.89615414261653E-06</v>
      </c>
      <c r="IX439">
        <v>-8.989459798755491E-10</v>
      </c>
      <c r="IY439">
        <v>-1.345169807792213</v>
      </c>
      <c r="IZ439">
        <v>-0.1043539695207113</v>
      </c>
      <c r="JA439">
        <v>0.003109194328973147</v>
      </c>
      <c r="JB439">
        <v>-3.859871886814269E-05</v>
      </c>
      <c r="JC439">
        <v>3</v>
      </c>
      <c r="JD439">
        <v>1925</v>
      </c>
      <c r="JE439">
        <v>1</v>
      </c>
      <c r="JF439">
        <v>31</v>
      </c>
      <c r="JG439">
        <v>21.5</v>
      </c>
      <c r="JH439">
        <v>21.2</v>
      </c>
      <c r="JI439">
        <v>1.15234</v>
      </c>
      <c r="JJ439">
        <v>2.75757</v>
      </c>
      <c r="JK439">
        <v>1.49658</v>
      </c>
      <c r="JL439">
        <v>2.31201</v>
      </c>
      <c r="JM439">
        <v>1.54785</v>
      </c>
      <c r="JN439">
        <v>2.38037</v>
      </c>
      <c r="JO439">
        <v>53.9493</v>
      </c>
      <c r="JP439">
        <v>13.2039</v>
      </c>
      <c r="JQ439">
        <v>18</v>
      </c>
      <c r="JR439">
        <v>501.602</v>
      </c>
      <c r="JS439">
        <v>438.414</v>
      </c>
      <c r="JT439">
        <v>26.1941</v>
      </c>
      <c r="JU439">
        <v>46.7023</v>
      </c>
      <c r="JV439">
        <v>30.0022</v>
      </c>
      <c r="JW439">
        <v>46.3226</v>
      </c>
      <c r="JX439">
        <v>46.1491</v>
      </c>
      <c r="JY439">
        <v>23.1631</v>
      </c>
      <c r="JZ439">
        <v>50.9902</v>
      </c>
      <c r="KA439">
        <v>0</v>
      </c>
      <c r="KB439">
        <v>20.325</v>
      </c>
      <c r="KC439">
        <v>420.03</v>
      </c>
      <c r="KD439">
        <v>22.004</v>
      </c>
      <c r="KE439">
        <v>97.4603</v>
      </c>
      <c r="KF439">
        <v>93.89879999999999</v>
      </c>
    </row>
    <row r="440" spans="1:292">
      <c r="A440">
        <v>412</v>
      </c>
      <c r="B440">
        <v>1687543546</v>
      </c>
      <c r="C440">
        <v>17417.5</v>
      </c>
      <c r="D440" t="s">
        <v>1268</v>
      </c>
      <c r="E440" t="s">
        <v>1269</v>
      </c>
      <c r="F440">
        <v>5</v>
      </c>
      <c r="G440" t="s">
        <v>1218</v>
      </c>
      <c r="H440">
        <v>1687543538.155172</v>
      </c>
      <c r="I440">
        <f>(J440)/1000</f>
        <v>0</v>
      </c>
      <c r="J440">
        <f>IF(DO440, AM440, AG440)</f>
        <v>0</v>
      </c>
      <c r="K440">
        <f>IF(DO440, AH440, AF440)</f>
        <v>0</v>
      </c>
      <c r="L440">
        <f>DQ440 - IF(AT440&gt;1, K440*DK440*100.0/(AV440*EE440), 0)</f>
        <v>0</v>
      </c>
      <c r="M440">
        <f>((S440-I440/2)*L440-K440)/(S440+I440/2)</f>
        <v>0</v>
      </c>
      <c r="N440">
        <f>M440*(DX440+DY440)/1000.0</f>
        <v>0</v>
      </c>
      <c r="O440">
        <f>(DQ440 - IF(AT440&gt;1, K440*DK440*100.0/(AV440*EE440), 0))*(DX440+DY440)/1000.0</f>
        <v>0</v>
      </c>
      <c r="P440">
        <f>2.0/((1/R440-1/Q440)+SIGN(R440)*SQRT((1/R440-1/Q440)*(1/R440-1/Q440) + 4*DL440/((DL440+1)*(DL440+1))*(2*1/R440*1/Q440-1/Q440*1/Q440)))</f>
        <v>0</v>
      </c>
      <c r="Q440">
        <f>IF(LEFT(DM440,1)&lt;&gt;"0",IF(LEFT(DM440,1)="1",3.0,DN440),$D$5+$E$5*(EE440*DX440/($K$5*1000))+$F$5*(EE440*DX440/($K$5*1000))*MAX(MIN(DK440,$J$5),$I$5)*MAX(MIN(DK440,$J$5),$I$5)+$G$5*MAX(MIN(DK440,$J$5),$I$5)*(EE440*DX440/($K$5*1000))+$H$5*(EE440*DX440/($K$5*1000))*(EE440*DX440/($K$5*1000)))</f>
        <v>0</v>
      </c>
      <c r="R440">
        <f>I440*(1000-(1000*0.61365*exp(17.502*V440/(240.97+V440))/(DX440+DY440)+DS440)/2)/(1000*0.61365*exp(17.502*V440/(240.97+V440))/(DX440+DY440)-DS440)</f>
        <v>0</v>
      </c>
      <c r="S440">
        <f>1/((DL440+1)/(P440/1.6)+1/(Q440/1.37)) + DL440/((DL440+1)/(P440/1.6) + DL440/(Q440/1.37))</f>
        <v>0</v>
      </c>
      <c r="T440">
        <f>(DG440*DJ440)</f>
        <v>0</v>
      </c>
      <c r="U440">
        <f>(DZ440+(T440+2*0.95*5.67E-8*(((DZ440+$B$9)+273)^4-(DZ440+273)^4)-44100*I440)/(1.84*29.3*Q440+8*0.95*5.67E-8*(DZ440+273)^3))</f>
        <v>0</v>
      </c>
      <c r="V440">
        <f>($C$9*EA440+$D$9*EB440+$E$9*U440)</f>
        <v>0</v>
      </c>
      <c r="W440">
        <f>0.61365*exp(17.502*V440/(240.97+V440))</f>
        <v>0</v>
      </c>
      <c r="X440">
        <f>(Y440/Z440*100)</f>
        <v>0</v>
      </c>
      <c r="Y440">
        <f>DS440*(DX440+DY440)/1000</f>
        <v>0</v>
      </c>
      <c r="Z440">
        <f>0.61365*exp(17.502*DZ440/(240.97+DZ440))</f>
        <v>0</v>
      </c>
      <c r="AA440">
        <f>(W440-DS440*(DX440+DY440)/1000)</f>
        <v>0</v>
      </c>
      <c r="AB440">
        <f>(-I440*44100)</f>
        <v>0</v>
      </c>
      <c r="AC440">
        <f>2*29.3*Q440*0.92*(DZ440-V440)</f>
        <v>0</v>
      </c>
      <c r="AD440">
        <f>2*0.95*5.67E-8*(((DZ440+$B$9)+273)^4-(V440+273)^4)</f>
        <v>0</v>
      </c>
      <c r="AE440">
        <f>T440+AD440+AB440+AC440</f>
        <v>0</v>
      </c>
      <c r="AF440">
        <f>DW440*AT440*(DR440-DQ440*(1000-AT440*DT440)/(1000-AT440*DS440))/(100*DK440)</f>
        <v>0</v>
      </c>
      <c r="AG440">
        <f>1000*DW440*AT440*(DS440-DT440)/(100*DK440*(1000-AT440*DS440))</f>
        <v>0</v>
      </c>
      <c r="AH440">
        <f>(AI440 - AJ440 - DX440*1E3/(8.314*(DZ440+273.15)) * AL440/DW440 * AK440) * DW440/(100*DK440) * (1000 - DT440)/1000</f>
        <v>0</v>
      </c>
      <c r="AI440">
        <v>429.5256003534742</v>
      </c>
      <c r="AJ440">
        <v>426.3672484848486</v>
      </c>
      <c r="AK440">
        <v>-0.01049591297982847</v>
      </c>
      <c r="AL440">
        <v>66.87703025585249</v>
      </c>
      <c r="AM440">
        <f>(AO440 - AN440 + DX440*1E3/(8.314*(DZ440+273.15)) * AQ440/DW440 * AP440) * DW440/(100*DK440) * 1000/(1000 - AO440)</f>
        <v>0</v>
      </c>
      <c r="AN440">
        <v>22.11391858179939</v>
      </c>
      <c r="AO440">
        <v>22.83537212121212</v>
      </c>
      <c r="AP440">
        <v>0.0001120756083423627</v>
      </c>
      <c r="AQ440">
        <v>100.4574107163463</v>
      </c>
      <c r="AR440">
        <v>0</v>
      </c>
      <c r="AS440">
        <v>0</v>
      </c>
      <c r="AT440">
        <f>IF(AR440*$H$15&gt;=AV440,1.0,(AV440/(AV440-AR440*$H$15)))</f>
        <v>0</v>
      </c>
      <c r="AU440">
        <f>(AT440-1)*100</f>
        <v>0</v>
      </c>
      <c r="AV440">
        <f>MAX(0,($B$15+$C$15*EE440)/(1+$D$15*EE440)*DX440/(DZ440+273)*$E$15)</f>
        <v>0</v>
      </c>
      <c r="AW440" t="s">
        <v>429</v>
      </c>
      <c r="AX440" t="s">
        <v>429</v>
      </c>
      <c r="AY440">
        <v>0</v>
      </c>
      <c r="AZ440">
        <v>0</v>
      </c>
      <c r="BA440">
        <f>1-AY440/AZ440</f>
        <v>0</v>
      </c>
      <c r="BB440">
        <v>0</v>
      </c>
      <c r="BC440" t="s">
        <v>429</v>
      </c>
      <c r="BD440" t="s">
        <v>429</v>
      </c>
      <c r="BE440">
        <v>0</v>
      </c>
      <c r="BF440">
        <v>0</v>
      </c>
      <c r="BG440">
        <f>1-BE440/BF440</f>
        <v>0</v>
      </c>
      <c r="BH440">
        <v>0.5</v>
      </c>
      <c r="BI440">
        <f>DH440</f>
        <v>0</v>
      </c>
      <c r="BJ440">
        <f>K440</f>
        <v>0</v>
      </c>
      <c r="BK440">
        <f>BG440*BH440*BI440</f>
        <v>0</v>
      </c>
      <c r="BL440">
        <f>(BJ440-BB440)/BI440</f>
        <v>0</v>
      </c>
      <c r="BM440">
        <f>(AZ440-BF440)/BF440</f>
        <v>0</v>
      </c>
      <c r="BN440">
        <f>AY440/(BA440+AY440/BF440)</f>
        <v>0</v>
      </c>
      <c r="BO440" t="s">
        <v>429</v>
      </c>
      <c r="BP440">
        <v>0</v>
      </c>
      <c r="BQ440">
        <f>IF(BP440&lt;&gt;0, BP440, BN440)</f>
        <v>0</v>
      </c>
      <c r="BR440">
        <f>1-BQ440/BF440</f>
        <v>0</v>
      </c>
      <c r="BS440">
        <f>(BF440-BE440)/(BF440-BQ440)</f>
        <v>0</v>
      </c>
      <c r="BT440">
        <f>(AZ440-BF440)/(AZ440-BQ440)</f>
        <v>0</v>
      </c>
      <c r="BU440">
        <f>(BF440-BE440)/(BF440-AY440)</f>
        <v>0</v>
      </c>
      <c r="BV440">
        <f>(AZ440-BF440)/(AZ440-AY440)</f>
        <v>0</v>
      </c>
      <c r="BW440">
        <f>(BS440*BQ440/BE440)</f>
        <v>0</v>
      </c>
      <c r="BX440">
        <f>(1-BW440)</f>
        <v>0</v>
      </c>
      <c r="DG440">
        <f>$B$13*EF440+$C$13*EG440+$F$13*ER440*(1-EU440)</f>
        <v>0</v>
      </c>
      <c r="DH440">
        <f>DG440*DI440</f>
        <v>0</v>
      </c>
      <c r="DI440">
        <f>($B$13*$D$11+$C$13*$D$11+$F$13*((FE440+EW440)/MAX(FE440+EW440+FF440, 0.1)*$I$11+FF440/MAX(FE440+EW440+FF440, 0.1)*$J$11))/($B$13+$C$13+$F$13)</f>
        <v>0</v>
      </c>
      <c r="DJ440">
        <f>($B$13*$K$11+$C$13*$K$11+$F$13*((FE440+EW440)/MAX(FE440+EW440+FF440, 0.1)*$P$11+FF440/MAX(FE440+EW440+FF440, 0.1)*$Q$11))/($B$13+$C$13+$F$13)</f>
        <v>0</v>
      </c>
      <c r="DK440">
        <v>1.91</v>
      </c>
      <c r="DL440">
        <v>0.5</v>
      </c>
      <c r="DM440" t="s">
        <v>430</v>
      </c>
      <c r="DN440">
        <v>2</v>
      </c>
      <c r="DO440" t="b">
        <v>1</v>
      </c>
      <c r="DP440">
        <v>1687543538.155172</v>
      </c>
      <c r="DQ440">
        <v>416.7228275862069</v>
      </c>
      <c r="DR440">
        <v>420.1245517241379</v>
      </c>
      <c r="DS440">
        <v>22.82094137931034</v>
      </c>
      <c r="DT440">
        <v>22.10993448275863</v>
      </c>
      <c r="DU440">
        <v>431.2835172413793</v>
      </c>
      <c r="DV440">
        <v>25.44422413793103</v>
      </c>
      <c r="DW440">
        <v>499.9628275862069</v>
      </c>
      <c r="DX440">
        <v>101.725</v>
      </c>
      <c r="DY440">
        <v>0.09980008965517242</v>
      </c>
      <c r="DZ440">
        <v>31.58386206896551</v>
      </c>
      <c r="EA440">
        <v>32.81192068965518</v>
      </c>
      <c r="EB440">
        <v>999.9000000000002</v>
      </c>
      <c r="EC440">
        <v>0</v>
      </c>
      <c r="ED440">
        <v>0</v>
      </c>
      <c r="EE440">
        <v>9998.145862068965</v>
      </c>
      <c r="EF440">
        <v>0</v>
      </c>
      <c r="EG440">
        <v>1637.126551724138</v>
      </c>
      <c r="EH440">
        <v>-3.401703103448276</v>
      </c>
      <c r="EI440">
        <v>426.4548275862069</v>
      </c>
      <c r="EJ440">
        <v>429.6233448275862</v>
      </c>
      <c r="EK440">
        <v>0.7110037586206898</v>
      </c>
      <c r="EL440">
        <v>420.1245517241379</v>
      </c>
      <c r="EM440">
        <v>22.10993448275863</v>
      </c>
      <c r="EN440">
        <v>2.321460344827586</v>
      </c>
      <c r="EO440">
        <v>2.249134137931034</v>
      </c>
      <c r="EP440">
        <v>19.82609655172414</v>
      </c>
      <c r="EQ440">
        <v>19.31664827586207</v>
      </c>
      <c r="ER440">
        <v>2000</v>
      </c>
      <c r="ES440">
        <v>0.9799994137931033</v>
      </c>
      <c r="ET440">
        <v>0.02000068620689655</v>
      </c>
      <c r="EU440">
        <v>0</v>
      </c>
      <c r="EV440">
        <v>151.0501034482759</v>
      </c>
      <c r="EW440">
        <v>5.00078</v>
      </c>
      <c r="EX440">
        <v>4411.684137931034</v>
      </c>
      <c r="EY440">
        <v>16379.63793103448</v>
      </c>
      <c r="EZ440">
        <v>52.96744827586207</v>
      </c>
      <c r="FA440">
        <v>55.23244827586205</v>
      </c>
      <c r="FB440">
        <v>53.62689655172412</v>
      </c>
      <c r="FC440">
        <v>54.30596551724138</v>
      </c>
      <c r="FD440">
        <v>52.91137931034481</v>
      </c>
      <c r="FE440">
        <v>1955.1</v>
      </c>
      <c r="FF440">
        <v>39.90000000000001</v>
      </c>
      <c r="FG440">
        <v>0</v>
      </c>
      <c r="FH440">
        <v>1687543546.5</v>
      </c>
      <c r="FI440">
        <v>0</v>
      </c>
      <c r="FJ440">
        <v>151.1063461538461</v>
      </c>
      <c r="FK440">
        <v>0.09165812856001822</v>
      </c>
      <c r="FL440">
        <v>-773.0181182420599</v>
      </c>
      <c r="FM440">
        <v>4408.418461538462</v>
      </c>
      <c r="FN440">
        <v>15</v>
      </c>
      <c r="FO440">
        <v>1687542268.5</v>
      </c>
      <c r="FP440" t="s">
        <v>1219</v>
      </c>
      <c r="FQ440">
        <v>1687542253</v>
      </c>
      <c r="FR440">
        <v>1687542268.5</v>
      </c>
      <c r="FS440">
        <v>7</v>
      </c>
      <c r="FT440">
        <v>0.126</v>
      </c>
      <c r="FU440">
        <v>0.008999999999999999</v>
      </c>
      <c r="FV440">
        <v>-14.588</v>
      </c>
      <c r="FW440">
        <v>-2.508</v>
      </c>
      <c r="FX440">
        <v>419</v>
      </c>
      <c r="FY440">
        <v>18</v>
      </c>
      <c r="FZ440">
        <v>0.37</v>
      </c>
      <c r="GA440">
        <v>0.06</v>
      </c>
      <c r="GB440">
        <v>-3.32975</v>
      </c>
      <c r="GC440">
        <v>-1.73193114982579</v>
      </c>
      <c r="GD440">
        <v>0.2542729694255523</v>
      </c>
      <c r="GE440">
        <v>0</v>
      </c>
      <c r="GF440">
        <v>0.7037848048780488</v>
      </c>
      <c r="GG440">
        <v>0.1405032961672485</v>
      </c>
      <c r="GH440">
        <v>0.01437558086074712</v>
      </c>
      <c r="GI440">
        <v>1</v>
      </c>
      <c r="GJ440">
        <v>1</v>
      </c>
      <c r="GK440">
        <v>2</v>
      </c>
      <c r="GL440" t="s">
        <v>443</v>
      </c>
      <c r="GM440">
        <v>3.10016</v>
      </c>
      <c r="GN440">
        <v>2.75796</v>
      </c>
      <c r="GO440">
        <v>0.0964464</v>
      </c>
      <c r="GP440">
        <v>0.09486840000000001</v>
      </c>
      <c r="GQ440">
        <v>0.122212</v>
      </c>
      <c r="GR440">
        <v>0.111222</v>
      </c>
      <c r="GS440">
        <v>22509.5</v>
      </c>
      <c r="GT440">
        <v>21806.6</v>
      </c>
      <c r="GU440">
        <v>25499.9</v>
      </c>
      <c r="GV440">
        <v>24483.6</v>
      </c>
      <c r="GW440">
        <v>35986.2</v>
      </c>
      <c r="GX440">
        <v>32107.9</v>
      </c>
      <c r="GY440">
        <v>44598.6</v>
      </c>
      <c r="GZ440">
        <v>39060.6</v>
      </c>
      <c r="HA440">
        <v>1.7157</v>
      </c>
      <c r="HB440">
        <v>1.60535</v>
      </c>
      <c r="HC440">
        <v>-0.0511482</v>
      </c>
      <c r="HD440">
        <v>0</v>
      </c>
      <c r="HE440">
        <v>33.6579</v>
      </c>
      <c r="HF440">
        <v>999.9</v>
      </c>
      <c r="HG440">
        <v>42.9</v>
      </c>
      <c r="HH440">
        <v>50.8</v>
      </c>
      <c r="HI440">
        <v>54.4933</v>
      </c>
      <c r="HJ440">
        <v>62.6689</v>
      </c>
      <c r="HK440">
        <v>23.2452</v>
      </c>
      <c r="HL440">
        <v>1</v>
      </c>
      <c r="HM440">
        <v>1.79315</v>
      </c>
      <c r="HN440">
        <v>9.28105</v>
      </c>
      <c r="HO440">
        <v>20.0426</v>
      </c>
      <c r="HP440">
        <v>5.20231</v>
      </c>
      <c r="HQ440">
        <v>11.992</v>
      </c>
      <c r="HR440">
        <v>4.9594</v>
      </c>
      <c r="HS440">
        <v>3.27428</v>
      </c>
      <c r="HT440">
        <v>9999</v>
      </c>
      <c r="HU440">
        <v>9999</v>
      </c>
      <c r="HV440">
        <v>9999</v>
      </c>
      <c r="HW440">
        <v>92.2</v>
      </c>
      <c r="HX440">
        <v>1.8639</v>
      </c>
      <c r="HY440">
        <v>1.86034</v>
      </c>
      <c r="HZ440">
        <v>1.85869</v>
      </c>
      <c r="IA440">
        <v>1.85997</v>
      </c>
      <c r="IB440">
        <v>1.85987</v>
      </c>
      <c r="IC440">
        <v>1.85854</v>
      </c>
      <c r="ID440">
        <v>1.85774</v>
      </c>
      <c r="IE440">
        <v>1.85242</v>
      </c>
      <c r="IF440">
        <v>0</v>
      </c>
      <c r="IG440">
        <v>0</v>
      </c>
      <c r="IH440">
        <v>0</v>
      </c>
      <c r="II440">
        <v>0</v>
      </c>
      <c r="IJ440" t="s">
        <v>433</v>
      </c>
      <c r="IK440" t="s">
        <v>434</v>
      </c>
      <c r="IL440" t="s">
        <v>435</v>
      </c>
      <c r="IM440" t="s">
        <v>435</v>
      </c>
      <c r="IN440" t="s">
        <v>435</v>
      </c>
      <c r="IO440" t="s">
        <v>435</v>
      </c>
      <c r="IP440">
        <v>0</v>
      </c>
      <c r="IQ440">
        <v>100</v>
      </c>
      <c r="IR440">
        <v>100</v>
      </c>
      <c r="IS440">
        <v>-14.56</v>
      </c>
      <c r="IT440">
        <v>-2.6236</v>
      </c>
      <c r="IU440">
        <v>-9.223646000070774</v>
      </c>
      <c r="IV440">
        <v>-0.01431925071125703</v>
      </c>
      <c r="IW440">
        <v>4.89615414261653E-06</v>
      </c>
      <c r="IX440">
        <v>-8.989459798755491E-10</v>
      </c>
      <c r="IY440">
        <v>-1.345169807792213</v>
      </c>
      <c r="IZ440">
        <v>-0.1043539695207113</v>
      </c>
      <c r="JA440">
        <v>0.003109194328973147</v>
      </c>
      <c r="JB440">
        <v>-3.859871886814269E-05</v>
      </c>
      <c r="JC440">
        <v>3</v>
      </c>
      <c r="JD440">
        <v>1925</v>
      </c>
      <c r="JE440">
        <v>1</v>
      </c>
      <c r="JF440">
        <v>31</v>
      </c>
      <c r="JG440">
        <v>21.6</v>
      </c>
      <c r="JH440">
        <v>21.3</v>
      </c>
      <c r="JI440">
        <v>1.17554</v>
      </c>
      <c r="JJ440">
        <v>2.77466</v>
      </c>
      <c r="JK440">
        <v>1.49658</v>
      </c>
      <c r="JL440">
        <v>2.31201</v>
      </c>
      <c r="JM440">
        <v>1.54785</v>
      </c>
      <c r="JN440">
        <v>2.49268</v>
      </c>
      <c r="JO440">
        <v>53.9493</v>
      </c>
      <c r="JP440">
        <v>13.2127</v>
      </c>
      <c r="JQ440">
        <v>18</v>
      </c>
      <c r="JR440">
        <v>501.89</v>
      </c>
      <c r="JS440">
        <v>438.212</v>
      </c>
      <c r="JT440">
        <v>26.202</v>
      </c>
      <c r="JU440">
        <v>46.7232</v>
      </c>
      <c r="JV440">
        <v>30.0024</v>
      </c>
      <c r="JW440">
        <v>46.3456</v>
      </c>
      <c r="JX440">
        <v>46.1695</v>
      </c>
      <c r="JY440">
        <v>23.7153</v>
      </c>
      <c r="JZ440">
        <v>50.9902</v>
      </c>
      <c r="KA440">
        <v>0</v>
      </c>
      <c r="KB440">
        <v>20.3332</v>
      </c>
      <c r="KC440">
        <v>440.077</v>
      </c>
      <c r="KD440">
        <v>22.004</v>
      </c>
      <c r="KE440">
        <v>97.4554</v>
      </c>
      <c r="KF440">
        <v>93.8961</v>
      </c>
    </row>
    <row r="441" spans="1:292">
      <c r="A441">
        <v>413</v>
      </c>
      <c r="B441">
        <v>1687543551</v>
      </c>
      <c r="C441">
        <v>17422.5</v>
      </c>
      <c r="D441" t="s">
        <v>1270</v>
      </c>
      <c r="E441" t="s">
        <v>1271</v>
      </c>
      <c r="F441">
        <v>5</v>
      </c>
      <c r="G441" t="s">
        <v>1218</v>
      </c>
      <c r="H441">
        <v>1687543543.232143</v>
      </c>
      <c r="I441">
        <f>(J441)/1000</f>
        <v>0</v>
      </c>
      <c r="J441">
        <f>IF(DO441, AM441, AG441)</f>
        <v>0</v>
      </c>
      <c r="K441">
        <f>IF(DO441, AH441, AF441)</f>
        <v>0</v>
      </c>
      <c r="L441">
        <f>DQ441 - IF(AT441&gt;1, K441*DK441*100.0/(AV441*EE441), 0)</f>
        <v>0</v>
      </c>
      <c r="M441">
        <f>((S441-I441/2)*L441-K441)/(S441+I441/2)</f>
        <v>0</v>
      </c>
      <c r="N441">
        <f>M441*(DX441+DY441)/1000.0</f>
        <v>0</v>
      </c>
      <c r="O441">
        <f>(DQ441 - IF(AT441&gt;1, K441*DK441*100.0/(AV441*EE441), 0))*(DX441+DY441)/1000.0</f>
        <v>0</v>
      </c>
      <c r="P441">
        <f>2.0/((1/R441-1/Q441)+SIGN(R441)*SQRT((1/R441-1/Q441)*(1/R441-1/Q441) + 4*DL441/((DL441+1)*(DL441+1))*(2*1/R441*1/Q441-1/Q441*1/Q441)))</f>
        <v>0</v>
      </c>
      <c r="Q441">
        <f>IF(LEFT(DM441,1)&lt;&gt;"0",IF(LEFT(DM441,1)="1",3.0,DN441),$D$5+$E$5*(EE441*DX441/($K$5*1000))+$F$5*(EE441*DX441/($K$5*1000))*MAX(MIN(DK441,$J$5),$I$5)*MAX(MIN(DK441,$J$5),$I$5)+$G$5*MAX(MIN(DK441,$J$5),$I$5)*(EE441*DX441/($K$5*1000))+$H$5*(EE441*DX441/($K$5*1000))*(EE441*DX441/($K$5*1000)))</f>
        <v>0</v>
      </c>
      <c r="R441">
        <f>I441*(1000-(1000*0.61365*exp(17.502*V441/(240.97+V441))/(DX441+DY441)+DS441)/2)/(1000*0.61365*exp(17.502*V441/(240.97+V441))/(DX441+DY441)-DS441)</f>
        <v>0</v>
      </c>
      <c r="S441">
        <f>1/((DL441+1)/(P441/1.6)+1/(Q441/1.37)) + DL441/((DL441+1)/(P441/1.6) + DL441/(Q441/1.37))</f>
        <v>0</v>
      </c>
      <c r="T441">
        <f>(DG441*DJ441)</f>
        <v>0</v>
      </c>
      <c r="U441">
        <f>(DZ441+(T441+2*0.95*5.67E-8*(((DZ441+$B$9)+273)^4-(DZ441+273)^4)-44100*I441)/(1.84*29.3*Q441+8*0.95*5.67E-8*(DZ441+273)^3))</f>
        <v>0</v>
      </c>
      <c r="V441">
        <f>($C$9*EA441+$D$9*EB441+$E$9*U441)</f>
        <v>0</v>
      </c>
      <c r="W441">
        <f>0.61365*exp(17.502*V441/(240.97+V441))</f>
        <v>0</v>
      </c>
      <c r="X441">
        <f>(Y441/Z441*100)</f>
        <v>0</v>
      </c>
      <c r="Y441">
        <f>DS441*(DX441+DY441)/1000</f>
        <v>0</v>
      </c>
      <c r="Z441">
        <f>0.61365*exp(17.502*DZ441/(240.97+DZ441))</f>
        <v>0</v>
      </c>
      <c r="AA441">
        <f>(W441-DS441*(DX441+DY441)/1000)</f>
        <v>0</v>
      </c>
      <c r="AB441">
        <f>(-I441*44100)</f>
        <v>0</v>
      </c>
      <c r="AC441">
        <f>2*29.3*Q441*0.92*(DZ441-V441)</f>
        <v>0</v>
      </c>
      <c r="AD441">
        <f>2*0.95*5.67E-8*(((DZ441+$B$9)+273)^4-(V441+273)^4)</f>
        <v>0</v>
      </c>
      <c r="AE441">
        <f>T441+AD441+AB441+AC441</f>
        <v>0</v>
      </c>
      <c r="AF441">
        <f>DW441*AT441*(DR441-DQ441*(1000-AT441*DT441)/(1000-AT441*DS441))/(100*DK441)</f>
        <v>0</v>
      </c>
      <c r="AG441">
        <f>1000*DW441*AT441*(DS441-DT441)/(100*DK441*(1000-AT441*DS441))</f>
        <v>0</v>
      </c>
      <c r="AH441">
        <f>(AI441 - AJ441 - DX441*1E3/(8.314*(DZ441+273.15)) * AL441/DW441 * AK441) * DW441/(100*DK441) * (1000 - DT441)/1000</f>
        <v>0</v>
      </c>
      <c r="AI441">
        <v>435.6063994425355</v>
      </c>
      <c r="AJ441">
        <v>428.5221515151515</v>
      </c>
      <c r="AK441">
        <v>0.5892194834424986</v>
      </c>
      <c r="AL441">
        <v>66.87703025585249</v>
      </c>
      <c r="AM441">
        <f>(AO441 - AN441 + DX441*1E3/(8.314*(DZ441+273.15)) * AQ441/DW441 * AP441) * DW441/(100*DK441) * 1000/(1000 - AO441)</f>
        <v>0</v>
      </c>
      <c r="AN441">
        <v>22.11924199503908</v>
      </c>
      <c r="AO441">
        <v>22.84803090909091</v>
      </c>
      <c r="AP441">
        <v>0.0002171746995880558</v>
      </c>
      <c r="AQ441">
        <v>100.4574107163463</v>
      </c>
      <c r="AR441">
        <v>0</v>
      </c>
      <c r="AS441">
        <v>0</v>
      </c>
      <c r="AT441">
        <f>IF(AR441*$H$15&gt;=AV441,1.0,(AV441/(AV441-AR441*$H$15)))</f>
        <v>0</v>
      </c>
      <c r="AU441">
        <f>(AT441-1)*100</f>
        <v>0</v>
      </c>
      <c r="AV441">
        <f>MAX(0,($B$15+$C$15*EE441)/(1+$D$15*EE441)*DX441/(DZ441+273)*$E$15)</f>
        <v>0</v>
      </c>
      <c r="AW441" t="s">
        <v>429</v>
      </c>
      <c r="AX441" t="s">
        <v>429</v>
      </c>
      <c r="AY441">
        <v>0</v>
      </c>
      <c r="AZ441">
        <v>0</v>
      </c>
      <c r="BA441">
        <f>1-AY441/AZ441</f>
        <v>0</v>
      </c>
      <c r="BB441">
        <v>0</v>
      </c>
      <c r="BC441" t="s">
        <v>429</v>
      </c>
      <c r="BD441" t="s">
        <v>429</v>
      </c>
      <c r="BE441">
        <v>0</v>
      </c>
      <c r="BF441">
        <v>0</v>
      </c>
      <c r="BG441">
        <f>1-BE441/BF441</f>
        <v>0</v>
      </c>
      <c r="BH441">
        <v>0.5</v>
      </c>
      <c r="BI441">
        <f>DH441</f>
        <v>0</v>
      </c>
      <c r="BJ441">
        <f>K441</f>
        <v>0</v>
      </c>
      <c r="BK441">
        <f>BG441*BH441*BI441</f>
        <v>0</v>
      </c>
      <c r="BL441">
        <f>(BJ441-BB441)/BI441</f>
        <v>0</v>
      </c>
      <c r="BM441">
        <f>(AZ441-BF441)/BF441</f>
        <v>0</v>
      </c>
      <c r="BN441">
        <f>AY441/(BA441+AY441/BF441)</f>
        <v>0</v>
      </c>
      <c r="BO441" t="s">
        <v>429</v>
      </c>
      <c r="BP441">
        <v>0</v>
      </c>
      <c r="BQ441">
        <f>IF(BP441&lt;&gt;0, BP441, BN441)</f>
        <v>0</v>
      </c>
      <c r="BR441">
        <f>1-BQ441/BF441</f>
        <v>0</v>
      </c>
      <c r="BS441">
        <f>(BF441-BE441)/(BF441-BQ441)</f>
        <v>0</v>
      </c>
      <c r="BT441">
        <f>(AZ441-BF441)/(AZ441-BQ441)</f>
        <v>0</v>
      </c>
      <c r="BU441">
        <f>(BF441-BE441)/(BF441-AY441)</f>
        <v>0</v>
      </c>
      <c r="BV441">
        <f>(AZ441-BF441)/(AZ441-AY441)</f>
        <v>0</v>
      </c>
      <c r="BW441">
        <f>(BS441*BQ441/BE441)</f>
        <v>0</v>
      </c>
      <c r="BX441">
        <f>(1-BW441)</f>
        <v>0</v>
      </c>
      <c r="DG441">
        <f>$B$13*EF441+$C$13*EG441+$F$13*ER441*(1-EU441)</f>
        <v>0</v>
      </c>
      <c r="DH441">
        <f>DG441*DI441</f>
        <v>0</v>
      </c>
      <c r="DI441">
        <f>($B$13*$D$11+$C$13*$D$11+$F$13*((FE441+EW441)/MAX(FE441+EW441+FF441, 0.1)*$I$11+FF441/MAX(FE441+EW441+FF441, 0.1)*$J$11))/($B$13+$C$13+$F$13)</f>
        <v>0</v>
      </c>
      <c r="DJ441">
        <f>($B$13*$K$11+$C$13*$K$11+$F$13*((FE441+EW441)/MAX(FE441+EW441+FF441, 0.1)*$P$11+FF441/MAX(FE441+EW441+FF441, 0.1)*$Q$11))/($B$13+$C$13+$F$13)</f>
        <v>0</v>
      </c>
      <c r="DK441">
        <v>1.91</v>
      </c>
      <c r="DL441">
        <v>0.5</v>
      </c>
      <c r="DM441" t="s">
        <v>430</v>
      </c>
      <c r="DN441">
        <v>2</v>
      </c>
      <c r="DO441" t="b">
        <v>1</v>
      </c>
      <c r="DP441">
        <v>1687543543.232143</v>
      </c>
      <c r="DQ441">
        <v>416.9442857142857</v>
      </c>
      <c r="DR441">
        <v>422.2505000000001</v>
      </c>
      <c r="DS441">
        <v>22.8328</v>
      </c>
      <c r="DT441">
        <v>22.114125</v>
      </c>
      <c r="DU441">
        <v>431.5074285714285</v>
      </c>
      <c r="DV441">
        <v>25.45634285714286</v>
      </c>
      <c r="DW441">
        <v>499.9541428571428</v>
      </c>
      <c r="DX441">
        <v>101.7253571428571</v>
      </c>
      <c r="DY441">
        <v>0.09980275357142857</v>
      </c>
      <c r="DZ441">
        <v>31.59334999999999</v>
      </c>
      <c r="EA441">
        <v>32.82335357142858</v>
      </c>
      <c r="EB441">
        <v>999.9000000000002</v>
      </c>
      <c r="EC441">
        <v>0</v>
      </c>
      <c r="ED441">
        <v>0</v>
      </c>
      <c r="EE441">
        <v>9998.856785714286</v>
      </c>
      <c r="EF441">
        <v>0</v>
      </c>
      <c r="EG441">
        <v>1527.731785714286</v>
      </c>
      <c r="EH441">
        <v>-5.306150357142857</v>
      </c>
      <c r="EI441">
        <v>426.6867142857143</v>
      </c>
      <c r="EJ441">
        <v>431.79925</v>
      </c>
      <c r="EK441">
        <v>0.7186630714285714</v>
      </c>
      <c r="EL441">
        <v>422.2505000000001</v>
      </c>
      <c r="EM441">
        <v>22.114125</v>
      </c>
      <c r="EN441">
        <v>2.322672857142857</v>
      </c>
      <c r="EO441">
        <v>2.249567857142857</v>
      </c>
      <c r="EP441">
        <v>19.83452142857143</v>
      </c>
      <c r="EQ441">
        <v>19.31973928571429</v>
      </c>
      <c r="ER441">
        <v>2000.004285714286</v>
      </c>
      <c r="ES441">
        <v>0.9799997499999998</v>
      </c>
      <c r="ET441">
        <v>0.02000035357142857</v>
      </c>
      <c r="EU441">
        <v>0</v>
      </c>
      <c r="EV441">
        <v>151.1373928571429</v>
      </c>
      <c r="EW441">
        <v>5.00078</v>
      </c>
      <c r="EX441">
        <v>4367.413928571428</v>
      </c>
      <c r="EY441">
        <v>16379.67142857143</v>
      </c>
      <c r="EZ441">
        <v>52.98414285714286</v>
      </c>
      <c r="FA441">
        <v>55.23632142857142</v>
      </c>
      <c r="FB441">
        <v>53.59571428571428</v>
      </c>
      <c r="FC441">
        <v>54.31242857142856</v>
      </c>
      <c r="FD441">
        <v>52.90596428571428</v>
      </c>
      <c r="FE441">
        <v>1955.104285714286</v>
      </c>
      <c r="FF441">
        <v>39.9</v>
      </c>
      <c r="FG441">
        <v>0</v>
      </c>
      <c r="FH441">
        <v>1687543551.3</v>
      </c>
      <c r="FI441">
        <v>0</v>
      </c>
      <c r="FJ441">
        <v>151.1742692307693</v>
      </c>
      <c r="FK441">
        <v>0.6069401760039217</v>
      </c>
      <c r="FL441">
        <v>-367.6817098918169</v>
      </c>
      <c r="FM441">
        <v>4367.510384615384</v>
      </c>
      <c r="FN441">
        <v>15</v>
      </c>
      <c r="FO441">
        <v>1687542268.5</v>
      </c>
      <c r="FP441" t="s">
        <v>1219</v>
      </c>
      <c r="FQ441">
        <v>1687542253</v>
      </c>
      <c r="FR441">
        <v>1687542268.5</v>
      </c>
      <c r="FS441">
        <v>7</v>
      </c>
      <c r="FT441">
        <v>0.126</v>
      </c>
      <c r="FU441">
        <v>0.008999999999999999</v>
      </c>
      <c r="FV441">
        <v>-14.588</v>
      </c>
      <c r="FW441">
        <v>-2.508</v>
      </c>
      <c r="FX441">
        <v>419</v>
      </c>
      <c r="FY441">
        <v>18</v>
      </c>
      <c r="FZ441">
        <v>0.37</v>
      </c>
      <c r="GA441">
        <v>0.06</v>
      </c>
      <c r="GB441">
        <v>-4.50877475</v>
      </c>
      <c r="GC441">
        <v>-17.70218307692308</v>
      </c>
      <c r="GD441">
        <v>2.352946251031871</v>
      </c>
      <c r="GE441">
        <v>0</v>
      </c>
      <c r="GF441">
        <v>0.713731425</v>
      </c>
      <c r="GG441">
        <v>0.09473586866791531</v>
      </c>
      <c r="GH441">
        <v>0.009571987627675608</v>
      </c>
      <c r="GI441">
        <v>1</v>
      </c>
      <c r="GJ441">
        <v>1</v>
      </c>
      <c r="GK441">
        <v>2</v>
      </c>
      <c r="GL441" t="s">
        <v>443</v>
      </c>
      <c r="GM441">
        <v>3.10037</v>
      </c>
      <c r="GN441">
        <v>2.75808</v>
      </c>
      <c r="GO441">
        <v>0.0968861</v>
      </c>
      <c r="GP441">
        <v>0.096821</v>
      </c>
      <c r="GQ441">
        <v>0.122245</v>
      </c>
      <c r="GR441">
        <v>0.111235</v>
      </c>
      <c r="GS441">
        <v>22497.5</v>
      </c>
      <c r="GT441">
        <v>21758.6</v>
      </c>
      <c r="GU441">
        <v>25498.8</v>
      </c>
      <c r="GV441">
        <v>24482.6</v>
      </c>
      <c r="GW441">
        <v>35983.5</v>
      </c>
      <c r="GX441">
        <v>32106.4</v>
      </c>
      <c r="GY441">
        <v>44596.8</v>
      </c>
      <c r="GZ441">
        <v>39059</v>
      </c>
      <c r="HA441">
        <v>1.71557</v>
      </c>
      <c r="HB441">
        <v>1.60495</v>
      </c>
      <c r="HC441">
        <v>-0.0513345</v>
      </c>
      <c r="HD441">
        <v>0</v>
      </c>
      <c r="HE441">
        <v>33.6694</v>
      </c>
      <c r="HF441">
        <v>999.9</v>
      </c>
      <c r="HG441">
        <v>42.9</v>
      </c>
      <c r="HH441">
        <v>50.9</v>
      </c>
      <c r="HI441">
        <v>54.7676</v>
      </c>
      <c r="HJ441">
        <v>62.5589</v>
      </c>
      <c r="HK441">
        <v>22.8285</v>
      </c>
      <c r="HL441">
        <v>1</v>
      </c>
      <c r="HM441">
        <v>1.79553</v>
      </c>
      <c r="HN441">
        <v>9.28105</v>
      </c>
      <c r="HO441">
        <v>20.0427</v>
      </c>
      <c r="HP441">
        <v>5.20261</v>
      </c>
      <c r="HQ441">
        <v>11.992</v>
      </c>
      <c r="HR441">
        <v>4.95945</v>
      </c>
      <c r="HS441">
        <v>3.2744</v>
      </c>
      <c r="HT441">
        <v>9999</v>
      </c>
      <c r="HU441">
        <v>9999</v>
      </c>
      <c r="HV441">
        <v>9999</v>
      </c>
      <c r="HW441">
        <v>92.2</v>
      </c>
      <c r="HX441">
        <v>1.86391</v>
      </c>
      <c r="HY441">
        <v>1.86033</v>
      </c>
      <c r="HZ441">
        <v>1.8587</v>
      </c>
      <c r="IA441">
        <v>1.86001</v>
      </c>
      <c r="IB441">
        <v>1.85989</v>
      </c>
      <c r="IC441">
        <v>1.85855</v>
      </c>
      <c r="ID441">
        <v>1.85774</v>
      </c>
      <c r="IE441">
        <v>1.85242</v>
      </c>
      <c r="IF441">
        <v>0</v>
      </c>
      <c r="IG441">
        <v>0</v>
      </c>
      <c r="IH441">
        <v>0</v>
      </c>
      <c r="II441">
        <v>0</v>
      </c>
      <c r="IJ441" t="s">
        <v>433</v>
      </c>
      <c r="IK441" t="s">
        <v>434</v>
      </c>
      <c r="IL441" t="s">
        <v>435</v>
      </c>
      <c r="IM441" t="s">
        <v>435</v>
      </c>
      <c r="IN441" t="s">
        <v>435</v>
      </c>
      <c r="IO441" t="s">
        <v>435</v>
      </c>
      <c r="IP441">
        <v>0</v>
      </c>
      <c r="IQ441">
        <v>100</v>
      </c>
      <c r="IR441">
        <v>100</v>
      </c>
      <c r="IS441">
        <v>-14.588</v>
      </c>
      <c r="IT441">
        <v>-2.6239</v>
      </c>
      <c r="IU441">
        <v>-9.223646000070774</v>
      </c>
      <c r="IV441">
        <v>-0.01431925071125703</v>
      </c>
      <c r="IW441">
        <v>4.89615414261653E-06</v>
      </c>
      <c r="IX441">
        <v>-8.989459798755491E-10</v>
      </c>
      <c r="IY441">
        <v>-1.345169807792213</v>
      </c>
      <c r="IZ441">
        <v>-0.1043539695207113</v>
      </c>
      <c r="JA441">
        <v>0.003109194328973147</v>
      </c>
      <c r="JB441">
        <v>-3.859871886814269E-05</v>
      </c>
      <c r="JC441">
        <v>3</v>
      </c>
      <c r="JD441">
        <v>1925</v>
      </c>
      <c r="JE441">
        <v>1</v>
      </c>
      <c r="JF441">
        <v>31</v>
      </c>
      <c r="JG441">
        <v>21.6</v>
      </c>
      <c r="JH441">
        <v>21.4</v>
      </c>
      <c r="JI441">
        <v>1.20728</v>
      </c>
      <c r="JJ441">
        <v>2.74536</v>
      </c>
      <c r="JK441">
        <v>1.49658</v>
      </c>
      <c r="JL441">
        <v>2.31201</v>
      </c>
      <c r="JM441">
        <v>1.54785</v>
      </c>
      <c r="JN441">
        <v>2.50366</v>
      </c>
      <c r="JO441">
        <v>53.9493</v>
      </c>
      <c r="JP441">
        <v>13.2127</v>
      </c>
      <c r="JQ441">
        <v>18</v>
      </c>
      <c r="JR441">
        <v>501.943</v>
      </c>
      <c r="JS441">
        <v>438.083</v>
      </c>
      <c r="JT441">
        <v>26.2179</v>
      </c>
      <c r="JU441">
        <v>46.7441</v>
      </c>
      <c r="JV441">
        <v>30.0023</v>
      </c>
      <c r="JW441">
        <v>46.3686</v>
      </c>
      <c r="JX441">
        <v>46.1945</v>
      </c>
      <c r="JY441">
        <v>24.3639</v>
      </c>
      <c r="JZ441">
        <v>50.9902</v>
      </c>
      <c r="KA441">
        <v>0</v>
      </c>
      <c r="KB441">
        <v>20.3398</v>
      </c>
      <c r="KC441">
        <v>453.439</v>
      </c>
      <c r="KD441">
        <v>22.004</v>
      </c>
      <c r="KE441">
        <v>97.45140000000001</v>
      </c>
      <c r="KF441">
        <v>93.89230000000001</v>
      </c>
    </row>
    <row r="442" spans="1:292">
      <c r="A442">
        <v>414</v>
      </c>
      <c r="B442">
        <v>1687543556</v>
      </c>
      <c r="C442">
        <v>17427.5</v>
      </c>
      <c r="D442" t="s">
        <v>1272</v>
      </c>
      <c r="E442" t="s">
        <v>1273</v>
      </c>
      <c r="F442">
        <v>5</v>
      </c>
      <c r="G442" t="s">
        <v>1218</v>
      </c>
      <c r="H442">
        <v>1687543548.5</v>
      </c>
      <c r="I442">
        <f>(J442)/1000</f>
        <v>0</v>
      </c>
      <c r="J442">
        <f>IF(DO442, AM442, AG442)</f>
        <v>0</v>
      </c>
      <c r="K442">
        <f>IF(DO442, AH442, AF442)</f>
        <v>0</v>
      </c>
      <c r="L442">
        <f>DQ442 - IF(AT442&gt;1, K442*DK442*100.0/(AV442*EE442), 0)</f>
        <v>0</v>
      </c>
      <c r="M442">
        <f>((S442-I442/2)*L442-K442)/(S442+I442/2)</f>
        <v>0</v>
      </c>
      <c r="N442">
        <f>M442*(DX442+DY442)/1000.0</f>
        <v>0</v>
      </c>
      <c r="O442">
        <f>(DQ442 - IF(AT442&gt;1, K442*DK442*100.0/(AV442*EE442), 0))*(DX442+DY442)/1000.0</f>
        <v>0</v>
      </c>
      <c r="P442">
        <f>2.0/((1/R442-1/Q442)+SIGN(R442)*SQRT((1/R442-1/Q442)*(1/R442-1/Q442) + 4*DL442/((DL442+1)*(DL442+1))*(2*1/R442*1/Q442-1/Q442*1/Q442)))</f>
        <v>0</v>
      </c>
      <c r="Q442">
        <f>IF(LEFT(DM442,1)&lt;&gt;"0",IF(LEFT(DM442,1)="1",3.0,DN442),$D$5+$E$5*(EE442*DX442/($K$5*1000))+$F$5*(EE442*DX442/($K$5*1000))*MAX(MIN(DK442,$J$5),$I$5)*MAX(MIN(DK442,$J$5),$I$5)+$G$5*MAX(MIN(DK442,$J$5),$I$5)*(EE442*DX442/($K$5*1000))+$H$5*(EE442*DX442/($K$5*1000))*(EE442*DX442/($K$5*1000)))</f>
        <v>0</v>
      </c>
      <c r="R442">
        <f>I442*(1000-(1000*0.61365*exp(17.502*V442/(240.97+V442))/(DX442+DY442)+DS442)/2)/(1000*0.61365*exp(17.502*V442/(240.97+V442))/(DX442+DY442)-DS442)</f>
        <v>0</v>
      </c>
      <c r="S442">
        <f>1/((DL442+1)/(P442/1.6)+1/(Q442/1.37)) + DL442/((DL442+1)/(P442/1.6) + DL442/(Q442/1.37))</f>
        <v>0</v>
      </c>
      <c r="T442">
        <f>(DG442*DJ442)</f>
        <v>0</v>
      </c>
      <c r="U442">
        <f>(DZ442+(T442+2*0.95*5.67E-8*(((DZ442+$B$9)+273)^4-(DZ442+273)^4)-44100*I442)/(1.84*29.3*Q442+8*0.95*5.67E-8*(DZ442+273)^3))</f>
        <v>0</v>
      </c>
      <c r="V442">
        <f>($C$9*EA442+$D$9*EB442+$E$9*U442)</f>
        <v>0</v>
      </c>
      <c r="W442">
        <f>0.61365*exp(17.502*V442/(240.97+V442))</f>
        <v>0</v>
      </c>
      <c r="X442">
        <f>(Y442/Z442*100)</f>
        <v>0</v>
      </c>
      <c r="Y442">
        <f>DS442*(DX442+DY442)/1000</f>
        <v>0</v>
      </c>
      <c r="Z442">
        <f>0.61365*exp(17.502*DZ442/(240.97+DZ442))</f>
        <v>0</v>
      </c>
      <c r="AA442">
        <f>(W442-DS442*(DX442+DY442)/1000)</f>
        <v>0</v>
      </c>
      <c r="AB442">
        <f>(-I442*44100)</f>
        <v>0</v>
      </c>
      <c r="AC442">
        <f>2*29.3*Q442*0.92*(DZ442-V442)</f>
        <v>0</v>
      </c>
      <c r="AD442">
        <f>2*0.95*5.67E-8*(((DZ442+$B$9)+273)^4-(V442+273)^4)</f>
        <v>0</v>
      </c>
      <c r="AE442">
        <f>T442+AD442+AB442+AC442</f>
        <v>0</v>
      </c>
      <c r="AF442">
        <f>DW442*AT442*(DR442-DQ442*(1000-AT442*DT442)/(1000-AT442*DS442))/(100*DK442)</f>
        <v>0</v>
      </c>
      <c r="AG442">
        <f>1000*DW442*AT442*(DS442-DT442)/(100*DK442*(1000-AT442*DS442))</f>
        <v>0</v>
      </c>
      <c r="AH442">
        <f>(AI442 - AJ442 - DX442*1E3/(8.314*(DZ442+273.15)) * AL442/DW442 * AK442) * DW442/(100*DK442) * (1000 - DT442)/1000</f>
        <v>0</v>
      </c>
      <c r="AI442">
        <v>449.985389767359</v>
      </c>
      <c r="AJ442">
        <v>436.1559757575756</v>
      </c>
      <c r="AK442">
        <v>1.693628938860546</v>
      </c>
      <c r="AL442">
        <v>66.87703025585249</v>
      </c>
      <c r="AM442">
        <f>(AO442 - AN442 + DX442*1E3/(8.314*(DZ442+273.15)) * AQ442/DW442 * AP442) * DW442/(100*DK442) * 1000/(1000 - AO442)</f>
        <v>0</v>
      </c>
      <c r="AN442">
        <v>22.12200365444999</v>
      </c>
      <c r="AO442">
        <v>22.8535406060606</v>
      </c>
      <c r="AP442">
        <v>7.168108398455468E-05</v>
      </c>
      <c r="AQ442">
        <v>100.4574107163463</v>
      </c>
      <c r="AR442">
        <v>0</v>
      </c>
      <c r="AS442">
        <v>0</v>
      </c>
      <c r="AT442">
        <f>IF(AR442*$H$15&gt;=AV442,1.0,(AV442/(AV442-AR442*$H$15)))</f>
        <v>0</v>
      </c>
      <c r="AU442">
        <f>(AT442-1)*100</f>
        <v>0</v>
      </c>
      <c r="AV442">
        <f>MAX(0,($B$15+$C$15*EE442)/(1+$D$15*EE442)*DX442/(DZ442+273)*$E$15)</f>
        <v>0</v>
      </c>
      <c r="AW442" t="s">
        <v>429</v>
      </c>
      <c r="AX442" t="s">
        <v>429</v>
      </c>
      <c r="AY442">
        <v>0</v>
      </c>
      <c r="AZ442">
        <v>0</v>
      </c>
      <c r="BA442">
        <f>1-AY442/AZ442</f>
        <v>0</v>
      </c>
      <c r="BB442">
        <v>0</v>
      </c>
      <c r="BC442" t="s">
        <v>429</v>
      </c>
      <c r="BD442" t="s">
        <v>429</v>
      </c>
      <c r="BE442">
        <v>0</v>
      </c>
      <c r="BF442">
        <v>0</v>
      </c>
      <c r="BG442">
        <f>1-BE442/BF442</f>
        <v>0</v>
      </c>
      <c r="BH442">
        <v>0.5</v>
      </c>
      <c r="BI442">
        <f>DH442</f>
        <v>0</v>
      </c>
      <c r="BJ442">
        <f>K442</f>
        <v>0</v>
      </c>
      <c r="BK442">
        <f>BG442*BH442*BI442</f>
        <v>0</v>
      </c>
      <c r="BL442">
        <f>(BJ442-BB442)/BI442</f>
        <v>0</v>
      </c>
      <c r="BM442">
        <f>(AZ442-BF442)/BF442</f>
        <v>0</v>
      </c>
      <c r="BN442">
        <f>AY442/(BA442+AY442/BF442)</f>
        <v>0</v>
      </c>
      <c r="BO442" t="s">
        <v>429</v>
      </c>
      <c r="BP442">
        <v>0</v>
      </c>
      <c r="BQ442">
        <f>IF(BP442&lt;&gt;0, BP442, BN442)</f>
        <v>0</v>
      </c>
      <c r="BR442">
        <f>1-BQ442/BF442</f>
        <v>0</v>
      </c>
      <c r="BS442">
        <f>(BF442-BE442)/(BF442-BQ442)</f>
        <v>0</v>
      </c>
      <c r="BT442">
        <f>(AZ442-BF442)/(AZ442-BQ442)</f>
        <v>0</v>
      </c>
      <c r="BU442">
        <f>(BF442-BE442)/(BF442-AY442)</f>
        <v>0</v>
      </c>
      <c r="BV442">
        <f>(AZ442-BF442)/(AZ442-AY442)</f>
        <v>0</v>
      </c>
      <c r="BW442">
        <f>(BS442*BQ442/BE442)</f>
        <v>0</v>
      </c>
      <c r="BX442">
        <f>(1-BW442)</f>
        <v>0</v>
      </c>
      <c r="DG442">
        <f>$B$13*EF442+$C$13*EG442+$F$13*ER442*(1-EU442)</f>
        <v>0</v>
      </c>
      <c r="DH442">
        <f>DG442*DI442</f>
        <v>0</v>
      </c>
      <c r="DI442">
        <f>($B$13*$D$11+$C$13*$D$11+$F$13*((FE442+EW442)/MAX(FE442+EW442+FF442, 0.1)*$I$11+FF442/MAX(FE442+EW442+FF442, 0.1)*$J$11))/($B$13+$C$13+$F$13)</f>
        <v>0</v>
      </c>
      <c r="DJ442">
        <f>($B$13*$K$11+$C$13*$K$11+$F$13*((FE442+EW442)/MAX(FE442+EW442+FF442, 0.1)*$P$11+FF442/MAX(FE442+EW442+FF442, 0.1)*$Q$11))/($B$13+$C$13+$F$13)</f>
        <v>0</v>
      </c>
      <c r="DK442">
        <v>1.91</v>
      </c>
      <c r="DL442">
        <v>0.5</v>
      </c>
      <c r="DM442" t="s">
        <v>430</v>
      </c>
      <c r="DN442">
        <v>2</v>
      </c>
      <c r="DO442" t="b">
        <v>1</v>
      </c>
      <c r="DP442">
        <v>1687543548.5</v>
      </c>
      <c r="DQ442">
        <v>418.9678888888888</v>
      </c>
      <c r="DR442">
        <v>429.2554074074074</v>
      </c>
      <c r="DS442">
        <v>22.84287777777778</v>
      </c>
      <c r="DT442">
        <v>22.11855555555556</v>
      </c>
      <c r="DU442">
        <v>433.5527407407407</v>
      </c>
      <c r="DV442">
        <v>25.46662962962963</v>
      </c>
      <c r="DW442">
        <v>499.950925925926</v>
      </c>
      <c r="DX442">
        <v>101.726037037037</v>
      </c>
      <c r="DY442">
        <v>0.09978937407407408</v>
      </c>
      <c r="DZ442">
        <v>31.60661111111111</v>
      </c>
      <c r="EA442">
        <v>32.83343703703704</v>
      </c>
      <c r="EB442">
        <v>999.9000000000001</v>
      </c>
      <c r="EC442">
        <v>0</v>
      </c>
      <c r="ED442">
        <v>0</v>
      </c>
      <c r="EE442">
        <v>9998.512222222223</v>
      </c>
      <c r="EF442">
        <v>0</v>
      </c>
      <c r="EG442">
        <v>1460.402962962963</v>
      </c>
      <c r="EH442">
        <v>-10.28741222222222</v>
      </c>
      <c r="EI442">
        <v>428.7621111111112</v>
      </c>
      <c r="EJ442">
        <v>438.9645185185185</v>
      </c>
      <c r="EK442">
        <v>0.7243138518518519</v>
      </c>
      <c r="EL442">
        <v>429.2554074074074</v>
      </c>
      <c r="EM442">
        <v>22.11855555555556</v>
      </c>
      <c r="EN442">
        <v>2.323712962962963</v>
      </c>
      <c r="EO442">
        <v>2.250031481481482</v>
      </c>
      <c r="EP442">
        <v>19.84173333333333</v>
      </c>
      <c r="EQ442">
        <v>19.32304814814815</v>
      </c>
      <c r="ER442">
        <v>1999.995185185186</v>
      </c>
      <c r="ES442">
        <v>0.9799998888888887</v>
      </c>
      <c r="ET442">
        <v>0.02000021481481482</v>
      </c>
      <c r="EU442">
        <v>0</v>
      </c>
      <c r="EV442">
        <v>151.170037037037</v>
      </c>
      <c r="EW442">
        <v>5.00078</v>
      </c>
      <c r="EX442">
        <v>4338.016666666666</v>
      </c>
      <c r="EY442">
        <v>16379.59259259259</v>
      </c>
      <c r="EZ442">
        <v>52.9974074074074</v>
      </c>
      <c r="FA442">
        <v>55.24744444444444</v>
      </c>
      <c r="FB442">
        <v>53.55988888888888</v>
      </c>
      <c r="FC442">
        <v>54.33081481481481</v>
      </c>
      <c r="FD442">
        <v>52.94885185185186</v>
      </c>
      <c r="FE442">
        <v>1955.095185185185</v>
      </c>
      <c r="FF442">
        <v>39.9</v>
      </c>
      <c r="FG442">
        <v>0</v>
      </c>
      <c r="FH442">
        <v>1687543556.7</v>
      </c>
      <c r="FI442">
        <v>0</v>
      </c>
      <c r="FJ442">
        <v>151.18844</v>
      </c>
      <c r="FK442">
        <v>0.6311538342026072</v>
      </c>
      <c r="FL442">
        <v>-114.8130773275376</v>
      </c>
      <c r="FM442">
        <v>4337.125999999999</v>
      </c>
      <c r="FN442">
        <v>15</v>
      </c>
      <c r="FO442">
        <v>1687542268.5</v>
      </c>
      <c r="FP442" t="s">
        <v>1219</v>
      </c>
      <c r="FQ442">
        <v>1687542253</v>
      </c>
      <c r="FR442">
        <v>1687542268.5</v>
      </c>
      <c r="FS442">
        <v>7</v>
      </c>
      <c r="FT442">
        <v>0.126</v>
      </c>
      <c r="FU442">
        <v>0.008999999999999999</v>
      </c>
      <c r="FV442">
        <v>-14.588</v>
      </c>
      <c r="FW442">
        <v>-2.508</v>
      </c>
      <c r="FX442">
        <v>419</v>
      </c>
      <c r="FY442">
        <v>18</v>
      </c>
      <c r="FZ442">
        <v>0.37</v>
      </c>
      <c r="GA442">
        <v>0.06</v>
      </c>
      <c r="GB442">
        <v>-7.875475750000001</v>
      </c>
      <c r="GC442">
        <v>-53.94690900562852</v>
      </c>
      <c r="GD442">
        <v>5.73498510923912</v>
      </c>
      <c r="GE442">
        <v>0</v>
      </c>
      <c r="GF442">
        <v>0.720894225</v>
      </c>
      <c r="GG442">
        <v>0.06589300187617052</v>
      </c>
      <c r="GH442">
        <v>0.00647040405418201</v>
      </c>
      <c r="GI442">
        <v>1</v>
      </c>
      <c r="GJ442">
        <v>1</v>
      </c>
      <c r="GK442">
        <v>2</v>
      </c>
      <c r="GL442" t="s">
        <v>443</v>
      </c>
      <c r="GM442">
        <v>3.1003</v>
      </c>
      <c r="GN442">
        <v>2.75814</v>
      </c>
      <c r="GO442">
        <v>0.0982362</v>
      </c>
      <c r="GP442">
        <v>0.09945279999999999</v>
      </c>
      <c r="GQ442">
        <v>0.122261</v>
      </c>
      <c r="GR442">
        <v>0.111255</v>
      </c>
      <c r="GS442">
        <v>22462.7</v>
      </c>
      <c r="GT442">
        <v>21694.3</v>
      </c>
      <c r="GU442">
        <v>25497.6</v>
      </c>
      <c r="GV442">
        <v>24481.5</v>
      </c>
      <c r="GW442">
        <v>35981.5</v>
      </c>
      <c r="GX442">
        <v>32104.6</v>
      </c>
      <c r="GY442">
        <v>44594.8</v>
      </c>
      <c r="GZ442">
        <v>39057.3</v>
      </c>
      <c r="HA442">
        <v>1.71502</v>
      </c>
      <c r="HB442">
        <v>1.60435</v>
      </c>
      <c r="HC442">
        <v>-0.050962</v>
      </c>
      <c r="HD442">
        <v>0</v>
      </c>
      <c r="HE442">
        <v>33.68</v>
      </c>
      <c r="HF442">
        <v>999.9</v>
      </c>
      <c r="HG442">
        <v>42.9</v>
      </c>
      <c r="HH442">
        <v>50.9</v>
      </c>
      <c r="HI442">
        <v>54.7676</v>
      </c>
      <c r="HJ442">
        <v>62.7189</v>
      </c>
      <c r="HK442">
        <v>23.0889</v>
      </c>
      <c r="HL442">
        <v>1</v>
      </c>
      <c r="HM442">
        <v>1.79807</v>
      </c>
      <c r="HN442">
        <v>9.28105</v>
      </c>
      <c r="HO442">
        <v>20.0426</v>
      </c>
      <c r="HP442">
        <v>5.20037</v>
      </c>
      <c r="HQ442">
        <v>11.992</v>
      </c>
      <c r="HR442">
        <v>4.95885</v>
      </c>
      <c r="HS442">
        <v>3.27405</v>
      </c>
      <c r="HT442">
        <v>9999</v>
      </c>
      <c r="HU442">
        <v>9999</v>
      </c>
      <c r="HV442">
        <v>9999</v>
      </c>
      <c r="HW442">
        <v>92.2</v>
      </c>
      <c r="HX442">
        <v>1.86391</v>
      </c>
      <c r="HY442">
        <v>1.86032</v>
      </c>
      <c r="HZ442">
        <v>1.85871</v>
      </c>
      <c r="IA442">
        <v>1.85996</v>
      </c>
      <c r="IB442">
        <v>1.85989</v>
      </c>
      <c r="IC442">
        <v>1.85854</v>
      </c>
      <c r="ID442">
        <v>1.8577</v>
      </c>
      <c r="IE442">
        <v>1.85242</v>
      </c>
      <c r="IF442">
        <v>0</v>
      </c>
      <c r="IG442">
        <v>0</v>
      </c>
      <c r="IH442">
        <v>0</v>
      </c>
      <c r="II442">
        <v>0</v>
      </c>
      <c r="IJ442" t="s">
        <v>433</v>
      </c>
      <c r="IK442" t="s">
        <v>434</v>
      </c>
      <c r="IL442" t="s">
        <v>435</v>
      </c>
      <c r="IM442" t="s">
        <v>435</v>
      </c>
      <c r="IN442" t="s">
        <v>435</v>
      </c>
      <c r="IO442" t="s">
        <v>435</v>
      </c>
      <c r="IP442">
        <v>0</v>
      </c>
      <c r="IQ442">
        <v>100</v>
      </c>
      <c r="IR442">
        <v>100</v>
      </c>
      <c r="IS442">
        <v>-14.672</v>
      </c>
      <c r="IT442">
        <v>-2.624</v>
      </c>
      <c r="IU442">
        <v>-9.223646000070774</v>
      </c>
      <c r="IV442">
        <v>-0.01431925071125703</v>
      </c>
      <c r="IW442">
        <v>4.89615414261653E-06</v>
      </c>
      <c r="IX442">
        <v>-8.989459798755491E-10</v>
      </c>
      <c r="IY442">
        <v>-1.345169807792213</v>
      </c>
      <c r="IZ442">
        <v>-0.1043539695207113</v>
      </c>
      <c r="JA442">
        <v>0.003109194328973147</v>
      </c>
      <c r="JB442">
        <v>-3.859871886814269E-05</v>
      </c>
      <c r="JC442">
        <v>3</v>
      </c>
      <c r="JD442">
        <v>1925</v>
      </c>
      <c r="JE442">
        <v>1</v>
      </c>
      <c r="JF442">
        <v>31</v>
      </c>
      <c r="JG442">
        <v>21.7</v>
      </c>
      <c r="JH442">
        <v>21.5</v>
      </c>
      <c r="JI442">
        <v>1.24634</v>
      </c>
      <c r="JJ442">
        <v>2.78687</v>
      </c>
      <c r="JK442">
        <v>1.49658</v>
      </c>
      <c r="JL442">
        <v>2.31201</v>
      </c>
      <c r="JM442">
        <v>1.54785</v>
      </c>
      <c r="JN442">
        <v>2.48413</v>
      </c>
      <c r="JO442">
        <v>53.9493</v>
      </c>
      <c r="JP442">
        <v>13.2039</v>
      </c>
      <c r="JQ442">
        <v>18</v>
      </c>
      <c r="JR442">
        <v>501.7</v>
      </c>
      <c r="JS442">
        <v>437.796</v>
      </c>
      <c r="JT442">
        <v>26.2326</v>
      </c>
      <c r="JU442">
        <v>46.7676</v>
      </c>
      <c r="JV442">
        <v>30.0024</v>
      </c>
      <c r="JW442">
        <v>46.3891</v>
      </c>
      <c r="JX442">
        <v>46.2148</v>
      </c>
      <c r="JY442">
        <v>25.1281</v>
      </c>
      <c r="JZ442">
        <v>50.9902</v>
      </c>
      <c r="KA442">
        <v>0</v>
      </c>
      <c r="KB442">
        <v>20.3471</v>
      </c>
      <c r="KC442">
        <v>473.478</v>
      </c>
      <c r="KD442">
        <v>22.0233</v>
      </c>
      <c r="KE442">
        <v>97.4469</v>
      </c>
      <c r="KF442">
        <v>93.8883</v>
      </c>
    </row>
    <row r="443" spans="1:292">
      <c r="A443">
        <v>415</v>
      </c>
      <c r="B443">
        <v>1687543561</v>
      </c>
      <c r="C443">
        <v>17432.5</v>
      </c>
      <c r="D443" t="s">
        <v>1274</v>
      </c>
      <c r="E443" t="s">
        <v>1275</v>
      </c>
      <c r="F443">
        <v>5</v>
      </c>
      <c r="G443" t="s">
        <v>1218</v>
      </c>
      <c r="H443">
        <v>1687543553.214286</v>
      </c>
      <c r="I443">
        <f>(J443)/1000</f>
        <v>0</v>
      </c>
      <c r="J443">
        <f>IF(DO443, AM443, AG443)</f>
        <v>0</v>
      </c>
      <c r="K443">
        <f>IF(DO443, AH443, AF443)</f>
        <v>0</v>
      </c>
      <c r="L443">
        <f>DQ443 - IF(AT443&gt;1, K443*DK443*100.0/(AV443*EE443), 0)</f>
        <v>0</v>
      </c>
      <c r="M443">
        <f>((S443-I443/2)*L443-K443)/(S443+I443/2)</f>
        <v>0</v>
      </c>
      <c r="N443">
        <f>M443*(DX443+DY443)/1000.0</f>
        <v>0</v>
      </c>
      <c r="O443">
        <f>(DQ443 - IF(AT443&gt;1, K443*DK443*100.0/(AV443*EE443), 0))*(DX443+DY443)/1000.0</f>
        <v>0</v>
      </c>
      <c r="P443">
        <f>2.0/((1/R443-1/Q443)+SIGN(R443)*SQRT((1/R443-1/Q443)*(1/R443-1/Q443) + 4*DL443/((DL443+1)*(DL443+1))*(2*1/R443*1/Q443-1/Q443*1/Q443)))</f>
        <v>0</v>
      </c>
      <c r="Q443">
        <f>IF(LEFT(DM443,1)&lt;&gt;"0",IF(LEFT(DM443,1)="1",3.0,DN443),$D$5+$E$5*(EE443*DX443/($K$5*1000))+$F$5*(EE443*DX443/($K$5*1000))*MAX(MIN(DK443,$J$5),$I$5)*MAX(MIN(DK443,$J$5),$I$5)+$G$5*MAX(MIN(DK443,$J$5),$I$5)*(EE443*DX443/($K$5*1000))+$H$5*(EE443*DX443/($K$5*1000))*(EE443*DX443/($K$5*1000)))</f>
        <v>0</v>
      </c>
      <c r="R443">
        <f>I443*(1000-(1000*0.61365*exp(17.502*V443/(240.97+V443))/(DX443+DY443)+DS443)/2)/(1000*0.61365*exp(17.502*V443/(240.97+V443))/(DX443+DY443)-DS443)</f>
        <v>0</v>
      </c>
      <c r="S443">
        <f>1/((DL443+1)/(P443/1.6)+1/(Q443/1.37)) + DL443/((DL443+1)/(P443/1.6) + DL443/(Q443/1.37))</f>
        <v>0</v>
      </c>
      <c r="T443">
        <f>(DG443*DJ443)</f>
        <v>0</v>
      </c>
      <c r="U443">
        <f>(DZ443+(T443+2*0.95*5.67E-8*(((DZ443+$B$9)+273)^4-(DZ443+273)^4)-44100*I443)/(1.84*29.3*Q443+8*0.95*5.67E-8*(DZ443+273)^3))</f>
        <v>0</v>
      </c>
      <c r="V443">
        <f>($C$9*EA443+$D$9*EB443+$E$9*U443)</f>
        <v>0</v>
      </c>
      <c r="W443">
        <f>0.61365*exp(17.502*V443/(240.97+V443))</f>
        <v>0</v>
      </c>
      <c r="X443">
        <f>(Y443/Z443*100)</f>
        <v>0</v>
      </c>
      <c r="Y443">
        <f>DS443*(DX443+DY443)/1000</f>
        <v>0</v>
      </c>
      <c r="Z443">
        <f>0.61365*exp(17.502*DZ443/(240.97+DZ443))</f>
        <v>0</v>
      </c>
      <c r="AA443">
        <f>(W443-DS443*(DX443+DY443)/1000)</f>
        <v>0</v>
      </c>
      <c r="AB443">
        <f>(-I443*44100)</f>
        <v>0</v>
      </c>
      <c r="AC443">
        <f>2*29.3*Q443*0.92*(DZ443-V443)</f>
        <v>0</v>
      </c>
      <c r="AD443">
        <f>2*0.95*5.67E-8*(((DZ443+$B$9)+273)^4-(V443+273)^4)</f>
        <v>0</v>
      </c>
      <c r="AE443">
        <f>T443+AD443+AB443+AC443</f>
        <v>0</v>
      </c>
      <c r="AF443">
        <f>DW443*AT443*(DR443-DQ443*(1000-AT443*DT443)/(1000-AT443*DS443))/(100*DK443)</f>
        <v>0</v>
      </c>
      <c r="AG443">
        <f>1000*DW443*AT443*(DS443-DT443)/(100*DK443*(1000-AT443*DS443))</f>
        <v>0</v>
      </c>
      <c r="AH443">
        <f>(AI443 - AJ443 - DX443*1E3/(8.314*(DZ443+273.15)) * AL443/DW443 * AK443) * DW443/(100*DK443) * (1000 - DT443)/1000</f>
        <v>0</v>
      </c>
      <c r="AI443">
        <v>466.5764279019389</v>
      </c>
      <c r="AJ443">
        <v>448.2830787878788</v>
      </c>
      <c r="AK443">
        <v>2.541761790316716</v>
      </c>
      <c r="AL443">
        <v>66.87703025585249</v>
      </c>
      <c r="AM443">
        <f>(AO443 - AN443 + DX443*1E3/(8.314*(DZ443+273.15)) * AQ443/DW443 * AP443) * DW443/(100*DK443) * 1000/(1000 - AO443)</f>
        <v>0</v>
      </c>
      <c r="AN443">
        <v>22.13028427320385</v>
      </c>
      <c r="AO443">
        <v>22.86072424242424</v>
      </c>
      <c r="AP443">
        <v>9.54697872011627E-05</v>
      </c>
      <c r="AQ443">
        <v>100.4574107163463</v>
      </c>
      <c r="AR443">
        <v>0</v>
      </c>
      <c r="AS443">
        <v>0</v>
      </c>
      <c r="AT443">
        <f>IF(AR443*$H$15&gt;=AV443,1.0,(AV443/(AV443-AR443*$H$15)))</f>
        <v>0</v>
      </c>
      <c r="AU443">
        <f>(AT443-1)*100</f>
        <v>0</v>
      </c>
      <c r="AV443">
        <f>MAX(0,($B$15+$C$15*EE443)/(1+$D$15*EE443)*DX443/(DZ443+273)*$E$15)</f>
        <v>0</v>
      </c>
      <c r="AW443" t="s">
        <v>429</v>
      </c>
      <c r="AX443" t="s">
        <v>429</v>
      </c>
      <c r="AY443">
        <v>0</v>
      </c>
      <c r="AZ443">
        <v>0</v>
      </c>
      <c r="BA443">
        <f>1-AY443/AZ443</f>
        <v>0</v>
      </c>
      <c r="BB443">
        <v>0</v>
      </c>
      <c r="BC443" t="s">
        <v>429</v>
      </c>
      <c r="BD443" t="s">
        <v>429</v>
      </c>
      <c r="BE443">
        <v>0</v>
      </c>
      <c r="BF443">
        <v>0</v>
      </c>
      <c r="BG443">
        <f>1-BE443/BF443</f>
        <v>0</v>
      </c>
      <c r="BH443">
        <v>0.5</v>
      </c>
      <c r="BI443">
        <f>DH443</f>
        <v>0</v>
      </c>
      <c r="BJ443">
        <f>K443</f>
        <v>0</v>
      </c>
      <c r="BK443">
        <f>BG443*BH443*BI443</f>
        <v>0</v>
      </c>
      <c r="BL443">
        <f>(BJ443-BB443)/BI443</f>
        <v>0</v>
      </c>
      <c r="BM443">
        <f>(AZ443-BF443)/BF443</f>
        <v>0</v>
      </c>
      <c r="BN443">
        <f>AY443/(BA443+AY443/BF443)</f>
        <v>0</v>
      </c>
      <c r="BO443" t="s">
        <v>429</v>
      </c>
      <c r="BP443">
        <v>0</v>
      </c>
      <c r="BQ443">
        <f>IF(BP443&lt;&gt;0, BP443, BN443)</f>
        <v>0</v>
      </c>
      <c r="BR443">
        <f>1-BQ443/BF443</f>
        <v>0</v>
      </c>
      <c r="BS443">
        <f>(BF443-BE443)/(BF443-BQ443)</f>
        <v>0</v>
      </c>
      <c r="BT443">
        <f>(AZ443-BF443)/(AZ443-BQ443)</f>
        <v>0</v>
      </c>
      <c r="BU443">
        <f>(BF443-BE443)/(BF443-AY443)</f>
        <v>0</v>
      </c>
      <c r="BV443">
        <f>(AZ443-BF443)/(AZ443-AY443)</f>
        <v>0</v>
      </c>
      <c r="BW443">
        <f>(BS443*BQ443/BE443)</f>
        <v>0</v>
      </c>
      <c r="BX443">
        <f>(1-BW443)</f>
        <v>0</v>
      </c>
      <c r="DG443">
        <f>$B$13*EF443+$C$13*EG443+$F$13*ER443*(1-EU443)</f>
        <v>0</v>
      </c>
      <c r="DH443">
        <f>DG443*DI443</f>
        <v>0</v>
      </c>
      <c r="DI443">
        <f>($B$13*$D$11+$C$13*$D$11+$F$13*((FE443+EW443)/MAX(FE443+EW443+FF443, 0.1)*$I$11+FF443/MAX(FE443+EW443+FF443, 0.1)*$J$11))/($B$13+$C$13+$F$13)</f>
        <v>0</v>
      </c>
      <c r="DJ443">
        <f>($B$13*$K$11+$C$13*$K$11+$F$13*((FE443+EW443)/MAX(FE443+EW443+FF443, 0.1)*$P$11+FF443/MAX(FE443+EW443+FF443, 0.1)*$Q$11))/($B$13+$C$13+$F$13)</f>
        <v>0</v>
      </c>
      <c r="DK443">
        <v>1.91</v>
      </c>
      <c r="DL443">
        <v>0.5</v>
      </c>
      <c r="DM443" t="s">
        <v>430</v>
      </c>
      <c r="DN443">
        <v>2</v>
      </c>
      <c r="DO443" t="b">
        <v>1</v>
      </c>
      <c r="DP443">
        <v>1687543553.214286</v>
      </c>
      <c r="DQ443">
        <v>424.1441428571429</v>
      </c>
      <c r="DR443">
        <v>440.7599999999999</v>
      </c>
      <c r="DS443">
        <v>22.8506</v>
      </c>
      <c r="DT443">
        <v>22.12359285714286</v>
      </c>
      <c r="DU443">
        <v>438.7839285714286</v>
      </c>
      <c r="DV443">
        <v>25.47452857142857</v>
      </c>
      <c r="DW443">
        <v>500.0172499999999</v>
      </c>
      <c r="DX443">
        <v>101.7265357142857</v>
      </c>
      <c r="DY443">
        <v>0.099983425</v>
      </c>
      <c r="DZ443">
        <v>31.61753928571429</v>
      </c>
      <c r="EA443">
        <v>32.84373214285714</v>
      </c>
      <c r="EB443">
        <v>999.9000000000002</v>
      </c>
      <c r="EC443">
        <v>0</v>
      </c>
      <c r="ED443">
        <v>0</v>
      </c>
      <c r="EE443">
        <v>9997.115</v>
      </c>
      <c r="EF443">
        <v>0</v>
      </c>
      <c r="EG443">
        <v>1416.5</v>
      </c>
      <c r="EH443">
        <v>-16.61586214285715</v>
      </c>
      <c r="EI443">
        <v>434.06275</v>
      </c>
      <c r="EJ443">
        <v>450.7317857142856</v>
      </c>
      <c r="EK443">
        <v>0.7270065357142856</v>
      </c>
      <c r="EL443">
        <v>440.7599999999999</v>
      </c>
      <c r="EM443">
        <v>22.12359285714286</v>
      </c>
      <c r="EN443">
        <v>2.324510714285714</v>
      </c>
      <c r="EO443">
        <v>2.250554285714286</v>
      </c>
      <c r="EP443">
        <v>19.84726785714286</v>
      </c>
      <c r="EQ443">
        <v>19.32678571428572</v>
      </c>
      <c r="ER443">
        <v>2000.004642857144</v>
      </c>
      <c r="ES443">
        <v>0.9800000714285713</v>
      </c>
      <c r="ET443">
        <v>0.02000003214285715</v>
      </c>
      <c r="EU443">
        <v>0</v>
      </c>
      <c r="EV443">
        <v>151.2425</v>
      </c>
      <c r="EW443">
        <v>5.00078</v>
      </c>
      <c r="EX443">
        <v>4335.275</v>
      </c>
      <c r="EY443">
        <v>16379.65357142857</v>
      </c>
      <c r="EZ443">
        <v>53.0085357142857</v>
      </c>
      <c r="FA443">
        <v>55.26539285714286</v>
      </c>
      <c r="FB443">
        <v>53.54214285714285</v>
      </c>
      <c r="FC443">
        <v>54.33457142857143</v>
      </c>
      <c r="FD443">
        <v>52.96189285714286</v>
      </c>
      <c r="FE443">
        <v>1955.104642857143</v>
      </c>
      <c r="FF443">
        <v>39.9</v>
      </c>
      <c r="FG443">
        <v>0</v>
      </c>
      <c r="FH443">
        <v>1687543561.5</v>
      </c>
      <c r="FI443">
        <v>0</v>
      </c>
      <c r="FJ443">
        <v>151.23316</v>
      </c>
      <c r="FK443">
        <v>-0.5592307831048073</v>
      </c>
      <c r="FL443">
        <v>-83.33000021133205</v>
      </c>
      <c r="FM443">
        <v>4334.5984</v>
      </c>
      <c r="FN443">
        <v>15</v>
      </c>
      <c r="FO443">
        <v>1687542268.5</v>
      </c>
      <c r="FP443" t="s">
        <v>1219</v>
      </c>
      <c r="FQ443">
        <v>1687542253</v>
      </c>
      <c r="FR443">
        <v>1687542268.5</v>
      </c>
      <c r="FS443">
        <v>7</v>
      </c>
      <c r="FT443">
        <v>0.126</v>
      </c>
      <c r="FU443">
        <v>0.008999999999999999</v>
      </c>
      <c r="FV443">
        <v>-14.588</v>
      </c>
      <c r="FW443">
        <v>-2.508</v>
      </c>
      <c r="FX443">
        <v>419</v>
      </c>
      <c r="FY443">
        <v>18</v>
      </c>
      <c r="FZ443">
        <v>0.37</v>
      </c>
      <c r="GA443">
        <v>0.06</v>
      </c>
      <c r="GB443">
        <v>-12.87533525</v>
      </c>
      <c r="GC443">
        <v>-80.83286915572234</v>
      </c>
      <c r="GD443">
        <v>7.890718522709129</v>
      </c>
      <c r="GE443">
        <v>0</v>
      </c>
      <c r="GF443">
        <v>0.72478245</v>
      </c>
      <c r="GG443">
        <v>0.03709312570356451</v>
      </c>
      <c r="GH443">
        <v>0.00409501205095907</v>
      </c>
      <c r="GI443">
        <v>1</v>
      </c>
      <c r="GJ443">
        <v>1</v>
      </c>
      <c r="GK443">
        <v>2</v>
      </c>
      <c r="GL443" t="s">
        <v>443</v>
      </c>
      <c r="GM443">
        <v>3.10016</v>
      </c>
      <c r="GN443">
        <v>2.758</v>
      </c>
      <c r="GO443">
        <v>0.100283</v>
      </c>
      <c r="GP443">
        <v>0.102177</v>
      </c>
      <c r="GQ443">
        <v>0.122279</v>
      </c>
      <c r="GR443">
        <v>0.111264</v>
      </c>
      <c r="GS443">
        <v>22410.8</v>
      </c>
      <c r="GT443">
        <v>21627.6</v>
      </c>
      <c r="GU443">
        <v>25496.6</v>
      </c>
      <c r="GV443">
        <v>24480.5</v>
      </c>
      <c r="GW443">
        <v>35979.8</v>
      </c>
      <c r="GX443">
        <v>32103.6</v>
      </c>
      <c r="GY443">
        <v>44593.1</v>
      </c>
      <c r="GZ443">
        <v>39056.1</v>
      </c>
      <c r="HA443">
        <v>1.71485</v>
      </c>
      <c r="HB443">
        <v>1.60443</v>
      </c>
      <c r="HC443">
        <v>-0.051111</v>
      </c>
      <c r="HD443">
        <v>0</v>
      </c>
      <c r="HE443">
        <v>33.6912</v>
      </c>
      <c r="HF443">
        <v>999.9</v>
      </c>
      <c r="HG443">
        <v>42.9</v>
      </c>
      <c r="HH443">
        <v>50.9</v>
      </c>
      <c r="HI443">
        <v>54.7633</v>
      </c>
      <c r="HJ443">
        <v>62.6689</v>
      </c>
      <c r="HK443">
        <v>23.2412</v>
      </c>
      <c r="HL443">
        <v>1</v>
      </c>
      <c r="HM443">
        <v>1.80034</v>
      </c>
      <c r="HN443">
        <v>9.28105</v>
      </c>
      <c r="HO443">
        <v>20.0427</v>
      </c>
      <c r="HP443">
        <v>5.20306</v>
      </c>
      <c r="HQ443">
        <v>11.992</v>
      </c>
      <c r="HR443">
        <v>4.95975</v>
      </c>
      <c r="HS443">
        <v>3.27443</v>
      </c>
      <c r="HT443">
        <v>9999</v>
      </c>
      <c r="HU443">
        <v>9999</v>
      </c>
      <c r="HV443">
        <v>9999</v>
      </c>
      <c r="HW443">
        <v>92.2</v>
      </c>
      <c r="HX443">
        <v>1.8639</v>
      </c>
      <c r="HY443">
        <v>1.86034</v>
      </c>
      <c r="HZ443">
        <v>1.8587</v>
      </c>
      <c r="IA443">
        <v>1.85999</v>
      </c>
      <c r="IB443">
        <v>1.85989</v>
      </c>
      <c r="IC443">
        <v>1.85856</v>
      </c>
      <c r="ID443">
        <v>1.85772</v>
      </c>
      <c r="IE443">
        <v>1.85242</v>
      </c>
      <c r="IF443">
        <v>0</v>
      </c>
      <c r="IG443">
        <v>0</v>
      </c>
      <c r="IH443">
        <v>0</v>
      </c>
      <c r="II443">
        <v>0</v>
      </c>
      <c r="IJ443" t="s">
        <v>433</v>
      </c>
      <c r="IK443" t="s">
        <v>434</v>
      </c>
      <c r="IL443" t="s">
        <v>435</v>
      </c>
      <c r="IM443" t="s">
        <v>435</v>
      </c>
      <c r="IN443" t="s">
        <v>435</v>
      </c>
      <c r="IO443" t="s">
        <v>435</v>
      </c>
      <c r="IP443">
        <v>0</v>
      </c>
      <c r="IQ443">
        <v>100</v>
      </c>
      <c r="IR443">
        <v>100</v>
      </c>
      <c r="IS443">
        <v>-14.801</v>
      </c>
      <c r="IT443">
        <v>-2.6242</v>
      </c>
      <c r="IU443">
        <v>-9.223646000070774</v>
      </c>
      <c r="IV443">
        <v>-0.01431925071125703</v>
      </c>
      <c r="IW443">
        <v>4.89615414261653E-06</v>
      </c>
      <c r="IX443">
        <v>-8.989459798755491E-10</v>
      </c>
      <c r="IY443">
        <v>-1.345169807792213</v>
      </c>
      <c r="IZ443">
        <v>-0.1043539695207113</v>
      </c>
      <c r="JA443">
        <v>0.003109194328973147</v>
      </c>
      <c r="JB443">
        <v>-3.859871886814269E-05</v>
      </c>
      <c r="JC443">
        <v>3</v>
      </c>
      <c r="JD443">
        <v>1925</v>
      </c>
      <c r="JE443">
        <v>1</v>
      </c>
      <c r="JF443">
        <v>31</v>
      </c>
      <c r="JG443">
        <v>21.8</v>
      </c>
      <c r="JH443">
        <v>21.5</v>
      </c>
      <c r="JI443">
        <v>1.28174</v>
      </c>
      <c r="JJ443">
        <v>2.75269</v>
      </c>
      <c r="JK443">
        <v>1.49658</v>
      </c>
      <c r="JL443">
        <v>2.31201</v>
      </c>
      <c r="JM443">
        <v>1.54785</v>
      </c>
      <c r="JN443">
        <v>2.49878</v>
      </c>
      <c r="JO443">
        <v>53.9493</v>
      </c>
      <c r="JP443">
        <v>13.2039</v>
      </c>
      <c r="JQ443">
        <v>18</v>
      </c>
      <c r="JR443">
        <v>501.729</v>
      </c>
      <c r="JS443">
        <v>437.966</v>
      </c>
      <c r="JT443">
        <v>26.2447</v>
      </c>
      <c r="JU443">
        <v>46.7911</v>
      </c>
      <c r="JV443">
        <v>30.0023</v>
      </c>
      <c r="JW443">
        <v>46.4134</v>
      </c>
      <c r="JX443">
        <v>46.2365</v>
      </c>
      <c r="JY443">
        <v>25.8182</v>
      </c>
      <c r="JZ443">
        <v>50.9902</v>
      </c>
      <c r="KA443">
        <v>0</v>
      </c>
      <c r="KB443">
        <v>20.351</v>
      </c>
      <c r="KC443">
        <v>486.852</v>
      </c>
      <c r="KD443">
        <v>22.0254</v>
      </c>
      <c r="KE443">
        <v>97.4431</v>
      </c>
      <c r="KF443">
        <v>93.8849</v>
      </c>
    </row>
    <row r="444" spans="1:292">
      <c r="A444">
        <v>416</v>
      </c>
      <c r="B444">
        <v>1687543566</v>
      </c>
      <c r="C444">
        <v>17437.5</v>
      </c>
      <c r="D444" t="s">
        <v>1276</v>
      </c>
      <c r="E444" t="s">
        <v>1277</v>
      </c>
      <c r="F444">
        <v>5</v>
      </c>
      <c r="G444" t="s">
        <v>1218</v>
      </c>
      <c r="H444">
        <v>1687543558.5</v>
      </c>
      <c r="I444">
        <f>(J444)/1000</f>
        <v>0</v>
      </c>
      <c r="J444">
        <f>IF(DO444, AM444, AG444)</f>
        <v>0</v>
      </c>
      <c r="K444">
        <f>IF(DO444, AH444, AF444)</f>
        <v>0</v>
      </c>
      <c r="L444">
        <f>DQ444 - IF(AT444&gt;1, K444*DK444*100.0/(AV444*EE444), 0)</f>
        <v>0</v>
      </c>
      <c r="M444">
        <f>((S444-I444/2)*L444-K444)/(S444+I444/2)</f>
        <v>0</v>
      </c>
      <c r="N444">
        <f>M444*(DX444+DY444)/1000.0</f>
        <v>0</v>
      </c>
      <c r="O444">
        <f>(DQ444 - IF(AT444&gt;1, K444*DK444*100.0/(AV444*EE444), 0))*(DX444+DY444)/1000.0</f>
        <v>0</v>
      </c>
      <c r="P444">
        <f>2.0/((1/R444-1/Q444)+SIGN(R444)*SQRT((1/R444-1/Q444)*(1/R444-1/Q444) + 4*DL444/((DL444+1)*(DL444+1))*(2*1/R444*1/Q444-1/Q444*1/Q444)))</f>
        <v>0</v>
      </c>
      <c r="Q444">
        <f>IF(LEFT(DM444,1)&lt;&gt;"0",IF(LEFT(DM444,1)="1",3.0,DN444),$D$5+$E$5*(EE444*DX444/($K$5*1000))+$F$5*(EE444*DX444/($K$5*1000))*MAX(MIN(DK444,$J$5),$I$5)*MAX(MIN(DK444,$J$5),$I$5)+$G$5*MAX(MIN(DK444,$J$5),$I$5)*(EE444*DX444/($K$5*1000))+$H$5*(EE444*DX444/($K$5*1000))*(EE444*DX444/($K$5*1000)))</f>
        <v>0</v>
      </c>
      <c r="R444">
        <f>I444*(1000-(1000*0.61365*exp(17.502*V444/(240.97+V444))/(DX444+DY444)+DS444)/2)/(1000*0.61365*exp(17.502*V444/(240.97+V444))/(DX444+DY444)-DS444)</f>
        <v>0</v>
      </c>
      <c r="S444">
        <f>1/((DL444+1)/(P444/1.6)+1/(Q444/1.37)) + DL444/((DL444+1)/(P444/1.6) + DL444/(Q444/1.37))</f>
        <v>0</v>
      </c>
      <c r="T444">
        <f>(DG444*DJ444)</f>
        <v>0</v>
      </c>
      <c r="U444">
        <f>(DZ444+(T444+2*0.95*5.67E-8*(((DZ444+$B$9)+273)^4-(DZ444+273)^4)-44100*I444)/(1.84*29.3*Q444+8*0.95*5.67E-8*(DZ444+273)^3))</f>
        <v>0</v>
      </c>
      <c r="V444">
        <f>($C$9*EA444+$D$9*EB444+$E$9*U444)</f>
        <v>0</v>
      </c>
      <c r="W444">
        <f>0.61365*exp(17.502*V444/(240.97+V444))</f>
        <v>0</v>
      </c>
      <c r="X444">
        <f>(Y444/Z444*100)</f>
        <v>0</v>
      </c>
      <c r="Y444">
        <f>DS444*(DX444+DY444)/1000</f>
        <v>0</v>
      </c>
      <c r="Z444">
        <f>0.61365*exp(17.502*DZ444/(240.97+DZ444))</f>
        <v>0</v>
      </c>
      <c r="AA444">
        <f>(W444-DS444*(DX444+DY444)/1000)</f>
        <v>0</v>
      </c>
      <c r="AB444">
        <f>(-I444*44100)</f>
        <v>0</v>
      </c>
      <c r="AC444">
        <f>2*29.3*Q444*0.92*(DZ444-V444)</f>
        <v>0</v>
      </c>
      <c r="AD444">
        <f>2*0.95*5.67E-8*(((DZ444+$B$9)+273)^4-(V444+273)^4)</f>
        <v>0</v>
      </c>
      <c r="AE444">
        <f>T444+AD444+AB444+AC444</f>
        <v>0</v>
      </c>
      <c r="AF444">
        <f>DW444*AT444*(DR444-DQ444*(1000-AT444*DT444)/(1000-AT444*DS444))/(100*DK444)</f>
        <v>0</v>
      </c>
      <c r="AG444">
        <f>1000*DW444*AT444*(DS444-DT444)/(100*DK444*(1000-AT444*DS444))</f>
        <v>0</v>
      </c>
      <c r="AH444">
        <f>(AI444 - AJ444 - DX444*1E3/(8.314*(DZ444+273.15)) * AL444/DW444 * AK444) * DW444/(100*DK444) * (1000 - DT444)/1000</f>
        <v>0</v>
      </c>
      <c r="AI444">
        <v>483.6942191713766</v>
      </c>
      <c r="AJ444">
        <v>462.6717939393939</v>
      </c>
      <c r="AK444">
        <v>2.943721500563118</v>
      </c>
      <c r="AL444">
        <v>66.87703025585249</v>
      </c>
      <c r="AM444">
        <f>(AO444 - AN444 + DX444*1E3/(8.314*(DZ444+273.15)) * AQ444/DW444 * AP444) * DW444/(100*DK444) * 1000/(1000 - AO444)</f>
        <v>0</v>
      </c>
      <c r="AN444">
        <v>22.13194331195191</v>
      </c>
      <c r="AO444">
        <v>22.86618303030302</v>
      </c>
      <c r="AP444">
        <v>5.102275547337369E-05</v>
      </c>
      <c r="AQ444">
        <v>100.4574107163463</v>
      </c>
      <c r="AR444">
        <v>0</v>
      </c>
      <c r="AS444">
        <v>0</v>
      </c>
      <c r="AT444">
        <f>IF(AR444*$H$15&gt;=AV444,1.0,(AV444/(AV444-AR444*$H$15)))</f>
        <v>0</v>
      </c>
      <c r="AU444">
        <f>(AT444-1)*100</f>
        <v>0</v>
      </c>
      <c r="AV444">
        <f>MAX(0,($B$15+$C$15*EE444)/(1+$D$15*EE444)*DX444/(DZ444+273)*$E$15)</f>
        <v>0</v>
      </c>
      <c r="AW444" t="s">
        <v>429</v>
      </c>
      <c r="AX444" t="s">
        <v>429</v>
      </c>
      <c r="AY444">
        <v>0</v>
      </c>
      <c r="AZ444">
        <v>0</v>
      </c>
      <c r="BA444">
        <f>1-AY444/AZ444</f>
        <v>0</v>
      </c>
      <c r="BB444">
        <v>0</v>
      </c>
      <c r="BC444" t="s">
        <v>429</v>
      </c>
      <c r="BD444" t="s">
        <v>429</v>
      </c>
      <c r="BE444">
        <v>0</v>
      </c>
      <c r="BF444">
        <v>0</v>
      </c>
      <c r="BG444">
        <f>1-BE444/BF444</f>
        <v>0</v>
      </c>
      <c r="BH444">
        <v>0.5</v>
      </c>
      <c r="BI444">
        <f>DH444</f>
        <v>0</v>
      </c>
      <c r="BJ444">
        <f>K444</f>
        <v>0</v>
      </c>
      <c r="BK444">
        <f>BG444*BH444*BI444</f>
        <v>0</v>
      </c>
      <c r="BL444">
        <f>(BJ444-BB444)/BI444</f>
        <v>0</v>
      </c>
      <c r="BM444">
        <f>(AZ444-BF444)/BF444</f>
        <v>0</v>
      </c>
      <c r="BN444">
        <f>AY444/(BA444+AY444/BF444)</f>
        <v>0</v>
      </c>
      <c r="BO444" t="s">
        <v>429</v>
      </c>
      <c r="BP444">
        <v>0</v>
      </c>
      <c r="BQ444">
        <f>IF(BP444&lt;&gt;0, BP444, BN444)</f>
        <v>0</v>
      </c>
      <c r="BR444">
        <f>1-BQ444/BF444</f>
        <v>0</v>
      </c>
      <c r="BS444">
        <f>(BF444-BE444)/(BF444-BQ444)</f>
        <v>0</v>
      </c>
      <c r="BT444">
        <f>(AZ444-BF444)/(AZ444-BQ444)</f>
        <v>0</v>
      </c>
      <c r="BU444">
        <f>(BF444-BE444)/(BF444-AY444)</f>
        <v>0</v>
      </c>
      <c r="BV444">
        <f>(AZ444-BF444)/(AZ444-AY444)</f>
        <v>0</v>
      </c>
      <c r="BW444">
        <f>(BS444*BQ444/BE444)</f>
        <v>0</v>
      </c>
      <c r="BX444">
        <f>(1-BW444)</f>
        <v>0</v>
      </c>
      <c r="DG444">
        <f>$B$13*EF444+$C$13*EG444+$F$13*ER444*(1-EU444)</f>
        <v>0</v>
      </c>
      <c r="DH444">
        <f>DG444*DI444</f>
        <v>0</v>
      </c>
      <c r="DI444">
        <f>($B$13*$D$11+$C$13*$D$11+$F$13*((FE444+EW444)/MAX(FE444+EW444+FF444, 0.1)*$I$11+FF444/MAX(FE444+EW444+FF444, 0.1)*$J$11))/($B$13+$C$13+$F$13)</f>
        <v>0</v>
      </c>
      <c r="DJ444">
        <f>($B$13*$K$11+$C$13*$K$11+$F$13*((FE444+EW444)/MAX(FE444+EW444+FF444, 0.1)*$P$11+FF444/MAX(FE444+EW444+FF444, 0.1)*$Q$11))/($B$13+$C$13+$F$13)</f>
        <v>0</v>
      </c>
      <c r="DK444">
        <v>1.91</v>
      </c>
      <c r="DL444">
        <v>0.5</v>
      </c>
      <c r="DM444" t="s">
        <v>430</v>
      </c>
      <c r="DN444">
        <v>2</v>
      </c>
      <c r="DO444" t="b">
        <v>1</v>
      </c>
      <c r="DP444">
        <v>1687543558.5</v>
      </c>
      <c r="DQ444">
        <v>434.033074074074</v>
      </c>
      <c r="DR444">
        <v>457.1475925925926</v>
      </c>
      <c r="DS444">
        <v>22.85802592592593</v>
      </c>
      <c r="DT444">
        <v>22.12834444444444</v>
      </c>
      <c r="DU444">
        <v>448.7776296296296</v>
      </c>
      <c r="DV444">
        <v>25.48211111111111</v>
      </c>
      <c r="DW444">
        <v>500.0108518518518</v>
      </c>
      <c r="DX444">
        <v>101.7268148148148</v>
      </c>
      <c r="DY444">
        <v>0.09997954814814813</v>
      </c>
      <c r="DZ444">
        <v>31.62965555555556</v>
      </c>
      <c r="EA444">
        <v>32.8588037037037</v>
      </c>
      <c r="EB444">
        <v>999.9000000000001</v>
      </c>
      <c r="EC444">
        <v>0</v>
      </c>
      <c r="ED444">
        <v>0</v>
      </c>
      <c r="EE444">
        <v>9998.59037037037</v>
      </c>
      <c r="EF444">
        <v>0</v>
      </c>
      <c r="EG444">
        <v>1395.064814814815</v>
      </c>
      <c r="EH444">
        <v>-23.11451851851851</v>
      </c>
      <c r="EI444">
        <v>444.1862962962962</v>
      </c>
      <c r="EJ444">
        <v>467.4923333333333</v>
      </c>
      <c r="EK444">
        <v>0.7296943703703704</v>
      </c>
      <c r="EL444">
        <v>457.1475925925926</v>
      </c>
      <c r="EM444">
        <v>22.12834444444444</v>
      </c>
      <c r="EN444">
        <v>2.325274074074074</v>
      </c>
      <c r="EO444">
        <v>2.251044074074074</v>
      </c>
      <c r="EP444">
        <v>19.85255555555555</v>
      </c>
      <c r="EQ444">
        <v>19.33028518518519</v>
      </c>
      <c r="ER444">
        <v>2000.007777777778</v>
      </c>
      <c r="ES444">
        <v>0.9799999999999999</v>
      </c>
      <c r="ET444">
        <v>0.0200001037037037</v>
      </c>
      <c r="EU444">
        <v>0</v>
      </c>
      <c r="EV444">
        <v>151.2556296296296</v>
      </c>
      <c r="EW444">
        <v>5.00078</v>
      </c>
      <c r="EX444">
        <v>4326.848148148148</v>
      </c>
      <c r="EY444">
        <v>16379.67777777778</v>
      </c>
      <c r="EZ444">
        <v>53.0158888888889</v>
      </c>
      <c r="FA444">
        <v>55.27755555555556</v>
      </c>
      <c r="FB444">
        <v>53.52522222222223</v>
      </c>
      <c r="FC444">
        <v>54.35851851851852</v>
      </c>
      <c r="FD444">
        <v>53.01603703703704</v>
      </c>
      <c r="FE444">
        <v>1955.107777777778</v>
      </c>
      <c r="FF444">
        <v>39.9</v>
      </c>
      <c r="FG444">
        <v>0</v>
      </c>
      <c r="FH444">
        <v>1687543566.3</v>
      </c>
      <c r="FI444">
        <v>0</v>
      </c>
      <c r="FJ444">
        <v>151.23096</v>
      </c>
      <c r="FK444">
        <v>-0.1253846213186812</v>
      </c>
      <c r="FL444">
        <v>-3.481538383531098</v>
      </c>
      <c r="FM444">
        <v>4326.9084</v>
      </c>
      <c r="FN444">
        <v>15</v>
      </c>
      <c r="FO444">
        <v>1687542268.5</v>
      </c>
      <c r="FP444" t="s">
        <v>1219</v>
      </c>
      <c r="FQ444">
        <v>1687542253</v>
      </c>
      <c r="FR444">
        <v>1687542268.5</v>
      </c>
      <c r="FS444">
        <v>7</v>
      </c>
      <c r="FT444">
        <v>0.126</v>
      </c>
      <c r="FU444">
        <v>0.008999999999999999</v>
      </c>
      <c r="FV444">
        <v>-14.588</v>
      </c>
      <c r="FW444">
        <v>-2.508</v>
      </c>
      <c r="FX444">
        <v>419</v>
      </c>
      <c r="FY444">
        <v>18</v>
      </c>
      <c r="FZ444">
        <v>0.37</v>
      </c>
      <c r="GA444">
        <v>0.06</v>
      </c>
      <c r="GB444">
        <v>-18.9775056097561</v>
      </c>
      <c r="GC444">
        <v>-74.52955484320557</v>
      </c>
      <c r="GD444">
        <v>7.508018110126699</v>
      </c>
      <c r="GE444">
        <v>0</v>
      </c>
      <c r="GF444">
        <v>0.7281856585365853</v>
      </c>
      <c r="GG444">
        <v>0.02694485017421782</v>
      </c>
      <c r="GH444">
        <v>0.003104218503512446</v>
      </c>
      <c r="GI444">
        <v>1</v>
      </c>
      <c r="GJ444">
        <v>1</v>
      </c>
      <c r="GK444">
        <v>2</v>
      </c>
      <c r="GL444" t="s">
        <v>443</v>
      </c>
      <c r="GM444">
        <v>3.1003</v>
      </c>
      <c r="GN444">
        <v>2.75796</v>
      </c>
      <c r="GO444">
        <v>0.102654</v>
      </c>
      <c r="GP444">
        <v>0.104912</v>
      </c>
      <c r="GQ444">
        <v>0.12229</v>
      </c>
      <c r="GR444">
        <v>0.111271</v>
      </c>
      <c r="GS444">
        <v>22350.6</v>
      </c>
      <c r="GT444">
        <v>21561.2</v>
      </c>
      <c r="GU444">
        <v>25495.3</v>
      </c>
      <c r="GV444">
        <v>24479.8</v>
      </c>
      <c r="GW444">
        <v>35977.9</v>
      </c>
      <c r="GX444">
        <v>32102.3</v>
      </c>
      <c r="GY444">
        <v>44590.9</v>
      </c>
      <c r="GZ444">
        <v>39054.5</v>
      </c>
      <c r="HA444">
        <v>1.71455</v>
      </c>
      <c r="HB444">
        <v>1.60373</v>
      </c>
      <c r="HC444">
        <v>-0.0508502</v>
      </c>
      <c r="HD444">
        <v>0</v>
      </c>
      <c r="HE444">
        <v>33.7027</v>
      </c>
      <c r="HF444">
        <v>999.9</v>
      </c>
      <c r="HG444">
        <v>42.9</v>
      </c>
      <c r="HH444">
        <v>50.8</v>
      </c>
      <c r="HI444">
        <v>54.4905</v>
      </c>
      <c r="HJ444">
        <v>62.5589</v>
      </c>
      <c r="HK444">
        <v>22.8446</v>
      </c>
      <c r="HL444">
        <v>1</v>
      </c>
      <c r="HM444">
        <v>1.80278</v>
      </c>
      <c r="HN444">
        <v>9.28105</v>
      </c>
      <c r="HO444">
        <v>20.0428</v>
      </c>
      <c r="HP444">
        <v>5.20172</v>
      </c>
      <c r="HQ444">
        <v>11.992</v>
      </c>
      <c r="HR444">
        <v>4.9593</v>
      </c>
      <c r="HS444">
        <v>3.27425</v>
      </c>
      <c r="HT444">
        <v>9999</v>
      </c>
      <c r="HU444">
        <v>9999</v>
      </c>
      <c r="HV444">
        <v>9999</v>
      </c>
      <c r="HW444">
        <v>92.2</v>
      </c>
      <c r="HX444">
        <v>1.8639</v>
      </c>
      <c r="HY444">
        <v>1.86034</v>
      </c>
      <c r="HZ444">
        <v>1.8587</v>
      </c>
      <c r="IA444">
        <v>1.85999</v>
      </c>
      <c r="IB444">
        <v>1.85989</v>
      </c>
      <c r="IC444">
        <v>1.85855</v>
      </c>
      <c r="ID444">
        <v>1.85771</v>
      </c>
      <c r="IE444">
        <v>1.85242</v>
      </c>
      <c r="IF444">
        <v>0</v>
      </c>
      <c r="IG444">
        <v>0</v>
      </c>
      <c r="IH444">
        <v>0</v>
      </c>
      <c r="II444">
        <v>0</v>
      </c>
      <c r="IJ444" t="s">
        <v>433</v>
      </c>
      <c r="IK444" t="s">
        <v>434</v>
      </c>
      <c r="IL444" t="s">
        <v>435</v>
      </c>
      <c r="IM444" t="s">
        <v>435</v>
      </c>
      <c r="IN444" t="s">
        <v>435</v>
      </c>
      <c r="IO444" t="s">
        <v>435</v>
      </c>
      <c r="IP444">
        <v>0</v>
      </c>
      <c r="IQ444">
        <v>100</v>
      </c>
      <c r="IR444">
        <v>100</v>
      </c>
      <c r="IS444">
        <v>-14.951</v>
      </c>
      <c r="IT444">
        <v>-2.6243</v>
      </c>
      <c r="IU444">
        <v>-9.223646000070774</v>
      </c>
      <c r="IV444">
        <v>-0.01431925071125703</v>
      </c>
      <c r="IW444">
        <v>4.89615414261653E-06</v>
      </c>
      <c r="IX444">
        <v>-8.989459798755491E-10</v>
      </c>
      <c r="IY444">
        <v>-1.345169807792213</v>
      </c>
      <c r="IZ444">
        <v>-0.1043539695207113</v>
      </c>
      <c r="JA444">
        <v>0.003109194328973147</v>
      </c>
      <c r="JB444">
        <v>-3.859871886814269E-05</v>
      </c>
      <c r="JC444">
        <v>3</v>
      </c>
      <c r="JD444">
        <v>1925</v>
      </c>
      <c r="JE444">
        <v>1</v>
      </c>
      <c r="JF444">
        <v>31</v>
      </c>
      <c r="JG444">
        <v>21.9</v>
      </c>
      <c r="JH444">
        <v>21.6</v>
      </c>
      <c r="JI444">
        <v>1.31836</v>
      </c>
      <c r="JJ444">
        <v>2.81128</v>
      </c>
      <c r="JK444">
        <v>1.49658</v>
      </c>
      <c r="JL444">
        <v>2.31323</v>
      </c>
      <c r="JM444">
        <v>1.54785</v>
      </c>
      <c r="JN444">
        <v>2.47803</v>
      </c>
      <c r="JO444">
        <v>53.9493</v>
      </c>
      <c r="JP444">
        <v>13.2039</v>
      </c>
      <c r="JQ444">
        <v>18</v>
      </c>
      <c r="JR444">
        <v>501.659</v>
      </c>
      <c r="JS444">
        <v>437.619</v>
      </c>
      <c r="JT444">
        <v>26.2561</v>
      </c>
      <c r="JU444">
        <v>46.812</v>
      </c>
      <c r="JV444">
        <v>30.0023</v>
      </c>
      <c r="JW444">
        <v>46.4352</v>
      </c>
      <c r="JX444">
        <v>46.2581</v>
      </c>
      <c r="JY444">
        <v>26.5815</v>
      </c>
      <c r="JZ444">
        <v>50.9902</v>
      </c>
      <c r="KA444">
        <v>0</v>
      </c>
      <c r="KB444">
        <v>20.3558</v>
      </c>
      <c r="KC444">
        <v>506.963</v>
      </c>
      <c r="KD444">
        <v>22.0315</v>
      </c>
      <c r="KE444">
        <v>97.43819999999999</v>
      </c>
      <c r="KF444">
        <v>93.8815</v>
      </c>
    </row>
    <row r="445" spans="1:292">
      <c r="A445">
        <v>417</v>
      </c>
      <c r="B445">
        <v>1687543571</v>
      </c>
      <c r="C445">
        <v>17442.5</v>
      </c>
      <c r="D445" t="s">
        <v>1278</v>
      </c>
      <c r="E445" t="s">
        <v>1279</v>
      </c>
      <c r="F445">
        <v>5</v>
      </c>
      <c r="G445" t="s">
        <v>1218</v>
      </c>
      <c r="H445">
        <v>1687543563.214286</v>
      </c>
      <c r="I445">
        <f>(J445)/1000</f>
        <v>0</v>
      </c>
      <c r="J445">
        <f>IF(DO445, AM445, AG445)</f>
        <v>0</v>
      </c>
      <c r="K445">
        <f>IF(DO445, AH445, AF445)</f>
        <v>0</v>
      </c>
      <c r="L445">
        <f>DQ445 - IF(AT445&gt;1, K445*DK445*100.0/(AV445*EE445), 0)</f>
        <v>0</v>
      </c>
      <c r="M445">
        <f>((S445-I445/2)*L445-K445)/(S445+I445/2)</f>
        <v>0</v>
      </c>
      <c r="N445">
        <f>M445*(DX445+DY445)/1000.0</f>
        <v>0</v>
      </c>
      <c r="O445">
        <f>(DQ445 - IF(AT445&gt;1, K445*DK445*100.0/(AV445*EE445), 0))*(DX445+DY445)/1000.0</f>
        <v>0</v>
      </c>
      <c r="P445">
        <f>2.0/((1/R445-1/Q445)+SIGN(R445)*SQRT((1/R445-1/Q445)*(1/R445-1/Q445) + 4*DL445/((DL445+1)*(DL445+1))*(2*1/R445*1/Q445-1/Q445*1/Q445)))</f>
        <v>0</v>
      </c>
      <c r="Q445">
        <f>IF(LEFT(DM445,1)&lt;&gt;"0",IF(LEFT(DM445,1)="1",3.0,DN445),$D$5+$E$5*(EE445*DX445/($K$5*1000))+$F$5*(EE445*DX445/($K$5*1000))*MAX(MIN(DK445,$J$5),$I$5)*MAX(MIN(DK445,$J$5),$I$5)+$G$5*MAX(MIN(DK445,$J$5),$I$5)*(EE445*DX445/($K$5*1000))+$H$5*(EE445*DX445/($K$5*1000))*(EE445*DX445/($K$5*1000)))</f>
        <v>0</v>
      </c>
      <c r="R445">
        <f>I445*(1000-(1000*0.61365*exp(17.502*V445/(240.97+V445))/(DX445+DY445)+DS445)/2)/(1000*0.61365*exp(17.502*V445/(240.97+V445))/(DX445+DY445)-DS445)</f>
        <v>0</v>
      </c>
      <c r="S445">
        <f>1/((DL445+1)/(P445/1.6)+1/(Q445/1.37)) + DL445/((DL445+1)/(P445/1.6) + DL445/(Q445/1.37))</f>
        <v>0</v>
      </c>
      <c r="T445">
        <f>(DG445*DJ445)</f>
        <v>0</v>
      </c>
      <c r="U445">
        <f>(DZ445+(T445+2*0.95*5.67E-8*(((DZ445+$B$9)+273)^4-(DZ445+273)^4)-44100*I445)/(1.84*29.3*Q445+8*0.95*5.67E-8*(DZ445+273)^3))</f>
        <v>0</v>
      </c>
      <c r="V445">
        <f>($C$9*EA445+$D$9*EB445+$E$9*U445)</f>
        <v>0</v>
      </c>
      <c r="W445">
        <f>0.61365*exp(17.502*V445/(240.97+V445))</f>
        <v>0</v>
      </c>
      <c r="X445">
        <f>(Y445/Z445*100)</f>
        <v>0</v>
      </c>
      <c r="Y445">
        <f>DS445*(DX445+DY445)/1000</f>
        <v>0</v>
      </c>
      <c r="Z445">
        <f>0.61365*exp(17.502*DZ445/(240.97+DZ445))</f>
        <v>0</v>
      </c>
      <c r="AA445">
        <f>(W445-DS445*(DX445+DY445)/1000)</f>
        <v>0</v>
      </c>
      <c r="AB445">
        <f>(-I445*44100)</f>
        <v>0</v>
      </c>
      <c r="AC445">
        <f>2*29.3*Q445*0.92*(DZ445-V445)</f>
        <v>0</v>
      </c>
      <c r="AD445">
        <f>2*0.95*5.67E-8*(((DZ445+$B$9)+273)^4-(V445+273)^4)</f>
        <v>0</v>
      </c>
      <c r="AE445">
        <f>T445+AD445+AB445+AC445</f>
        <v>0</v>
      </c>
      <c r="AF445">
        <f>DW445*AT445*(DR445-DQ445*(1000-AT445*DT445)/(1000-AT445*DS445))/(100*DK445)</f>
        <v>0</v>
      </c>
      <c r="AG445">
        <f>1000*DW445*AT445*(DS445-DT445)/(100*DK445*(1000-AT445*DS445))</f>
        <v>0</v>
      </c>
      <c r="AH445">
        <f>(AI445 - AJ445 - DX445*1E3/(8.314*(DZ445+273.15)) * AL445/DW445 * AK445) * DW445/(100*DK445) * (1000 - DT445)/1000</f>
        <v>0</v>
      </c>
      <c r="AI445">
        <v>501.0145018704917</v>
      </c>
      <c r="AJ445">
        <v>478.5629939393939</v>
      </c>
      <c r="AK445">
        <v>3.211529101783303</v>
      </c>
      <c r="AL445">
        <v>66.87703025585249</v>
      </c>
      <c r="AM445">
        <f>(AO445 - AN445 + DX445*1E3/(8.314*(DZ445+273.15)) * AQ445/DW445 * AP445) * DW445/(100*DK445) * 1000/(1000 - AO445)</f>
        <v>0</v>
      </c>
      <c r="AN445">
        <v>22.13633758882029</v>
      </c>
      <c r="AO445">
        <v>22.86765696969696</v>
      </c>
      <c r="AP445">
        <v>1.06120108876744E-05</v>
      </c>
      <c r="AQ445">
        <v>100.4574107163463</v>
      </c>
      <c r="AR445">
        <v>0</v>
      </c>
      <c r="AS445">
        <v>0</v>
      </c>
      <c r="AT445">
        <f>IF(AR445*$H$15&gt;=AV445,1.0,(AV445/(AV445-AR445*$H$15)))</f>
        <v>0</v>
      </c>
      <c r="AU445">
        <f>(AT445-1)*100</f>
        <v>0</v>
      </c>
      <c r="AV445">
        <f>MAX(0,($B$15+$C$15*EE445)/(1+$D$15*EE445)*DX445/(DZ445+273)*$E$15)</f>
        <v>0</v>
      </c>
      <c r="AW445" t="s">
        <v>429</v>
      </c>
      <c r="AX445" t="s">
        <v>429</v>
      </c>
      <c r="AY445">
        <v>0</v>
      </c>
      <c r="AZ445">
        <v>0</v>
      </c>
      <c r="BA445">
        <f>1-AY445/AZ445</f>
        <v>0</v>
      </c>
      <c r="BB445">
        <v>0</v>
      </c>
      <c r="BC445" t="s">
        <v>429</v>
      </c>
      <c r="BD445" t="s">
        <v>429</v>
      </c>
      <c r="BE445">
        <v>0</v>
      </c>
      <c r="BF445">
        <v>0</v>
      </c>
      <c r="BG445">
        <f>1-BE445/BF445</f>
        <v>0</v>
      </c>
      <c r="BH445">
        <v>0.5</v>
      </c>
      <c r="BI445">
        <f>DH445</f>
        <v>0</v>
      </c>
      <c r="BJ445">
        <f>K445</f>
        <v>0</v>
      </c>
      <c r="BK445">
        <f>BG445*BH445*BI445</f>
        <v>0</v>
      </c>
      <c r="BL445">
        <f>(BJ445-BB445)/BI445</f>
        <v>0</v>
      </c>
      <c r="BM445">
        <f>(AZ445-BF445)/BF445</f>
        <v>0</v>
      </c>
      <c r="BN445">
        <f>AY445/(BA445+AY445/BF445)</f>
        <v>0</v>
      </c>
      <c r="BO445" t="s">
        <v>429</v>
      </c>
      <c r="BP445">
        <v>0</v>
      </c>
      <c r="BQ445">
        <f>IF(BP445&lt;&gt;0, BP445, BN445)</f>
        <v>0</v>
      </c>
      <c r="BR445">
        <f>1-BQ445/BF445</f>
        <v>0</v>
      </c>
      <c r="BS445">
        <f>(BF445-BE445)/(BF445-BQ445)</f>
        <v>0</v>
      </c>
      <c r="BT445">
        <f>(AZ445-BF445)/(AZ445-BQ445)</f>
        <v>0</v>
      </c>
      <c r="BU445">
        <f>(BF445-BE445)/(BF445-AY445)</f>
        <v>0</v>
      </c>
      <c r="BV445">
        <f>(AZ445-BF445)/(AZ445-AY445)</f>
        <v>0</v>
      </c>
      <c r="BW445">
        <f>(BS445*BQ445/BE445)</f>
        <v>0</v>
      </c>
      <c r="BX445">
        <f>(1-BW445)</f>
        <v>0</v>
      </c>
      <c r="DG445">
        <f>$B$13*EF445+$C$13*EG445+$F$13*ER445*(1-EU445)</f>
        <v>0</v>
      </c>
      <c r="DH445">
        <f>DG445*DI445</f>
        <v>0</v>
      </c>
      <c r="DI445">
        <f>($B$13*$D$11+$C$13*$D$11+$F$13*((FE445+EW445)/MAX(FE445+EW445+FF445, 0.1)*$I$11+FF445/MAX(FE445+EW445+FF445, 0.1)*$J$11))/($B$13+$C$13+$F$13)</f>
        <v>0</v>
      </c>
      <c r="DJ445">
        <f>($B$13*$K$11+$C$13*$K$11+$F$13*((FE445+EW445)/MAX(FE445+EW445+FF445, 0.1)*$P$11+FF445/MAX(FE445+EW445+FF445, 0.1)*$Q$11))/($B$13+$C$13+$F$13)</f>
        <v>0</v>
      </c>
      <c r="DK445">
        <v>1.91</v>
      </c>
      <c r="DL445">
        <v>0.5</v>
      </c>
      <c r="DM445" t="s">
        <v>430</v>
      </c>
      <c r="DN445">
        <v>2</v>
      </c>
      <c r="DO445" t="b">
        <v>1</v>
      </c>
      <c r="DP445">
        <v>1687543563.214286</v>
      </c>
      <c r="DQ445">
        <v>446.1424285714286</v>
      </c>
      <c r="DR445">
        <v>472.8116785714286</v>
      </c>
      <c r="DS445">
        <v>22.862825</v>
      </c>
      <c r="DT445">
        <v>22.13268214285715</v>
      </c>
      <c r="DU445">
        <v>461.0142857142856</v>
      </c>
      <c r="DV445">
        <v>25.487025</v>
      </c>
      <c r="DW445">
        <v>500.0343214285714</v>
      </c>
      <c r="DX445">
        <v>101.7272857142857</v>
      </c>
      <c r="DY445">
        <v>0.1000041071428572</v>
      </c>
      <c r="DZ445">
        <v>31.63923571428571</v>
      </c>
      <c r="EA445">
        <v>32.87091428571429</v>
      </c>
      <c r="EB445">
        <v>999.9000000000002</v>
      </c>
      <c r="EC445">
        <v>0</v>
      </c>
      <c r="ED445">
        <v>0</v>
      </c>
      <c r="EE445">
        <v>10000.26892857143</v>
      </c>
      <c r="EF445">
        <v>0</v>
      </c>
      <c r="EG445">
        <v>1394.167857142857</v>
      </c>
      <c r="EH445">
        <v>-26.66933571428571</v>
      </c>
      <c r="EI445">
        <v>456.5810714285714</v>
      </c>
      <c r="EJ445">
        <v>483.5131428571428</v>
      </c>
      <c r="EK445">
        <v>0.7301554642857143</v>
      </c>
      <c r="EL445">
        <v>472.8116785714286</v>
      </c>
      <c r="EM445">
        <v>22.13268214285715</v>
      </c>
      <c r="EN445">
        <v>2.325774285714286</v>
      </c>
      <c r="EO445">
        <v>2.2514975</v>
      </c>
      <c r="EP445">
        <v>19.85602857142857</v>
      </c>
      <c r="EQ445">
        <v>19.33351785714285</v>
      </c>
      <c r="ER445">
        <v>2000.0175</v>
      </c>
      <c r="ES445">
        <v>0.9799998571428571</v>
      </c>
      <c r="ET445">
        <v>0.02000024642857143</v>
      </c>
      <c r="EU445">
        <v>0</v>
      </c>
      <c r="EV445">
        <v>151.2931785714286</v>
      </c>
      <c r="EW445">
        <v>5.00078</v>
      </c>
      <c r="EX445">
        <v>4349.702857142857</v>
      </c>
      <c r="EY445">
        <v>16379.76071428572</v>
      </c>
      <c r="EZ445">
        <v>53.01757142857142</v>
      </c>
      <c r="FA445">
        <v>55.281</v>
      </c>
      <c r="FB445">
        <v>53.531</v>
      </c>
      <c r="FC445">
        <v>54.35692857142857</v>
      </c>
      <c r="FD445">
        <v>53.01767857142857</v>
      </c>
      <c r="FE445">
        <v>1955.1175</v>
      </c>
      <c r="FF445">
        <v>39.9</v>
      </c>
      <c r="FG445">
        <v>0</v>
      </c>
      <c r="FH445">
        <v>1687543571.7</v>
      </c>
      <c r="FI445">
        <v>0</v>
      </c>
      <c r="FJ445">
        <v>151.2717692307692</v>
      </c>
      <c r="FK445">
        <v>0.3801709407379376</v>
      </c>
      <c r="FL445">
        <v>444.3158978561989</v>
      </c>
      <c r="FM445">
        <v>4353.462307692307</v>
      </c>
      <c r="FN445">
        <v>15</v>
      </c>
      <c r="FO445">
        <v>1687542268.5</v>
      </c>
      <c r="FP445" t="s">
        <v>1219</v>
      </c>
      <c r="FQ445">
        <v>1687542253</v>
      </c>
      <c r="FR445">
        <v>1687542268.5</v>
      </c>
      <c r="FS445">
        <v>7</v>
      </c>
      <c r="FT445">
        <v>0.126</v>
      </c>
      <c r="FU445">
        <v>0.008999999999999999</v>
      </c>
      <c r="FV445">
        <v>-14.588</v>
      </c>
      <c r="FW445">
        <v>-2.508</v>
      </c>
      <c r="FX445">
        <v>419</v>
      </c>
      <c r="FY445">
        <v>18</v>
      </c>
      <c r="FZ445">
        <v>0.37</v>
      </c>
      <c r="GA445">
        <v>0.06</v>
      </c>
      <c r="GB445">
        <v>-24.0193675</v>
      </c>
      <c r="GC445">
        <v>-48.80911181988737</v>
      </c>
      <c r="GD445">
        <v>4.877195944412501</v>
      </c>
      <c r="GE445">
        <v>0</v>
      </c>
      <c r="GF445">
        <v>0.7298528500000001</v>
      </c>
      <c r="GG445">
        <v>0.01319511444652716</v>
      </c>
      <c r="GH445">
        <v>0.00205042185354623</v>
      </c>
      <c r="GI445">
        <v>1</v>
      </c>
      <c r="GJ445">
        <v>1</v>
      </c>
      <c r="GK445">
        <v>2</v>
      </c>
      <c r="GL445" t="s">
        <v>443</v>
      </c>
      <c r="GM445">
        <v>3.10029</v>
      </c>
      <c r="GN445">
        <v>2.75801</v>
      </c>
      <c r="GO445">
        <v>0.105212</v>
      </c>
      <c r="GP445">
        <v>0.107632</v>
      </c>
      <c r="GQ445">
        <v>0.122292</v>
      </c>
      <c r="GR445">
        <v>0.11128</v>
      </c>
      <c r="GS445">
        <v>22285.8</v>
      </c>
      <c r="GT445">
        <v>21494.8</v>
      </c>
      <c r="GU445">
        <v>25494.1</v>
      </c>
      <c r="GV445">
        <v>24479</v>
      </c>
      <c r="GW445">
        <v>35976.5</v>
      </c>
      <c r="GX445">
        <v>32101.6</v>
      </c>
      <c r="GY445">
        <v>44588.7</v>
      </c>
      <c r="GZ445">
        <v>39053.5</v>
      </c>
      <c r="HA445">
        <v>1.71428</v>
      </c>
      <c r="HB445">
        <v>1.60325</v>
      </c>
      <c r="HC445">
        <v>-0.050813</v>
      </c>
      <c r="HD445">
        <v>0</v>
      </c>
      <c r="HE445">
        <v>33.7149</v>
      </c>
      <c r="HF445">
        <v>999.9</v>
      </c>
      <c r="HG445">
        <v>42.9</v>
      </c>
      <c r="HH445">
        <v>50.9</v>
      </c>
      <c r="HI445">
        <v>54.7651</v>
      </c>
      <c r="HJ445">
        <v>62.6589</v>
      </c>
      <c r="HK445">
        <v>23.0769</v>
      </c>
      <c r="HL445">
        <v>1</v>
      </c>
      <c r="HM445">
        <v>1.80522</v>
      </c>
      <c r="HN445">
        <v>9.28105</v>
      </c>
      <c r="HO445">
        <v>20.0427</v>
      </c>
      <c r="HP445">
        <v>5.20306</v>
      </c>
      <c r="HQ445">
        <v>11.992</v>
      </c>
      <c r="HR445">
        <v>4.95965</v>
      </c>
      <c r="HS445">
        <v>3.2745</v>
      </c>
      <c r="HT445">
        <v>9999</v>
      </c>
      <c r="HU445">
        <v>9999</v>
      </c>
      <c r="HV445">
        <v>9999</v>
      </c>
      <c r="HW445">
        <v>92.2</v>
      </c>
      <c r="HX445">
        <v>1.86389</v>
      </c>
      <c r="HY445">
        <v>1.86033</v>
      </c>
      <c r="HZ445">
        <v>1.85868</v>
      </c>
      <c r="IA445">
        <v>1.85999</v>
      </c>
      <c r="IB445">
        <v>1.85988</v>
      </c>
      <c r="IC445">
        <v>1.85852</v>
      </c>
      <c r="ID445">
        <v>1.85768</v>
      </c>
      <c r="IE445">
        <v>1.85242</v>
      </c>
      <c r="IF445">
        <v>0</v>
      </c>
      <c r="IG445">
        <v>0</v>
      </c>
      <c r="IH445">
        <v>0</v>
      </c>
      <c r="II445">
        <v>0</v>
      </c>
      <c r="IJ445" t="s">
        <v>433</v>
      </c>
      <c r="IK445" t="s">
        <v>434</v>
      </c>
      <c r="IL445" t="s">
        <v>435</v>
      </c>
      <c r="IM445" t="s">
        <v>435</v>
      </c>
      <c r="IN445" t="s">
        <v>435</v>
      </c>
      <c r="IO445" t="s">
        <v>435</v>
      </c>
      <c r="IP445">
        <v>0</v>
      </c>
      <c r="IQ445">
        <v>100</v>
      </c>
      <c r="IR445">
        <v>100</v>
      </c>
      <c r="IS445">
        <v>-15.112</v>
      </c>
      <c r="IT445">
        <v>-2.6243</v>
      </c>
      <c r="IU445">
        <v>-9.223646000070774</v>
      </c>
      <c r="IV445">
        <v>-0.01431925071125703</v>
      </c>
      <c r="IW445">
        <v>4.89615414261653E-06</v>
      </c>
      <c r="IX445">
        <v>-8.989459798755491E-10</v>
      </c>
      <c r="IY445">
        <v>-1.345169807792213</v>
      </c>
      <c r="IZ445">
        <v>-0.1043539695207113</v>
      </c>
      <c r="JA445">
        <v>0.003109194328973147</v>
      </c>
      <c r="JB445">
        <v>-3.859871886814269E-05</v>
      </c>
      <c r="JC445">
        <v>3</v>
      </c>
      <c r="JD445">
        <v>1925</v>
      </c>
      <c r="JE445">
        <v>1</v>
      </c>
      <c r="JF445">
        <v>31</v>
      </c>
      <c r="JG445">
        <v>22</v>
      </c>
      <c r="JH445">
        <v>21.7</v>
      </c>
      <c r="JI445">
        <v>1.35376</v>
      </c>
      <c r="JJ445">
        <v>2.72705</v>
      </c>
      <c r="JK445">
        <v>1.49658</v>
      </c>
      <c r="JL445">
        <v>2.31323</v>
      </c>
      <c r="JM445">
        <v>1.54785</v>
      </c>
      <c r="JN445">
        <v>2.36694</v>
      </c>
      <c r="JO445">
        <v>53.9493</v>
      </c>
      <c r="JP445">
        <v>13.1864</v>
      </c>
      <c r="JQ445">
        <v>18</v>
      </c>
      <c r="JR445">
        <v>501.598</v>
      </c>
      <c r="JS445">
        <v>437.414</v>
      </c>
      <c r="JT445">
        <v>26.2634</v>
      </c>
      <c r="JU445">
        <v>46.833</v>
      </c>
      <c r="JV445">
        <v>30.0024</v>
      </c>
      <c r="JW445">
        <v>46.4557</v>
      </c>
      <c r="JX445">
        <v>46.2784</v>
      </c>
      <c r="JY445">
        <v>27.2597</v>
      </c>
      <c r="JZ445">
        <v>50.9902</v>
      </c>
      <c r="KA445">
        <v>0</v>
      </c>
      <c r="KB445">
        <v>20.3592</v>
      </c>
      <c r="KC445">
        <v>520.37</v>
      </c>
      <c r="KD445">
        <v>22.0284</v>
      </c>
      <c r="KE445">
        <v>97.4335</v>
      </c>
      <c r="KF445">
        <v>93.8789</v>
      </c>
    </row>
    <row r="446" spans="1:292">
      <c r="A446">
        <v>418</v>
      </c>
      <c r="B446">
        <v>1687543576</v>
      </c>
      <c r="C446">
        <v>17447.5</v>
      </c>
      <c r="D446" t="s">
        <v>1280</v>
      </c>
      <c r="E446" t="s">
        <v>1281</v>
      </c>
      <c r="F446">
        <v>5</v>
      </c>
      <c r="G446" t="s">
        <v>1218</v>
      </c>
      <c r="H446">
        <v>1687543568.5</v>
      </c>
      <c r="I446">
        <f>(J446)/1000</f>
        <v>0</v>
      </c>
      <c r="J446">
        <f>IF(DO446, AM446, AG446)</f>
        <v>0</v>
      </c>
      <c r="K446">
        <f>IF(DO446, AH446, AF446)</f>
        <v>0</v>
      </c>
      <c r="L446">
        <f>DQ446 - IF(AT446&gt;1, K446*DK446*100.0/(AV446*EE446), 0)</f>
        <v>0</v>
      </c>
      <c r="M446">
        <f>((S446-I446/2)*L446-K446)/(S446+I446/2)</f>
        <v>0</v>
      </c>
      <c r="N446">
        <f>M446*(DX446+DY446)/1000.0</f>
        <v>0</v>
      </c>
      <c r="O446">
        <f>(DQ446 - IF(AT446&gt;1, K446*DK446*100.0/(AV446*EE446), 0))*(DX446+DY446)/1000.0</f>
        <v>0</v>
      </c>
      <c r="P446">
        <f>2.0/((1/R446-1/Q446)+SIGN(R446)*SQRT((1/R446-1/Q446)*(1/R446-1/Q446) + 4*DL446/((DL446+1)*(DL446+1))*(2*1/R446*1/Q446-1/Q446*1/Q446)))</f>
        <v>0</v>
      </c>
      <c r="Q446">
        <f>IF(LEFT(DM446,1)&lt;&gt;"0",IF(LEFT(DM446,1)="1",3.0,DN446),$D$5+$E$5*(EE446*DX446/($K$5*1000))+$F$5*(EE446*DX446/($K$5*1000))*MAX(MIN(DK446,$J$5),$I$5)*MAX(MIN(DK446,$J$5),$I$5)+$G$5*MAX(MIN(DK446,$J$5),$I$5)*(EE446*DX446/($K$5*1000))+$H$5*(EE446*DX446/($K$5*1000))*(EE446*DX446/($K$5*1000)))</f>
        <v>0</v>
      </c>
      <c r="R446">
        <f>I446*(1000-(1000*0.61365*exp(17.502*V446/(240.97+V446))/(DX446+DY446)+DS446)/2)/(1000*0.61365*exp(17.502*V446/(240.97+V446))/(DX446+DY446)-DS446)</f>
        <v>0</v>
      </c>
      <c r="S446">
        <f>1/((DL446+1)/(P446/1.6)+1/(Q446/1.37)) + DL446/((DL446+1)/(P446/1.6) + DL446/(Q446/1.37))</f>
        <v>0</v>
      </c>
      <c r="T446">
        <f>(DG446*DJ446)</f>
        <v>0</v>
      </c>
      <c r="U446">
        <f>(DZ446+(T446+2*0.95*5.67E-8*(((DZ446+$B$9)+273)^4-(DZ446+273)^4)-44100*I446)/(1.84*29.3*Q446+8*0.95*5.67E-8*(DZ446+273)^3))</f>
        <v>0</v>
      </c>
      <c r="V446">
        <f>($C$9*EA446+$D$9*EB446+$E$9*U446)</f>
        <v>0</v>
      </c>
      <c r="W446">
        <f>0.61365*exp(17.502*V446/(240.97+V446))</f>
        <v>0</v>
      </c>
      <c r="X446">
        <f>(Y446/Z446*100)</f>
        <v>0</v>
      </c>
      <c r="Y446">
        <f>DS446*(DX446+DY446)/1000</f>
        <v>0</v>
      </c>
      <c r="Z446">
        <f>0.61365*exp(17.502*DZ446/(240.97+DZ446))</f>
        <v>0</v>
      </c>
      <c r="AA446">
        <f>(W446-DS446*(DX446+DY446)/1000)</f>
        <v>0</v>
      </c>
      <c r="AB446">
        <f>(-I446*44100)</f>
        <v>0</v>
      </c>
      <c r="AC446">
        <f>2*29.3*Q446*0.92*(DZ446-V446)</f>
        <v>0</v>
      </c>
      <c r="AD446">
        <f>2*0.95*5.67E-8*(((DZ446+$B$9)+273)^4-(V446+273)^4)</f>
        <v>0</v>
      </c>
      <c r="AE446">
        <f>T446+AD446+AB446+AC446</f>
        <v>0</v>
      </c>
      <c r="AF446">
        <f>DW446*AT446*(DR446-DQ446*(1000-AT446*DT446)/(1000-AT446*DS446))/(100*DK446)</f>
        <v>0</v>
      </c>
      <c r="AG446">
        <f>1000*DW446*AT446*(DS446-DT446)/(100*DK446*(1000-AT446*DS446))</f>
        <v>0</v>
      </c>
      <c r="AH446">
        <f>(AI446 - AJ446 - DX446*1E3/(8.314*(DZ446+273.15)) * AL446/DW446 * AK446) * DW446/(100*DK446) * (1000 - DT446)/1000</f>
        <v>0</v>
      </c>
      <c r="AI446">
        <v>518.1274339408454</v>
      </c>
      <c r="AJ446">
        <v>495.1305030303029</v>
      </c>
      <c r="AK446">
        <v>3.330711114826122</v>
      </c>
      <c r="AL446">
        <v>66.87703025585249</v>
      </c>
      <c r="AM446">
        <f>(AO446 - AN446 + DX446*1E3/(8.314*(DZ446+273.15)) * AQ446/DW446 * AP446) * DW446/(100*DK446) * 1000/(1000 - AO446)</f>
        <v>0</v>
      </c>
      <c r="AN446">
        <v>22.14183738322428</v>
      </c>
      <c r="AO446">
        <v>22.87123818181817</v>
      </c>
      <c r="AP446">
        <v>2.533721050545224E-05</v>
      </c>
      <c r="AQ446">
        <v>100.4574107163463</v>
      </c>
      <c r="AR446">
        <v>0</v>
      </c>
      <c r="AS446">
        <v>0</v>
      </c>
      <c r="AT446">
        <f>IF(AR446*$H$15&gt;=AV446,1.0,(AV446/(AV446-AR446*$H$15)))</f>
        <v>0</v>
      </c>
      <c r="AU446">
        <f>(AT446-1)*100</f>
        <v>0</v>
      </c>
      <c r="AV446">
        <f>MAX(0,($B$15+$C$15*EE446)/(1+$D$15*EE446)*DX446/(DZ446+273)*$E$15)</f>
        <v>0</v>
      </c>
      <c r="AW446" t="s">
        <v>429</v>
      </c>
      <c r="AX446" t="s">
        <v>429</v>
      </c>
      <c r="AY446">
        <v>0</v>
      </c>
      <c r="AZ446">
        <v>0</v>
      </c>
      <c r="BA446">
        <f>1-AY446/AZ446</f>
        <v>0</v>
      </c>
      <c r="BB446">
        <v>0</v>
      </c>
      <c r="BC446" t="s">
        <v>429</v>
      </c>
      <c r="BD446" t="s">
        <v>429</v>
      </c>
      <c r="BE446">
        <v>0</v>
      </c>
      <c r="BF446">
        <v>0</v>
      </c>
      <c r="BG446">
        <f>1-BE446/BF446</f>
        <v>0</v>
      </c>
      <c r="BH446">
        <v>0.5</v>
      </c>
      <c r="BI446">
        <f>DH446</f>
        <v>0</v>
      </c>
      <c r="BJ446">
        <f>K446</f>
        <v>0</v>
      </c>
      <c r="BK446">
        <f>BG446*BH446*BI446</f>
        <v>0</v>
      </c>
      <c r="BL446">
        <f>(BJ446-BB446)/BI446</f>
        <v>0</v>
      </c>
      <c r="BM446">
        <f>(AZ446-BF446)/BF446</f>
        <v>0</v>
      </c>
      <c r="BN446">
        <f>AY446/(BA446+AY446/BF446)</f>
        <v>0</v>
      </c>
      <c r="BO446" t="s">
        <v>429</v>
      </c>
      <c r="BP446">
        <v>0</v>
      </c>
      <c r="BQ446">
        <f>IF(BP446&lt;&gt;0, BP446, BN446)</f>
        <v>0</v>
      </c>
      <c r="BR446">
        <f>1-BQ446/BF446</f>
        <v>0</v>
      </c>
      <c r="BS446">
        <f>(BF446-BE446)/(BF446-BQ446)</f>
        <v>0</v>
      </c>
      <c r="BT446">
        <f>(AZ446-BF446)/(AZ446-BQ446)</f>
        <v>0</v>
      </c>
      <c r="BU446">
        <f>(BF446-BE446)/(BF446-AY446)</f>
        <v>0</v>
      </c>
      <c r="BV446">
        <f>(AZ446-BF446)/(AZ446-AY446)</f>
        <v>0</v>
      </c>
      <c r="BW446">
        <f>(BS446*BQ446/BE446)</f>
        <v>0</v>
      </c>
      <c r="BX446">
        <f>(1-BW446)</f>
        <v>0</v>
      </c>
      <c r="DG446">
        <f>$B$13*EF446+$C$13*EG446+$F$13*ER446*(1-EU446)</f>
        <v>0</v>
      </c>
      <c r="DH446">
        <f>DG446*DI446</f>
        <v>0</v>
      </c>
      <c r="DI446">
        <f>($B$13*$D$11+$C$13*$D$11+$F$13*((FE446+EW446)/MAX(FE446+EW446+FF446, 0.1)*$I$11+FF446/MAX(FE446+EW446+FF446, 0.1)*$J$11))/($B$13+$C$13+$F$13)</f>
        <v>0</v>
      </c>
      <c r="DJ446">
        <f>($B$13*$K$11+$C$13*$K$11+$F$13*((FE446+EW446)/MAX(FE446+EW446+FF446, 0.1)*$P$11+FF446/MAX(FE446+EW446+FF446, 0.1)*$Q$11))/($B$13+$C$13+$F$13)</f>
        <v>0</v>
      </c>
      <c r="DK446">
        <v>1.91</v>
      </c>
      <c r="DL446">
        <v>0.5</v>
      </c>
      <c r="DM446" t="s">
        <v>430</v>
      </c>
      <c r="DN446">
        <v>2</v>
      </c>
      <c r="DO446" t="b">
        <v>1</v>
      </c>
      <c r="DP446">
        <v>1687543568.5</v>
      </c>
      <c r="DQ446">
        <v>461.6404074074074</v>
      </c>
      <c r="DR446">
        <v>490.5546666666667</v>
      </c>
      <c r="DS446">
        <v>22.86728518518519</v>
      </c>
      <c r="DT446">
        <v>22.13680740740741</v>
      </c>
      <c r="DU446">
        <v>476.6738148148149</v>
      </c>
      <c r="DV446">
        <v>25.49157037037037</v>
      </c>
      <c r="DW446">
        <v>500.0110370370371</v>
      </c>
      <c r="DX446">
        <v>101.7275555555556</v>
      </c>
      <c r="DY446">
        <v>0.09996642592592589</v>
      </c>
      <c r="DZ446">
        <v>31.64985925925926</v>
      </c>
      <c r="EA446">
        <v>32.88628888888889</v>
      </c>
      <c r="EB446">
        <v>999.9000000000001</v>
      </c>
      <c r="EC446">
        <v>0</v>
      </c>
      <c r="ED446">
        <v>0</v>
      </c>
      <c r="EE446">
        <v>10001.8962962963</v>
      </c>
      <c r="EF446">
        <v>0</v>
      </c>
      <c r="EG446">
        <v>1478.997037037037</v>
      </c>
      <c r="EH446">
        <v>-28.91427777777778</v>
      </c>
      <c r="EI446">
        <v>472.443888888889</v>
      </c>
      <c r="EJ446">
        <v>501.659851851852</v>
      </c>
      <c r="EK446">
        <v>0.7304820370370372</v>
      </c>
      <c r="EL446">
        <v>490.5546666666667</v>
      </c>
      <c r="EM446">
        <v>22.13680740740741</v>
      </c>
      <c r="EN446">
        <v>2.326234074074074</v>
      </c>
      <c r="EO446">
        <v>2.251924444444444</v>
      </c>
      <c r="EP446">
        <v>19.85921481481482</v>
      </c>
      <c r="EQ446">
        <v>19.33656666666666</v>
      </c>
      <c r="ER446">
        <v>2000</v>
      </c>
      <c r="ES446">
        <v>0.9799994444444443</v>
      </c>
      <c r="ET446">
        <v>0.02000065925925926</v>
      </c>
      <c r="EU446">
        <v>0</v>
      </c>
      <c r="EV446">
        <v>151.2725185185185</v>
      </c>
      <c r="EW446">
        <v>5.00078</v>
      </c>
      <c r="EX446">
        <v>4379.037037037037</v>
      </c>
      <c r="EY446">
        <v>16379.62962962963</v>
      </c>
      <c r="EZ446">
        <v>53.02988888888888</v>
      </c>
      <c r="FA446">
        <v>55.28214814814815</v>
      </c>
      <c r="FB446">
        <v>53.53218518518518</v>
      </c>
      <c r="FC446">
        <v>54.36548148148148</v>
      </c>
      <c r="FD446">
        <v>53.03214814814815</v>
      </c>
      <c r="FE446">
        <v>1955.1</v>
      </c>
      <c r="FF446">
        <v>39.9</v>
      </c>
      <c r="FG446">
        <v>0</v>
      </c>
      <c r="FH446">
        <v>1687543576.5</v>
      </c>
      <c r="FI446">
        <v>0</v>
      </c>
      <c r="FJ446">
        <v>151.2641153846154</v>
      </c>
      <c r="FK446">
        <v>-0.4664273477578799</v>
      </c>
      <c r="FL446">
        <v>508.5422211798274</v>
      </c>
      <c r="FM446">
        <v>4378.592307692308</v>
      </c>
      <c r="FN446">
        <v>15</v>
      </c>
      <c r="FO446">
        <v>1687542268.5</v>
      </c>
      <c r="FP446" t="s">
        <v>1219</v>
      </c>
      <c r="FQ446">
        <v>1687542253</v>
      </c>
      <c r="FR446">
        <v>1687542268.5</v>
      </c>
      <c r="FS446">
        <v>7</v>
      </c>
      <c r="FT446">
        <v>0.126</v>
      </c>
      <c r="FU446">
        <v>0.008999999999999999</v>
      </c>
      <c r="FV446">
        <v>-14.588</v>
      </c>
      <c r="FW446">
        <v>-2.508</v>
      </c>
      <c r="FX446">
        <v>419</v>
      </c>
      <c r="FY446">
        <v>18</v>
      </c>
      <c r="FZ446">
        <v>0.37</v>
      </c>
      <c r="GA446">
        <v>0.06</v>
      </c>
      <c r="GB446">
        <v>-27.324055</v>
      </c>
      <c r="GC446">
        <v>-26.84519324577861</v>
      </c>
      <c r="GD446">
        <v>2.711581807538729</v>
      </c>
      <c r="GE446">
        <v>0</v>
      </c>
      <c r="GF446">
        <v>0.7297916000000001</v>
      </c>
      <c r="GG446">
        <v>0.00304160600374881</v>
      </c>
      <c r="GH446">
        <v>0.002031414393962976</v>
      </c>
      <c r="GI446">
        <v>1</v>
      </c>
      <c r="GJ446">
        <v>1</v>
      </c>
      <c r="GK446">
        <v>2</v>
      </c>
      <c r="GL446" t="s">
        <v>443</v>
      </c>
      <c r="GM446">
        <v>3.10012</v>
      </c>
      <c r="GN446">
        <v>2.75815</v>
      </c>
      <c r="GO446">
        <v>0.107832</v>
      </c>
      <c r="GP446">
        <v>0.110262</v>
      </c>
      <c r="GQ446">
        <v>0.122297</v>
      </c>
      <c r="GR446">
        <v>0.111292</v>
      </c>
      <c r="GS446">
        <v>22219.6</v>
      </c>
      <c r="GT446">
        <v>21430.8</v>
      </c>
      <c r="GU446">
        <v>25493</v>
      </c>
      <c r="GV446">
        <v>24478.3</v>
      </c>
      <c r="GW446">
        <v>35975.3</v>
      </c>
      <c r="GX446">
        <v>32100.3</v>
      </c>
      <c r="GY446">
        <v>44587</v>
      </c>
      <c r="GZ446">
        <v>39052.1</v>
      </c>
      <c r="HA446">
        <v>1.71393</v>
      </c>
      <c r="HB446">
        <v>1.60287</v>
      </c>
      <c r="HC446">
        <v>-0.0507757</v>
      </c>
      <c r="HD446">
        <v>0</v>
      </c>
      <c r="HE446">
        <v>33.727</v>
      </c>
      <c r="HF446">
        <v>999.9</v>
      </c>
      <c r="HG446">
        <v>42.9</v>
      </c>
      <c r="HH446">
        <v>50.8</v>
      </c>
      <c r="HI446">
        <v>54.4928</v>
      </c>
      <c r="HJ446">
        <v>62.8189</v>
      </c>
      <c r="HK446">
        <v>23.1971</v>
      </c>
      <c r="HL446">
        <v>1</v>
      </c>
      <c r="HM446">
        <v>1.80737</v>
      </c>
      <c r="HN446">
        <v>9.28105</v>
      </c>
      <c r="HO446">
        <v>20.0424</v>
      </c>
      <c r="HP446">
        <v>5.20142</v>
      </c>
      <c r="HQ446">
        <v>11.992</v>
      </c>
      <c r="HR446">
        <v>4.95935</v>
      </c>
      <c r="HS446">
        <v>3.27428</v>
      </c>
      <c r="HT446">
        <v>9999</v>
      </c>
      <c r="HU446">
        <v>9999</v>
      </c>
      <c r="HV446">
        <v>9999</v>
      </c>
      <c r="HW446">
        <v>92.2</v>
      </c>
      <c r="HX446">
        <v>1.86387</v>
      </c>
      <c r="HY446">
        <v>1.86031</v>
      </c>
      <c r="HZ446">
        <v>1.85871</v>
      </c>
      <c r="IA446">
        <v>1.85995</v>
      </c>
      <c r="IB446">
        <v>1.85989</v>
      </c>
      <c r="IC446">
        <v>1.85855</v>
      </c>
      <c r="ID446">
        <v>1.85772</v>
      </c>
      <c r="IE446">
        <v>1.85242</v>
      </c>
      <c r="IF446">
        <v>0</v>
      </c>
      <c r="IG446">
        <v>0</v>
      </c>
      <c r="IH446">
        <v>0</v>
      </c>
      <c r="II446">
        <v>0</v>
      </c>
      <c r="IJ446" t="s">
        <v>433</v>
      </c>
      <c r="IK446" t="s">
        <v>434</v>
      </c>
      <c r="IL446" t="s">
        <v>435</v>
      </c>
      <c r="IM446" t="s">
        <v>435</v>
      </c>
      <c r="IN446" t="s">
        <v>435</v>
      </c>
      <c r="IO446" t="s">
        <v>435</v>
      </c>
      <c r="IP446">
        <v>0</v>
      </c>
      <c r="IQ446">
        <v>100</v>
      </c>
      <c r="IR446">
        <v>100</v>
      </c>
      <c r="IS446">
        <v>-15.279</v>
      </c>
      <c r="IT446">
        <v>-2.6244</v>
      </c>
      <c r="IU446">
        <v>-9.223646000070774</v>
      </c>
      <c r="IV446">
        <v>-0.01431925071125703</v>
      </c>
      <c r="IW446">
        <v>4.89615414261653E-06</v>
      </c>
      <c r="IX446">
        <v>-8.989459798755491E-10</v>
      </c>
      <c r="IY446">
        <v>-1.345169807792213</v>
      </c>
      <c r="IZ446">
        <v>-0.1043539695207113</v>
      </c>
      <c r="JA446">
        <v>0.003109194328973147</v>
      </c>
      <c r="JB446">
        <v>-3.859871886814269E-05</v>
      </c>
      <c r="JC446">
        <v>3</v>
      </c>
      <c r="JD446">
        <v>1925</v>
      </c>
      <c r="JE446">
        <v>1</v>
      </c>
      <c r="JF446">
        <v>31</v>
      </c>
      <c r="JG446">
        <v>22.1</v>
      </c>
      <c r="JH446">
        <v>21.8</v>
      </c>
      <c r="JI446">
        <v>1.3916</v>
      </c>
      <c r="JJ446">
        <v>2.75757</v>
      </c>
      <c r="JK446">
        <v>1.49658</v>
      </c>
      <c r="JL446">
        <v>2.31201</v>
      </c>
      <c r="JM446">
        <v>1.54785</v>
      </c>
      <c r="JN446">
        <v>2.51465</v>
      </c>
      <c r="JO446">
        <v>53.9493</v>
      </c>
      <c r="JP446">
        <v>13.1952</v>
      </c>
      <c r="JQ446">
        <v>18</v>
      </c>
      <c r="JR446">
        <v>501.48</v>
      </c>
      <c r="JS446">
        <v>437.258</v>
      </c>
      <c r="JT446">
        <v>26.2691</v>
      </c>
      <c r="JU446">
        <v>46.854</v>
      </c>
      <c r="JV446">
        <v>30.0022</v>
      </c>
      <c r="JW446">
        <v>46.475</v>
      </c>
      <c r="JX446">
        <v>46.2951</v>
      </c>
      <c r="JY446">
        <v>28.0251</v>
      </c>
      <c r="JZ446">
        <v>50.9902</v>
      </c>
      <c r="KA446">
        <v>0</v>
      </c>
      <c r="KB446">
        <v>20.3606</v>
      </c>
      <c r="KC446">
        <v>540.588</v>
      </c>
      <c r="KD446">
        <v>22.0331</v>
      </c>
      <c r="KE446">
        <v>97.4297</v>
      </c>
      <c r="KF446">
        <v>93.87569999999999</v>
      </c>
    </row>
    <row r="447" spans="1:292">
      <c r="A447">
        <v>419</v>
      </c>
      <c r="B447">
        <v>1687543581</v>
      </c>
      <c r="C447">
        <v>17452.5</v>
      </c>
      <c r="D447" t="s">
        <v>1282</v>
      </c>
      <c r="E447" t="s">
        <v>1283</v>
      </c>
      <c r="F447">
        <v>5</v>
      </c>
      <c r="G447" t="s">
        <v>1218</v>
      </c>
      <c r="H447">
        <v>1687543573.214286</v>
      </c>
      <c r="I447">
        <f>(J447)/1000</f>
        <v>0</v>
      </c>
      <c r="J447">
        <f>IF(DO447, AM447, AG447)</f>
        <v>0</v>
      </c>
      <c r="K447">
        <f>IF(DO447, AH447, AF447)</f>
        <v>0</v>
      </c>
      <c r="L447">
        <f>DQ447 - IF(AT447&gt;1, K447*DK447*100.0/(AV447*EE447), 0)</f>
        <v>0</v>
      </c>
      <c r="M447">
        <f>((S447-I447/2)*L447-K447)/(S447+I447/2)</f>
        <v>0</v>
      </c>
      <c r="N447">
        <f>M447*(DX447+DY447)/1000.0</f>
        <v>0</v>
      </c>
      <c r="O447">
        <f>(DQ447 - IF(AT447&gt;1, K447*DK447*100.0/(AV447*EE447), 0))*(DX447+DY447)/1000.0</f>
        <v>0</v>
      </c>
      <c r="P447">
        <f>2.0/((1/R447-1/Q447)+SIGN(R447)*SQRT((1/R447-1/Q447)*(1/R447-1/Q447) + 4*DL447/((DL447+1)*(DL447+1))*(2*1/R447*1/Q447-1/Q447*1/Q447)))</f>
        <v>0</v>
      </c>
      <c r="Q447">
        <f>IF(LEFT(DM447,1)&lt;&gt;"0",IF(LEFT(DM447,1)="1",3.0,DN447),$D$5+$E$5*(EE447*DX447/($K$5*1000))+$F$5*(EE447*DX447/($K$5*1000))*MAX(MIN(DK447,$J$5),$I$5)*MAX(MIN(DK447,$J$5),$I$5)+$G$5*MAX(MIN(DK447,$J$5),$I$5)*(EE447*DX447/($K$5*1000))+$H$5*(EE447*DX447/($K$5*1000))*(EE447*DX447/($K$5*1000)))</f>
        <v>0</v>
      </c>
      <c r="R447">
        <f>I447*(1000-(1000*0.61365*exp(17.502*V447/(240.97+V447))/(DX447+DY447)+DS447)/2)/(1000*0.61365*exp(17.502*V447/(240.97+V447))/(DX447+DY447)-DS447)</f>
        <v>0</v>
      </c>
      <c r="S447">
        <f>1/((DL447+1)/(P447/1.6)+1/(Q447/1.37)) + DL447/((DL447+1)/(P447/1.6) + DL447/(Q447/1.37))</f>
        <v>0</v>
      </c>
      <c r="T447">
        <f>(DG447*DJ447)</f>
        <v>0</v>
      </c>
      <c r="U447">
        <f>(DZ447+(T447+2*0.95*5.67E-8*(((DZ447+$B$9)+273)^4-(DZ447+273)^4)-44100*I447)/(1.84*29.3*Q447+8*0.95*5.67E-8*(DZ447+273)^3))</f>
        <v>0</v>
      </c>
      <c r="V447">
        <f>($C$9*EA447+$D$9*EB447+$E$9*U447)</f>
        <v>0</v>
      </c>
      <c r="W447">
        <f>0.61365*exp(17.502*V447/(240.97+V447))</f>
        <v>0</v>
      </c>
      <c r="X447">
        <f>(Y447/Z447*100)</f>
        <v>0</v>
      </c>
      <c r="Y447">
        <f>DS447*(DX447+DY447)/1000</f>
        <v>0</v>
      </c>
      <c r="Z447">
        <f>0.61365*exp(17.502*DZ447/(240.97+DZ447))</f>
        <v>0</v>
      </c>
      <c r="AA447">
        <f>(W447-DS447*(DX447+DY447)/1000)</f>
        <v>0</v>
      </c>
      <c r="AB447">
        <f>(-I447*44100)</f>
        <v>0</v>
      </c>
      <c r="AC447">
        <f>2*29.3*Q447*0.92*(DZ447-V447)</f>
        <v>0</v>
      </c>
      <c r="AD447">
        <f>2*0.95*5.67E-8*(((DZ447+$B$9)+273)^4-(V447+273)^4)</f>
        <v>0</v>
      </c>
      <c r="AE447">
        <f>T447+AD447+AB447+AC447</f>
        <v>0</v>
      </c>
      <c r="AF447">
        <f>DW447*AT447*(DR447-DQ447*(1000-AT447*DT447)/(1000-AT447*DS447))/(100*DK447)</f>
        <v>0</v>
      </c>
      <c r="AG447">
        <f>1000*DW447*AT447*(DS447-DT447)/(100*DK447*(1000-AT447*DS447))</f>
        <v>0</v>
      </c>
      <c r="AH447">
        <f>(AI447 - AJ447 - DX447*1E3/(8.314*(DZ447+273.15)) * AL447/DW447 * AK447) * DW447/(100*DK447) * (1000 - DT447)/1000</f>
        <v>0</v>
      </c>
      <c r="AI447">
        <v>535.5073778708766</v>
      </c>
      <c r="AJ447">
        <v>511.9890727272726</v>
      </c>
      <c r="AK447">
        <v>3.391802095920559</v>
      </c>
      <c r="AL447">
        <v>66.87703025585249</v>
      </c>
      <c r="AM447">
        <f>(AO447 - AN447 + DX447*1E3/(8.314*(DZ447+273.15)) * AQ447/DW447 * AP447) * DW447/(100*DK447) * 1000/(1000 - AO447)</f>
        <v>0</v>
      </c>
      <c r="AN447">
        <v>22.14586797064889</v>
      </c>
      <c r="AO447">
        <v>22.87184606060605</v>
      </c>
      <c r="AP447">
        <v>-5.027038691077448E-06</v>
      </c>
      <c r="AQ447">
        <v>100.4574107163463</v>
      </c>
      <c r="AR447">
        <v>0</v>
      </c>
      <c r="AS447">
        <v>0</v>
      </c>
      <c r="AT447">
        <f>IF(AR447*$H$15&gt;=AV447,1.0,(AV447/(AV447-AR447*$H$15)))</f>
        <v>0</v>
      </c>
      <c r="AU447">
        <f>(AT447-1)*100</f>
        <v>0</v>
      </c>
      <c r="AV447">
        <f>MAX(0,($B$15+$C$15*EE447)/(1+$D$15*EE447)*DX447/(DZ447+273)*$E$15)</f>
        <v>0</v>
      </c>
      <c r="AW447" t="s">
        <v>429</v>
      </c>
      <c r="AX447" t="s">
        <v>429</v>
      </c>
      <c r="AY447">
        <v>0</v>
      </c>
      <c r="AZ447">
        <v>0</v>
      </c>
      <c r="BA447">
        <f>1-AY447/AZ447</f>
        <v>0</v>
      </c>
      <c r="BB447">
        <v>0</v>
      </c>
      <c r="BC447" t="s">
        <v>429</v>
      </c>
      <c r="BD447" t="s">
        <v>429</v>
      </c>
      <c r="BE447">
        <v>0</v>
      </c>
      <c r="BF447">
        <v>0</v>
      </c>
      <c r="BG447">
        <f>1-BE447/BF447</f>
        <v>0</v>
      </c>
      <c r="BH447">
        <v>0.5</v>
      </c>
      <c r="BI447">
        <f>DH447</f>
        <v>0</v>
      </c>
      <c r="BJ447">
        <f>K447</f>
        <v>0</v>
      </c>
      <c r="BK447">
        <f>BG447*BH447*BI447</f>
        <v>0</v>
      </c>
      <c r="BL447">
        <f>(BJ447-BB447)/BI447</f>
        <v>0</v>
      </c>
      <c r="BM447">
        <f>(AZ447-BF447)/BF447</f>
        <v>0</v>
      </c>
      <c r="BN447">
        <f>AY447/(BA447+AY447/BF447)</f>
        <v>0</v>
      </c>
      <c r="BO447" t="s">
        <v>429</v>
      </c>
      <c r="BP447">
        <v>0</v>
      </c>
      <c r="BQ447">
        <f>IF(BP447&lt;&gt;0, BP447, BN447)</f>
        <v>0</v>
      </c>
      <c r="BR447">
        <f>1-BQ447/BF447</f>
        <v>0</v>
      </c>
      <c r="BS447">
        <f>(BF447-BE447)/(BF447-BQ447)</f>
        <v>0</v>
      </c>
      <c r="BT447">
        <f>(AZ447-BF447)/(AZ447-BQ447)</f>
        <v>0</v>
      </c>
      <c r="BU447">
        <f>(BF447-BE447)/(BF447-AY447)</f>
        <v>0</v>
      </c>
      <c r="BV447">
        <f>(AZ447-BF447)/(AZ447-AY447)</f>
        <v>0</v>
      </c>
      <c r="BW447">
        <f>(BS447*BQ447/BE447)</f>
        <v>0</v>
      </c>
      <c r="BX447">
        <f>(1-BW447)</f>
        <v>0</v>
      </c>
      <c r="DG447">
        <f>$B$13*EF447+$C$13*EG447+$F$13*ER447*(1-EU447)</f>
        <v>0</v>
      </c>
      <c r="DH447">
        <f>DG447*DI447</f>
        <v>0</v>
      </c>
      <c r="DI447">
        <f>($B$13*$D$11+$C$13*$D$11+$F$13*((FE447+EW447)/MAX(FE447+EW447+FF447, 0.1)*$I$11+FF447/MAX(FE447+EW447+FF447, 0.1)*$J$11))/($B$13+$C$13+$F$13)</f>
        <v>0</v>
      </c>
      <c r="DJ447">
        <f>($B$13*$K$11+$C$13*$K$11+$F$13*((FE447+EW447)/MAX(FE447+EW447+FF447, 0.1)*$P$11+FF447/MAX(FE447+EW447+FF447, 0.1)*$Q$11))/($B$13+$C$13+$F$13)</f>
        <v>0</v>
      </c>
      <c r="DK447">
        <v>1.91</v>
      </c>
      <c r="DL447">
        <v>0.5</v>
      </c>
      <c r="DM447" t="s">
        <v>430</v>
      </c>
      <c r="DN447">
        <v>2</v>
      </c>
      <c r="DO447" t="b">
        <v>1</v>
      </c>
      <c r="DP447">
        <v>1687543573.214286</v>
      </c>
      <c r="DQ447">
        <v>476.5131071428572</v>
      </c>
      <c r="DR447">
        <v>506.4728928571429</v>
      </c>
      <c r="DS447">
        <v>22.8695</v>
      </c>
      <c r="DT447">
        <v>22.14105</v>
      </c>
      <c r="DU447">
        <v>491.6997499999999</v>
      </c>
      <c r="DV447">
        <v>25.49383214285715</v>
      </c>
      <c r="DW447">
        <v>500.0266785714285</v>
      </c>
      <c r="DX447">
        <v>101.7276071428571</v>
      </c>
      <c r="DY447">
        <v>0.09999132142857144</v>
      </c>
      <c r="DZ447">
        <v>31.65826428571429</v>
      </c>
      <c r="EA447">
        <v>32.895775</v>
      </c>
      <c r="EB447">
        <v>999.9000000000002</v>
      </c>
      <c r="EC447">
        <v>0</v>
      </c>
      <c r="ED447">
        <v>0</v>
      </c>
      <c r="EE447">
        <v>10003.63571428571</v>
      </c>
      <c r="EF447">
        <v>0</v>
      </c>
      <c r="EG447">
        <v>1528.087857142857</v>
      </c>
      <c r="EH447">
        <v>-29.9599</v>
      </c>
      <c r="EI447">
        <v>487.6656785714285</v>
      </c>
      <c r="EJ447">
        <v>517.9407857142858</v>
      </c>
      <c r="EK447">
        <v>0.728451642857143</v>
      </c>
      <c r="EL447">
        <v>506.4728928571429</v>
      </c>
      <c r="EM447">
        <v>22.14105</v>
      </c>
      <c r="EN447">
        <v>2.32646</v>
      </c>
      <c r="EO447">
        <v>2.252356785714286</v>
      </c>
      <c r="EP447">
        <v>19.86078571428571</v>
      </c>
      <c r="EQ447">
        <v>19.33965357142857</v>
      </c>
      <c r="ER447">
        <v>2000.001785714286</v>
      </c>
      <c r="ES447">
        <v>0.9799993214285713</v>
      </c>
      <c r="ET447">
        <v>0.02000077857142857</v>
      </c>
      <c r="EU447">
        <v>0</v>
      </c>
      <c r="EV447">
        <v>151.2451785714286</v>
      </c>
      <c r="EW447">
        <v>5.00078</v>
      </c>
      <c r="EX447">
        <v>4396.573214285714</v>
      </c>
      <c r="EY447">
        <v>16379.64285714286</v>
      </c>
      <c r="EZ447">
        <v>53.031</v>
      </c>
      <c r="FA447">
        <v>55.281</v>
      </c>
      <c r="FB447">
        <v>53.53764285714284</v>
      </c>
      <c r="FC447">
        <v>54.35907142857142</v>
      </c>
      <c r="FD447">
        <v>53.03546428571428</v>
      </c>
      <c r="FE447">
        <v>1955.101785714285</v>
      </c>
      <c r="FF447">
        <v>39.9</v>
      </c>
      <c r="FG447">
        <v>0</v>
      </c>
      <c r="FH447">
        <v>1687543581.3</v>
      </c>
      <c r="FI447">
        <v>0</v>
      </c>
      <c r="FJ447">
        <v>151.2617692307692</v>
      </c>
      <c r="FK447">
        <v>-0.2525811958712532</v>
      </c>
      <c r="FL447">
        <v>14.71350430922284</v>
      </c>
      <c r="FM447">
        <v>4396.927307692308</v>
      </c>
      <c r="FN447">
        <v>15</v>
      </c>
      <c r="FO447">
        <v>1687542268.5</v>
      </c>
      <c r="FP447" t="s">
        <v>1219</v>
      </c>
      <c r="FQ447">
        <v>1687542253</v>
      </c>
      <c r="FR447">
        <v>1687542268.5</v>
      </c>
      <c r="FS447">
        <v>7</v>
      </c>
      <c r="FT447">
        <v>0.126</v>
      </c>
      <c r="FU447">
        <v>0.008999999999999999</v>
      </c>
      <c r="FV447">
        <v>-14.588</v>
      </c>
      <c r="FW447">
        <v>-2.508</v>
      </c>
      <c r="FX447">
        <v>419</v>
      </c>
      <c r="FY447">
        <v>18</v>
      </c>
      <c r="FZ447">
        <v>0.37</v>
      </c>
      <c r="GA447">
        <v>0.06</v>
      </c>
      <c r="GB447">
        <v>-29.1988756097561</v>
      </c>
      <c r="GC447">
        <v>-14.06431149825786</v>
      </c>
      <c r="GD447">
        <v>1.467463413227469</v>
      </c>
      <c r="GE447">
        <v>0</v>
      </c>
      <c r="GF447">
        <v>0.7294358292682926</v>
      </c>
      <c r="GG447">
        <v>-0.0228645783972115</v>
      </c>
      <c r="GH447">
        <v>0.002550354120819766</v>
      </c>
      <c r="GI447">
        <v>1</v>
      </c>
      <c r="GJ447">
        <v>1</v>
      </c>
      <c r="GK447">
        <v>2</v>
      </c>
      <c r="GL447" t="s">
        <v>443</v>
      </c>
      <c r="GM447">
        <v>3.10042</v>
      </c>
      <c r="GN447">
        <v>2.75812</v>
      </c>
      <c r="GO447">
        <v>0.110454</v>
      </c>
      <c r="GP447">
        <v>0.112916</v>
      </c>
      <c r="GQ447">
        <v>0.122295</v>
      </c>
      <c r="GR447">
        <v>0.111303</v>
      </c>
      <c r="GS447">
        <v>22153.3</v>
      </c>
      <c r="GT447">
        <v>21366.2</v>
      </c>
      <c r="GU447">
        <v>25492</v>
      </c>
      <c r="GV447">
        <v>24477.5</v>
      </c>
      <c r="GW447">
        <v>35974.4</v>
      </c>
      <c r="GX447">
        <v>32099.3</v>
      </c>
      <c r="GY447">
        <v>44585.3</v>
      </c>
      <c r="GZ447">
        <v>39051.1</v>
      </c>
      <c r="HA447">
        <v>1.7139</v>
      </c>
      <c r="HB447">
        <v>1.60273</v>
      </c>
      <c r="HC447">
        <v>-0.0515208</v>
      </c>
      <c r="HD447">
        <v>0</v>
      </c>
      <c r="HE447">
        <v>33.7384</v>
      </c>
      <c r="HF447">
        <v>999.9</v>
      </c>
      <c r="HG447">
        <v>42.9</v>
      </c>
      <c r="HH447">
        <v>50.8</v>
      </c>
      <c r="HI447">
        <v>54.4888</v>
      </c>
      <c r="HJ447">
        <v>62.5389</v>
      </c>
      <c r="HK447">
        <v>22.7845</v>
      </c>
      <c r="HL447">
        <v>1</v>
      </c>
      <c r="HM447">
        <v>1.80934</v>
      </c>
      <c r="HN447">
        <v>9.28105</v>
      </c>
      <c r="HO447">
        <v>20.0422</v>
      </c>
      <c r="HP447">
        <v>5.20217</v>
      </c>
      <c r="HQ447">
        <v>11.992</v>
      </c>
      <c r="HR447">
        <v>4.9594</v>
      </c>
      <c r="HS447">
        <v>3.27433</v>
      </c>
      <c r="HT447">
        <v>9999</v>
      </c>
      <c r="HU447">
        <v>9999</v>
      </c>
      <c r="HV447">
        <v>9999</v>
      </c>
      <c r="HW447">
        <v>92.2</v>
      </c>
      <c r="HX447">
        <v>1.86389</v>
      </c>
      <c r="HY447">
        <v>1.8603</v>
      </c>
      <c r="HZ447">
        <v>1.85872</v>
      </c>
      <c r="IA447">
        <v>1.86</v>
      </c>
      <c r="IB447">
        <v>1.85989</v>
      </c>
      <c r="IC447">
        <v>1.85855</v>
      </c>
      <c r="ID447">
        <v>1.85771</v>
      </c>
      <c r="IE447">
        <v>1.85242</v>
      </c>
      <c r="IF447">
        <v>0</v>
      </c>
      <c r="IG447">
        <v>0</v>
      </c>
      <c r="IH447">
        <v>0</v>
      </c>
      <c r="II447">
        <v>0</v>
      </c>
      <c r="IJ447" t="s">
        <v>433</v>
      </c>
      <c r="IK447" t="s">
        <v>434</v>
      </c>
      <c r="IL447" t="s">
        <v>435</v>
      </c>
      <c r="IM447" t="s">
        <v>435</v>
      </c>
      <c r="IN447" t="s">
        <v>435</v>
      </c>
      <c r="IO447" t="s">
        <v>435</v>
      </c>
      <c r="IP447">
        <v>0</v>
      </c>
      <c r="IQ447">
        <v>100</v>
      </c>
      <c r="IR447">
        <v>100</v>
      </c>
      <c r="IS447">
        <v>-15.446</v>
      </c>
      <c r="IT447">
        <v>-2.6244</v>
      </c>
      <c r="IU447">
        <v>-9.223646000070774</v>
      </c>
      <c r="IV447">
        <v>-0.01431925071125703</v>
      </c>
      <c r="IW447">
        <v>4.89615414261653E-06</v>
      </c>
      <c r="IX447">
        <v>-8.989459798755491E-10</v>
      </c>
      <c r="IY447">
        <v>-1.345169807792213</v>
      </c>
      <c r="IZ447">
        <v>-0.1043539695207113</v>
      </c>
      <c r="JA447">
        <v>0.003109194328973147</v>
      </c>
      <c r="JB447">
        <v>-3.859871886814269E-05</v>
      </c>
      <c r="JC447">
        <v>3</v>
      </c>
      <c r="JD447">
        <v>1925</v>
      </c>
      <c r="JE447">
        <v>1</v>
      </c>
      <c r="JF447">
        <v>31</v>
      </c>
      <c r="JG447">
        <v>22.1</v>
      </c>
      <c r="JH447">
        <v>21.9</v>
      </c>
      <c r="JI447">
        <v>1.42334</v>
      </c>
      <c r="JJ447">
        <v>2.7417</v>
      </c>
      <c r="JK447">
        <v>1.49658</v>
      </c>
      <c r="JL447">
        <v>2.31201</v>
      </c>
      <c r="JM447">
        <v>1.54785</v>
      </c>
      <c r="JN447">
        <v>2.47437</v>
      </c>
      <c r="JO447">
        <v>53.9851</v>
      </c>
      <c r="JP447">
        <v>13.1952</v>
      </c>
      <c r="JQ447">
        <v>18</v>
      </c>
      <c r="JR447">
        <v>501.578</v>
      </c>
      <c r="JS447">
        <v>437.261</v>
      </c>
      <c r="JT447">
        <v>26.2738</v>
      </c>
      <c r="JU447">
        <v>46.8736</v>
      </c>
      <c r="JV447">
        <v>30.002</v>
      </c>
      <c r="JW447">
        <v>46.4943</v>
      </c>
      <c r="JX447">
        <v>46.3139</v>
      </c>
      <c r="JY447">
        <v>28.6968</v>
      </c>
      <c r="JZ447">
        <v>50.9902</v>
      </c>
      <c r="KA447">
        <v>0</v>
      </c>
      <c r="KB447">
        <v>20.3625</v>
      </c>
      <c r="KC447">
        <v>553.9640000000001</v>
      </c>
      <c r="KD447">
        <v>22.0354</v>
      </c>
      <c r="KE447">
        <v>97.426</v>
      </c>
      <c r="KF447">
        <v>93.87309999999999</v>
      </c>
    </row>
    <row r="448" spans="1:292">
      <c r="A448">
        <v>420</v>
      </c>
      <c r="B448">
        <v>1687543586.1</v>
      </c>
      <c r="C448">
        <v>17457.59999990463</v>
      </c>
      <c r="D448" t="s">
        <v>1284</v>
      </c>
      <c r="E448" t="s">
        <v>1285</v>
      </c>
      <c r="F448">
        <v>5</v>
      </c>
      <c r="G448" t="s">
        <v>1218</v>
      </c>
      <c r="H448">
        <v>1687543578.625</v>
      </c>
      <c r="I448">
        <f>(J448)/1000</f>
        <v>0</v>
      </c>
      <c r="J448">
        <f>IF(DO448, AM448, AG448)</f>
        <v>0</v>
      </c>
      <c r="K448">
        <f>IF(DO448, AH448, AF448)</f>
        <v>0</v>
      </c>
      <c r="L448">
        <f>DQ448 - IF(AT448&gt;1, K448*DK448*100.0/(AV448*EE448), 0)</f>
        <v>0</v>
      </c>
      <c r="M448">
        <f>((S448-I448/2)*L448-K448)/(S448+I448/2)</f>
        <v>0</v>
      </c>
      <c r="N448">
        <f>M448*(DX448+DY448)/1000.0</f>
        <v>0</v>
      </c>
      <c r="O448">
        <f>(DQ448 - IF(AT448&gt;1, K448*DK448*100.0/(AV448*EE448), 0))*(DX448+DY448)/1000.0</f>
        <v>0</v>
      </c>
      <c r="P448">
        <f>2.0/((1/R448-1/Q448)+SIGN(R448)*SQRT((1/R448-1/Q448)*(1/R448-1/Q448) + 4*DL448/((DL448+1)*(DL448+1))*(2*1/R448*1/Q448-1/Q448*1/Q448)))</f>
        <v>0</v>
      </c>
      <c r="Q448">
        <f>IF(LEFT(DM448,1)&lt;&gt;"0",IF(LEFT(DM448,1)="1",3.0,DN448),$D$5+$E$5*(EE448*DX448/($K$5*1000))+$F$5*(EE448*DX448/($K$5*1000))*MAX(MIN(DK448,$J$5),$I$5)*MAX(MIN(DK448,$J$5),$I$5)+$G$5*MAX(MIN(DK448,$J$5),$I$5)*(EE448*DX448/($K$5*1000))+$H$5*(EE448*DX448/($K$5*1000))*(EE448*DX448/($K$5*1000)))</f>
        <v>0</v>
      </c>
      <c r="R448">
        <f>I448*(1000-(1000*0.61365*exp(17.502*V448/(240.97+V448))/(DX448+DY448)+DS448)/2)/(1000*0.61365*exp(17.502*V448/(240.97+V448))/(DX448+DY448)-DS448)</f>
        <v>0</v>
      </c>
      <c r="S448">
        <f>1/((DL448+1)/(P448/1.6)+1/(Q448/1.37)) + DL448/((DL448+1)/(P448/1.6) + DL448/(Q448/1.37))</f>
        <v>0</v>
      </c>
      <c r="T448">
        <f>(DG448*DJ448)</f>
        <v>0</v>
      </c>
      <c r="U448">
        <f>(DZ448+(T448+2*0.95*5.67E-8*(((DZ448+$B$9)+273)^4-(DZ448+273)^4)-44100*I448)/(1.84*29.3*Q448+8*0.95*5.67E-8*(DZ448+273)^3))</f>
        <v>0</v>
      </c>
      <c r="V448">
        <f>($C$9*EA448+$D$9*EB448+$E$9*U448)</f>
        <v>0</v>
      </c>
      <c r="W448">
        <f>0.61365*exp(17.502*V448/(240.97+V448))</f>
        <v>0</v>
      </c>
      <c r="X448">
        <f>(Y448/Z448*100)</f>
        <v>0</v>
      </c>
      <c r="Y448">
        <f>DS448*(DX448+DY448)/1000</f>
        <v>0</v>
      </c>
      <c r="Z448">
        <f>0.61365*exp(17.502*DZ448/(240.97+DZ448))</f>
        <v>0</v>
      </c>
      <c r="AA448">
        <f>(W448-DS448*(DX448+DY448)/1000)</f>
        <v>0</v>
      </c>
      <c r="AB448">
        <f>(-I448*44100)</f>
        <v>0</v>
      </c>
      <c r="AC448">
        <f>2*29.3*Q448*0.92*(DZ448-V448)</f>
        <v>0</v>
      </c>
      <c r="AD448">
        <f>2*0.95*5.67E-8*(((DZ448+$B$9)+273)^4-(V448+273)^4)</f>
        <v>0</v>
      </c>
      <c r="AE448">
        <f>T448+AD448+AB448+AC448</f>
        <v>0</v>
      </c>
      <c r="AF448">
        <f>DW448*AT448*(DR448-DQ448*(1000-AT448*DT448)/(1000-AT448*DS448))/(100*DK448)</f>
        <v>0</v>
      </c>
      <c r="AG448">
        <f>1000*DW448*AT448*(DS448-DT448)/(100*DK448*(1000-AT448*DS448))</f>
        <v>0</v>
      </c>
      <c r="AH448">
        <f>(AI448 - AJ448 - DX448*1E3/(8.314*(DZ448+273.15)) * AL448/DW448 * AK448) * DW448/(100*DK448) * (1000 - DT448)/1000</f>
        <v>0</v>
      </c>
      <c r="AI448">
        <v>553.0864965843322</v>
      </c>
      <c r="AJ448">
        <v>529.4301878787877</v>
      </c>
      <c r="AK448">
        <v>3.422461272651641</v>
      </c>
      <c r="AL448">
        <v>66.87703025585249</v>
      </c>
      <c r="AM448">
        <f>(AO448 - AN448 + DX448*1E3/(8.314*(DZ448+273.15)) * AQ448/DW448 * AP448) * DW448/(100*DK448) * 1000/(1000 - AO448)</f>
        <v>0</v>
      </c>
      <c r="AN448">
        <v>22.15036696433706</v>
      </c>
      <c r="AO448">
        <v>22.87103818181817</v>
      </c>
      <c r="AP448">
        <v>-1.622277711548259E-05</v>
      </c>
      <c r="AQ448">
        <v>100.4574107163463</v>
      </c>
      <c r="AR448">
        <v>0</v>
      </c>
      <c r="AS448">
        <v>0</v>
      </c>
      <c r="AT448">
        <f>IF(AR448*$H$15&gt;=AV448,1.0,(AV448/(AV448-AR448*$H$15)))</f>
        <v>0</v>
      </c>
      <c r="AU448">
        <f>(AT448-1)*100</f>
        <v>0</v>
      </c>
      <c r="AV448">
        <f>MAX(0,($B$15+$C$15*EE448)/(1+$D$15*EE448)*DX448/(DZ448+273)*$E$15)</f>
        <v>0</v>
      </c>
      <c r="AW448" t="s">
        <v>429</v>
      </c>
      <c r="AX448" t="s">
        <v>429</v>
      </c>
      <c r="AY448">
        <v>0</v>
      </c>
      <c r="AZ448">
        <v>0</v>
      </c>
      <c r="BA448">
        <f>1-AY448/AZ448</f>
        <v>0</v>
      </c>
      <c r="BB448">
        <v>0</v>
      </c>
      <c r="BC448" t="s">
        <v>429</v>
      </c>
      <c r="BD448" t="s">
        <v>429</v>
      </c>
      <c r="BE448">
        <v>0</v>
      </c>
      <c r="BF448">
        <v>0</v>
      </c>
      <c r="BG448">
        <f>1-BE448/BF448</f>
        <v>0</v>
      </c>
      <c r="BH448">
        <v>0.5</v>
      </c>
      <c r="BI448">
        <f>DH448</f>
        <v>0</v>
      </c>
      <c r="BJ448">
        <f>K448</f>
        <v>0</v>
      </c>
      <c r="BK448">
        <f>BG448*BH448*BI448</f>
        <v>0</v>
      </c>
      <c r="BL448">
        <f>(BJ448-BB448)/BI448</f>
        <v>0</v>
      </c>
      <c r="BM448">
        <f>(AZ448-BF448)/BF448</f>
        <v>0</v>
      </c>
      <c r="BN448">
        <f>AY448/(BA448+AY448/BF448)</f>
        <v>0</v>
      </c>
      <c r="BO448" t="s">
        <v>429</v>
      </c>
      <c r="BP448">
        <v>0</v>
      </c>
      <c r="BQ448">
        <f>IF(BP448&lt;&gt;0, BP448, BN448)</f>
        <v>0</v>
      </c>
      <c r="BR448">
        <f>1-BQ448/BF448</f>
        <v>0</v>
      </c>
      <c r="BS448">
        <f>(BF448-BE448)/(BF448-BQ448)</f>
        <v>0</v>
      </c>
      <c r="BT448">
        <f>(AZ448-BF448)/(AZ448-BQ448)</f>
        <v>0</v>
      </c>
      <c r="BU448">
        <f>(BF448-BE448)/(BF448-AY448)</f>
        <v>0</v>
      </c>
      <c r="BV448">
        <f>(AZ448-BF448)/(AZ448-AY448)</f>
        <v>0</v>
      </c>
      <c r="BW448">
        <f>(BS448*BQ448/BE448)</f>
        <v>0</v>
      </c>
      <c r="BX448">
        <f>(1-BW448)</f>
        <v>0</v>
      </c>
      <c r="DG448">
        <f>$B$13*EF448+$C$13*EG448+$F$13*ER448*(1-EU448)</f>
        <v>0</v>
      </c>
      <c r="DH448">
        <f>DG448*DI448</f>
        <v>0</v>
      </c>
      <c r="DI448">
        <f>($B$13*$D$11+$C$13*$D$11+$F$13*((FE448+EW448)/MAX(FE448+EW448+FF448, 0.1)*$I$11+FF448/MAX(FE448+EW448+FF448, 0.1)*$J$11))/($B$13+$C$13+$F$13)</f>
        <v>0</v>
      </c>
      <c r="DJ448">
        <f>($B$13*$K$11+$C$13*$K$11+$F$13*((FE448+EW448)/MAX(FE448+EW448+FF448, 0.1)*$P$11+FF448/MAX(FE448+EW448+FF448, 0.1)*$Q$11))/($B$13+$C$13+$F$13)</f>
        <v>0</v>
      </c>
      <c r="DK448">
        <v>1.91</v>
      </c>
      <c r="DL448">
        <v>0.5</v>
      </c>
      <c r="DM448" t="s">
        <v>430</v>
      </c>
      <c r="DN448">
        <v>2</v>
      </c>
      <c r="DO448" t="b">
        <v>1</v>
      </c>
      <c r="DP448">
        <v>1687543578.625</v>
      </c>
      <c r="DQ448">
        <v>494.1538928571428</v>
      </c>
      <c r="DR448">
        <v>524.7313214285715</v>
      </c>
      <c r="DS448">
        <v>22.87115714285715</v>
      </c>
      <c r="DT448">
        <v>22.14591071428572</v>
      </c>
      <c r="DU448">
        <v>509.5204285714286</v>
      </c>
      <c r="DV448">
        <v>25.49552142857143</v>
      </c>
      <c r="DW448">
        <v>500.0020714285714</v>
      </c>
      <c r="DX448">
        <v>101.728</v>
      </c>
      <c r="DY448">
        <v>0.09999282857142858</v>
      </c>
      <c r="DZ448">
        <v>31.66922499999999</v>
      </c>
      <c r="EA448">
        <v>32.90624285714286</v>
      </c>
      <c r="EB448">
        <v>999.9000000000002</v>
      </c>
      <c r="EC448">
        <v>0</v>
      </c>
      <c r="ED448">
        <v>0</v>
      </c>
      <c r="EE448">
        <v>10002.20785714286</v>
      </c>
      <c r="EF448">
        <v>0</v>
      </c>
      <c r="EG448">
        <v>1550.739642857143</v>
      </c>
      <c r="EH448">
        <v>-30.57746071428571</v>
      </c>
      <c r="EI448">
        <v>505.72025</v>
      </c>
      <c r="EJ448">
        <v>536.6152142857143</v>
      </c>
      <c r="EK448">
        <v>0.7252495714285715</v>
      </c>
      <c r="EL448">
        <v>524.7313214285715</v>
      </c>
      <c r="EM448">
        <v>22.14591071428572</v>
      </c>
      <c r="EN448">
        <v>2.326636428571429</v>
      </c>
      <c r="EO448">
        <v>2.252858928571428</v>
      </c>
      <c r="EP448">
        <v>19.86201428571429</v>
      </c>
      <c r="EQ448">
        <v>19.34324285714286</v>
      </c>
      <c r="ER448">
        <v>1999.988571428572</v>
      </c>
      <c r="ES448">
        <v>0.9799995357142856</v>
      </c>
      <c r="ET448">
        <v>0.02000057142857143</v>
      </c>
      <c r="EU448">
        <v>0</v>
      </c>
      <c r="EV448">
        <v>151.1959285714286</v>
      </c>
      <c r="EW448">
        <v>5.00078</v>
      </c>
      <c r="EX448">
        <v>4387.483928571428</v>
      </c>
      <c r="EY448">
        <v>16379.53571428572</v>
      </c>
      <c r="EZ448">
        <v>53.0355</v>
      </c>
      <c r="FA448">
        <v>55.27657142857142</v>
      </c>
      <c r="FB448">
        <v>53.55778571428571</v>
      </c>
      <c r="FC448">
        <v>54.36792857142856</v>
      </c>
      <c r="FD448">
        <v>53.04210714285714</v>
      </c>
      <c r="FE448">
        <v>1955.088571428572</v>
      </c>
      <c r="FF448">
        <v>39.9</v>
      </c>
      <c r="FG448">
        <v>0</v>
      </c>
      <c r="FH448">
        <v>1687543586.7</v>
      </c>
      <c r="FI448">
        <v>0</v>
      </c>
      <c r="FJ448">
        <v>151.22296</v>
      </c>
      <c r="FK448">
        <v>-0.07330770229661533</v>
      </c>
      <c r="FL448">
        <v>-333.1815385589234</v>
      </c>
      <c r="FM448">
        <v>4384.264399999999</v>
      </c>
      <c r="FN448">
        <v>15</v>
      </c>
      <c r="FO448">
        <v>1687542268.5</v>
      </c>
      <c r="FP448" t="s">
        <v>1219</v>
      </c>
      <c r="FQ448">
        <v>1687542253</v>
      </c>
      <c r="FR448">
        <v>1687542268.5</v>
      </c>
      <c r="FS448">
        <v>7</v>
      </c>
      <c r="FT448">
        <v>0.126</v>
      </c>
      <c r="FU448">
        <v>0.008999999999999999</v>
      </c>
      <c r="FV448">
        <v>-14.588</v>
      </c>
      <c r="FW448">
        <v>-2.508</v>
      </c>
      <c r="FX448">
        <v>419</v>
      </c>
      <c r="FY448">
        <v>18</v>
      </c>
      <c r="FZ448">
        <v>0.37</v>
      </c>
      <c r="GA448">
        <v>0.06</v>
      </c>
      <c r="GB448">
        <v>-30.22684146341464</v>
      </c>
      <c r="GC448">
        <v>-6.92928133264464</v>
      </c>
      <c r="GD448">
        <v>0.7028360468619903</v>
      </c>
      <c r="GE448">
        <v>0</v>
      </c>
      <c r="GF448">
        <v>0.7268084878048781</v>
      </c>
      <c r="GG448">
        <v>-0.03580797686381697</v>
      </c>
      <c r="GH448">
        <v>0.003616518033810375</v>
      </c>
      <c r="GI448">
        <v>1</v>
      </c>
      <c r="GJ448">
        <v>1</v>
      </c>
      <c r="GK448">
        <v>2</v>
      </c>
      <c r="GL448" t="s">
        <v>443</v>
      </c>
      <c r="GM448">
        <v>3.10023</v>
      </c>
      <c r="GN448">
        <v>2.75801</v>
      </c>
      <c r="GO448">
        <v>0.113119</v>
      </c>
      <c r="GP448">
        <v>0.115543</v>
      </c>
      <c r="GQ448">
        <v>0.12229</v>
      </c>
      <c r="GR448">
        <v>0.111309</v>
      </c>
      <c r="GS448">
        <v>22086.1</v>
      </c>
      <c r="GT448">
        <v>21302.3</v>
      </c>
      <c r="GU448">
        <v>25491.1</v>
      </c>
      <c r="GV448">
        <v>24477</v>
      </c>
      <c r="GW448">
        <v>35973.5</v>
      </c>
      <c r="GX448">
        <v>32098.5</v>
      </c>
      <c r="GY448">
        <v>44583.5</v>
      </c>
      <c r="GZ448">
        <v>39050</v>
      </c>
      <c r="HA448">
        <v>1.71375</v>
      </c>
      <c r="HB448">
        <v>1.60242</v>
      </c>
      <c r="HC448">
        <v>-0.0513196</v>
      </c>
      <c r="HD448">
        <v>0</v>
      </c>
      <c r="HE448">
        <v>33.7486</v>
      </c>
      <c r="HF448">
        <v>999.9</v>
      </c>
      <c r="HG448">
        <v>42.9</v>
      </c>
      <c r="HH448">
        <v>50.9</v>
      </c>
      <c r="HI448">
        <v>54.7631</v>
      </c>
      <c r="HJ448">
        <v>62.7407</v>
      </c>
      <c r="HK448">
        <v>22.8486</v>
      </c>
      <c r="HL448">
        <v>1</v>
      </c>
      <c r="HM448">
        <v>1.81133</v>
      </c>
      <c r="HN448">
        <v>9.28105</v>
      </c>
      <c r="HO448">
        <v>20.0421</v>
      </c>
      <c r="HP448">
        <v>5.20231</v>
      </c>
      <c r="HQ448">
        <v>11.992</v>
      </c>
      <c r="HR448">
        <v>4.95945</v>
      </c>
      <c r="HS448">
        <v>3.27423</v>
      </c>
      <c r="HT448">
        <v>9999</v>
      </c>
      <c r="HU448">
        <v>9999</v>
      </c>
      <c r="HV448">
        <v>9999</v>
      </c>
      <c r="HW448">
        <v>92.2</v>
      </c>
      <c r="HX448">
        <v>1.8639</v>
      </c>
      <c r="HY448">
        <v>1.86033</v>
      </c>
      <c r="HZ448">
        <v>1.85872</v>
      </c>
      <c r="IA448">
        <v>1.85999</v>
      </c>
      <c r="IB448">
        <v>1.85989</v>
      </c>
      <c r="IC448">
        <v>1.85856</v>
      </c>
      <c r="ID448">
        <v>1.85769</v>
      </c>
      <c r="IE448">
        <v>1.85242</v>
      </c>
      <c r="IF448">
        <v>0</v>
      </c>
      <c r="IG448">
        <v>0</v>
      </c>
      <c r="IH448">
        <v>0</v>
      </c>
      <c r="II448">
        <v>0</v>
      </c>
      <c r="IJ448" t="s">
        <v>433</v>
      </c>
      <c r="IK448" t="s">
        <v>434</v>
      </c>
      <c r="IL448" t="s">
        <v>435</v>
      </c>
      <c r="IM448" t="s">
        <v>435</v>
      </c>
      <c r="IN448" t="s">
        <v>435</v>
      </c>
      <c r="IO448" t="s">
        <v>435</v>
      </c>
      <c r="IP448">
        <v>0</v>
      </c>
      <c r="IQ448">
        <v>100</v>
      </c>
      <c r="IR448">
        <v>100</v>
      </c>
      <c r="IS448">
        <v>-15.616</v>
      </c>
      <c r="IT448">
        <v>-2.6244</v>
      </c>
      <c r="IU448">
        <v>-9.223646000070774</v>
      </c>
      <c r="IV448">
        <v>-0.01431925071125703</v>
      </c>
      <c r="IW448">
        <v>4.89615414261653E-06</v>
      </c>
      <c r="IX448">
        <v>-8.989459798755491E-10</v>
      </c>
      <c r="IY448">
        <v>-1.345169807792213</v>
      </c>
      <c r="IZ448">
        <v>-0.1043539695207113</v>
      </c>
      <c r="JA448">
        <v>0.003109194328973147</v>
      </c>
      <c r="JB448">
        <v>-3.859871886814269E-05</v>
      </c>
      <c r="JC448">
        <v>3</v>
      </c>
      <c r="JD448">
        <v>1925</v>
      </c>
      <c r="JE448">
        <v>1</v>
      </c>
      <c r="JF448">
        <v>31</v>
      </c>
      <c r="JG448">
        <v>22.2</v>
      </c>
      <c r="JH448">
        <v>22</v>
      </c>
      <c r="JI448">
        <v>1.46484</v>
      </c>
      <c r="JJ448">
        <v>2.72949</v>
      </c>
      <c r="JK448">
        <v>1.49658</v>
      </c>
      <c r="JL448">
        <v>2.31323</v>
      </c>
      <c r="JM448">
        <v>1.54785</v>
      </c>
      <c r="JN448">
        <v>2.49512</v>
      </c>
      <c r="JO448">
        <v>53.9851</v>
      </c>
      <c r="JP448">
        <v>13.2039</v>
      </c>
      <c r="JQ448">
        <v>18</v>
      </c>
      <c r="JR448">
        <v>501.596</v>
      </c>
      <c r="JS448">
        <v>437.168</v>
      </c>
      <c r="JT448">
        <v>26.2851</v>
      </c>
      <c r="JU448">
        <v>46.8937</v>
      </c>
      <c r="JV448">
        <v>30.002</v>
      </c>
      <c r="JW448">
        <v>46.514</v>
      </c>
      <c r="JX448">
        <v>46.3334</v>
      </c>
      <c r="JY448">
        <v>29.4418</v>
      </c>
      <c r="JZ448">
        <v>50.9902</v>
      </c>
      <c r="KA448">
        <v>0</v>
      </c>
      <c r="KB448">
        <v>20.3635</v>
      </c>
      <c r="KC448">
        <v>574.035</v>
      </c>
      <c r="KD448">
        <v>22.0372</v>
      </c>
      <c r="KE448">
        <v>97.4221</v>
      </c>
      <c r="KF448">
        <v>93.8706</v>
      </c>
    </row>
    <row r="449" spans="1:292">
      <c r="A449">
        <v>421</v>
      </c>
      <c r="B449">
        <v>1687543591.1</v>
      </c>
      <c r="C449">
        <v>17462.59999990463</v>
      </c>
      <c r="D449" t="s">
        <v>1286</v>
      </c>
      <c r="E449" t="s">
        <v>1287</v>
      </c>
      <c r="F449">
        <v>5</v>
      </c>
      <c r="G449" t="s">
        <v>1218</v>
      </c>
      <c r="H449">
        <v>1687543583.478571</v>
      </c>
      <c r="I449">
        <f>(J449)/1000</f>
        <v>0</v>
      </c>
      <c r="J449">
        <f>IF(DO449, AM449, AG449)</f>
        <v>0</v>
      </c>
      <c r="K449">
        <f>IF(DO449, AH449, AF449)</f>
        <v>0</v>
      </c>
      <c r="L449">
        <f>DQ449 - IF(AT449&gt;1, K449*DK449*100.0/(AV449*EE449), 0)</f>
        <v>0</v>
      </c>
      <c r="M449">
        <f>((S449-I449/2)*L449-K449)/(S449+I449/2)</f>
        <v>0</v>
      </c>
      <c r="N449">
        <f>M449*(DX449+DY449)/1000.0</f>
        <v>0</v>
      </c>
      <c r="O449">
        <f>(DQ449 - IF(AT449&gt;1, K449*DK449*100.0/(AV449*EE449), 0))*(DX449+DY449)/1000.0</f>
        <v>0</v>
      </c>
      <c r="P449">
        <f>2.0/((1/R449-1/Q449)+SIGN(R449)*SQRT((1/R449-1/Q449)*(1/R449-1/Q449) + 4*DL449/((DL449+1)*(DL449+1))*(2*1/R449*1/Q449-1/Q449*1/Q449)))</f>
        <v>0</v>
      </c>
      <c r="Q449">
        <f>IF(LEFT(DM449,1)&lt;&gt;"0",IF(LEFT(DM449,1)="1",3.0,DN449),$D$5+$E$5*(EE449*DX449/($K$5*1000))+$F$5*(EE449*DX449/($K$5*1000))*MAX(MIN(DK449,$J$5),$I$5)*MAX(MIN(DK449,$J$5),$I$5)+$G$5*MAX(MIN(DK449,$J$5),$I$5)*(EE449*DX449/($K$5*1000))+$H$5*(EE449*DX449/($K$5*1000))*(EE449*DX449/($K$5*1000)))</f>
        <v>0</v>
      </c>
      <c r="R449">
        <f>I449*(1000-(1000*0.61365*exp(17.502*V449/(240.97+V449))/(DX449+DY449)+DS449)/2)/(1000*0.61365*exp(17.502*V449/(240.97+V449))/(DX449+DY449)-DS449)</f>
        <v>0</v>
      </c>
      <c r="S449">
        <f>1/((DL449+1)/(P449/1.6)+1/(Q449/1.37)) + DL449/((DL449+1)/(P449/1.6) + DL449/(Q449/1.37))</f>
        <v>0</v>
      </c>
      <c r="T449">
        <f>(DG449*DJ449)</f>
        <v>0</v>
      </c>
      <c r="U449">
        <f>(DZ449+(T449+2*0.95*5.67E-8*(((DZ449+$B$9)+273)^4-(DZ449+273)^4)-44100*I449)/(1.84*29.3*Q449+8*0.95*5.67E-8*(DZ449+273)^3))</f>
        <v>0</v>
      </c>
      <c r="V449">
        <f>($C$9*EA449+$D$9*EB449+$E$9*U449)</f>
        <v>0</v>
      </c>
      <c r="W449">
        <f>0.61365*exp(17.502*V449/(240.97+V449))</f>
        <v>0</v>
      </c>
      <c r="X449">
        <f>(Y449/Z449*100)</f>
        <v>0</v>
      </c>
      <c r="Y449">
        <f>DS449*(DX449+DY449)/1000</f>
        <v>0</v>
      </c>
      <c r="Z449">
        <f>0.61365*exp(17.502*DZ449/(240.97+DZ449))</f>
        <v>0</v>
      </c>
      <c r="AA449">
        <f>(W449-DS449*(DX449+DY449)/1000)</f>
        <v>0</v>
      </c>
      <c r="AB449">
        <f>(-I449*44100)</f>
        <v>0</v>
      </c>
      <c r="AC449">
        <f>2*29.3*Q449*0.92*(DZ449-V449)</f>
        <v>0</v>
      </c>
      <c r="AD449">
        <f>2*0.95*5.67E-8*(((DZ449+$B$9)+273)^4-(V449+273)^4)</f>
        <v>0</v>
      </c>
      <c r="AE449">
        <f>T449+AD449+AB449+AC449</f>
        <v>0</v>
      </c>
      <c r="AF449">
        <f>DW449*AT449*(DR449-DQ449*(1000-AT449*DT449)/(1000-AT449*DS449))/(100*DK449)</f>
        <v>0</v>
      </c>
      <c r="AG449">
        <f>1000*DW449*AT449*(DS449-DT449)/(100*DK449*(1000-AT449*DS449))</f>
        <v>0</v>
      </c>
      <c r="AH449">
        <f>(AI449 - AJ449 - DX449*1E3/(8.314*(DZ449+273.15)) * AL449/DW449 * AK449) * DW449/(100*DK449) * (1000 - DT449)/1000</f>
        <v>0</v>
      </c>
      <c r="AI449">
        <v>570.4432387386564</v>
      </c>
      <c r="AJ449">
        <v>546.5639878787878</v>
      </c>
      <c r="AK449">
        <v>3.429142605890861</v>
      </c>
      <c r="AL449">
        <v>66.87703025585249</v>
      </c>
      <c r="AM449">
        <f>(AO449 - AN449 + DX449*1E3/(8.314*(DZ449+273.15)) * AQ449/DW449 * AP449) * DW449/(100*DK449) * 1000/(1000 - AO449)</f>
        <v>0</v>
      </c>
      <c r="AN449">
        <v>22.14978469858437</v>
      </c>
      <c r="AO449">
        <v>22.8701412121212</v>
      </c>
      <c r="AP449">
        <v>-9.92527329628086E-06</v>
      </c>
      <c r="AQ449">
        <v>100.4574107163463</v>
      </c>
      <c r="AR449">
        <v>0</v>
      </c>
      <c r="AS449">
        <v>0</v>
      </c>
      <c r="AT449">
        <f>IF(AR449*$H$15&gt;=AV449,1.0,(AV449/(AV449-AR449*$H$15)))</f>
        <v>0</v>
      </c>
      <c r="AU449">
        <f>(AT449-1)*100</f>
        <v>0</v>
      </c>
      <c r="AV449">
        <f>MAX(0,($B$15+$C$15*EE449)/(1+$D$15*EE449)*DX449/(DZ449+273)*$E$15)</f>
        <v>0</v>
      </c>
      <c r="AW449" t="s">
        <v>429</v>
      </c>
      <c r="AX449" t="s">
        <v>429</v>
      </c>
      <c r="AY449">
        <v>0</v>
      </c>
      <c r="AZ449">
        <v>0</v>
      </c>
      <c r="BA449">
        <f>1-AY449/AZ449</f>
        <v>0</v>
      </c>
      <c r="BB449">
        <v>0</v>
      </c>
      <c r="BC449" t="s">
        <v>429</v>
      </c>
      <c r="BD449" t="s">
        <v>429</v>
      </c>
      <c r="BE449">
        <v>0</v>
      </c>
      <c r="BF449">
        <v>0</v>
      </c>
      <c r="BG449">
        <f>1-BE449/BF449</f>
        <v>0</v>
      </c>
      <c r="BH449">
        <v>0.5</v>
      </c>
      <c r="BI449">
        <f>DH449</f>
        <v>0</v>
      </c>
      <c r="BJ449">
        <f>K449</f>
        <v>0</v>
      </c>
      <c r="BK449">
        <f>BG449*BH449*BI449</f>
        <v>0</v>
      </c>
      <c r="BL449">
        <f>(BJ449-BB449)/BI449</f>
        <v>0</v>
      </c>
      <c r="BM449">
        <f>(AZ449-BF449)/BF449</f>
        <v>0</v>
      </c>
      <c r="BN449">
        <f>AY449/(BA449+AY449/BF449)</f>
        <v>0</v>
      </c>
      <c r="BO449" t="s">
        <v>429</v>
      </c>
      <c r="BP449">
        <v>0</v>
      </c>
      <c r="BQ449">
        <f>IF(BP449&lt;&gt;0, BP449, BN449)</f>
        <v>0</v>
      </c>
      <c r="BR449">
        <f>1-BQ449/BF449</f>
        <v>0</v>
      </c>
      <c r="BS449">
        <f>(BF449-BE449)/(BF449-BQ449)</f>
        <v>0</v>
      </c>
      <c r="BT449">
        <f>(AZ449-BF449)/(AZ449-BQ449)</f>
        <v>0</v>
      </c>
      <c r="BU449">
        <f>(BF449-BE449)/(BF449-AY449)</f>
        <v>0</v>
      </c>
      <c r="BV449">
        <f>(AZ449-BF449)/(AZ449-AY449)</f>
        <v>0</v>
      </c>
      <c r="BW449">
        <f>(BS449*BQ449/BE449)</f>
        <v>0</v>
      </c>
      <c r="BX449">
        <f>(1-BW449)</f>
        <v>0</v>
      </c>
      <c r="DG449">
        <f>$B$13*EF449+$C$13*EG449+$F$13*ER449*(1-EU449)</f>
        <v>0</v>
      </c>
      <c r="DH449">
        <f>DG449*DI449</f>
        <v>0</v>
      </c>
      <c r="DI449">
        <f>($B$13*$D$11+$C$13*$D$11+$F$13*((FE449+EW449)/MAX(FE449+EW449+FF449, 0.1)*$I$11+FF449/MAX(FE449+EW449+FF449, 0.1)*$J$11))/($B$13+$C$13+$F$13)</f>
        <v>0</v>
      </c>
      <c r="DJ449">
        <f>($B$13*$K$11+$C$13*$K$11+$F$13*((FE449+EW449)/MAX(FE449+EW449+FF449, 0.1)*$P$11+FF449/MAX(FE449+EW449+FF449, 0.1)*$Q$11))/($B$13+$C$13+$F$13)</f>
        <v>0</v>
      </c>
      <c r="DK449">
        <v>1.91</v>
      </c>
      <c r="DL449">
        <v>0.5</v>
      </c>
      <c r="DM449" t="s">
        <v>430</v>
      </c>
      <c r="DN449">
        <v>2</v>
      </c>
      <c r="DO449" t="b">
        <v>1</v>
      </c>
      <c r="DP449">
        <v>1687543583.478571</v>
      </c>
      <c r="DQ449">
        <v>510.2466428571429</v>
      </c>
      <c r="DR449">
        <v>541.1650714285714</v>
      </c>
      <c r="DS449">
        <v>22.87175</v>
      </c>
      <c r="DT449">
        <v>22.14883214285714</v>
      </c>
      <c r="DU449">
        <v>525.7753214285715</v>
      </c>
      <c r="DV449">
        <v>25.49613571428571</v>
      </c>
      <c r="DW449">
        <v>500.0104285714286</v>
      </c>
      <c r="DX449">
        <v>101.7287142857143</v>
      </c>
      <c r="DY449">
        <v>0.1000334142857143</v>
      </c>
      <c r="DZ449">
        <v>31.68173928571429</v>
      </c>
      <c r="EA449">
        <v>32.91586071428571</v>
      </c>
      <c r="EB449">
        <v>999.9000000000002</v>
      </c>
      <c r="EC449">
        <v>0</v>
      </c>
      <c r="ED449">
        <v>0</v>
      </c>
      <c r="EE449">
        <v>10002.90035714286</v>
      </c>
      <c r="EF449">
        <v>0</v>
      </c>
      <c r="EG449">
        <v>1478.371428571429</v>
      </c>
      <c r="EH449">
        <v>-30.91850714285714</v>
      </c>
      <c r="EI449">
        <v>522.1899285714287</v>
      </c>
      <c r="EJ449">
        <v>553.4228214285714</v>
      </c>
      <c r="EK449">
        <v>0.7229231071428572</v>
      </c>
      <c r="EL449">
        <v>541.1650714285714</v>
      </c>
      <c r="EM449">
        <v>22.14883214285714</v>
      </c>
      <c r="EN449">
        <v>2.326712857142858</v>
      </c>
      <c r="EO449">
        <v>2.253171071428572</v>
      </c>
      <c r="EP449">
        <v>19.86254285714286</v>
      </c>
      <c r="EQ449">
        <v>19.34546785714286</v>
      </c>
      <c r="ER449">
        <v>2000.018571428571</v>
      </c>
      <c r="ES449">
        <v>0.9800001785714285</v>
      </c>
      <c r="ET449">
        <v>0.01999993214285714</v>
      </c>
      <c r="EU449">
        <v>0</v>
      </c>
      <c r="EV449">
        <v>151.2746785714286</v>
      </c>
      <c r="EW449">
        <v>5.00078</v>
      </c>
      <c r="EX449">
        <v>4362.415357142857</v>
      </c>
      <c r="EY449">
        <v>16379.775</v>
      </c>
      <c r="EZ449">
        <v>53.03553571428571</v>
      </c>
      <c r="FA449">
        <v>55.27657142857142</v>
      </c>
      <c r="FB449">
        <v>53.57782142857142</v>
      </c>
      <c r="FC449">
        <v>54.37467857142856</v>
      </c>
      <c r="FD449">
        <v>53.03764285714284</v>
      </c>
      <c r="FE449">
        <v>1955.118571428571</v>
      </c>
      <c r="FF449">
        <v>39.9</v>
      </c>
      <c r="FG449">
        <v>0</v>
      </c>
      <c r="FH449">
        <v>1687543591.5</v>
      </c>
      <c r="FI449">
        <v>0</v>
      </c>
      <c r="FJ449">
        <v>151.28672</v>
      </c>
      <c r="FK449">
        <v>0.694999988228332</v>
      </c>
      <c r="FL449">
        <v>-226.86384551337</v>
      </c>
      <c r="FM449">
        <v>4361.2668</v>
      </c>
      <c r="FN449">
        <v>15</v>
      </c>
      <c r="FO449">
        <v>1687542268.5</v>
      </c>
      <c r="FP449" t="s">
        <v>1219</v>
      </c>
      <c r="FQ449">
        <v>1687542253</v>
      </c>
      <c r="FR449">
        <v>1687542268.5</v>
      </c>
      <c r="FS449">
        <v>7</v>
      </c>
      <c r="FT449">
        <v>0.126</v>
      </c>
      <c r="FU449">
        <v>0.008999999999999999</v>
      </c>
      <c r="FV449">
        <v>-14.588</v>
      </c>
      <c r="FW449">
        <v>-2.508</v>
      </c>
      <c r="FX449">
        <v>419</v>
      </c>
      <c r="FY449">
        <v>18</v>
      </c>
      <c r="FZ449">
        <v>0.37</v>
      </c>
      <c r="GA449">
        <v>0.06</v>
      </c>
      <c r="GB449">
        <v>-30.62634878048781</v>
      </c>
      <c r="GC449">
        <v>-4.551440887081938</v>
      </c>
      <c r="GD449">
        <v>0.4562849115928483</v>
      </c>
      <c r="GE449">
        <v>0</v>
      </c>
      <c r="GF449">
        <v>0.7251284634146341</v>
      </c>
      <c r="GG449">
        <v>-0.02897409792914606</v>
      </c>
      <c r="GH449">
        <v>0.003134217232945998</v>
      </c>
      <c r="GI449">
        <v>1</v>
      </c>
      <c r="GJ449">
        <v>1</v>
      </c>
      <c r="GK449">
        <v>2</v>
      </c>
      <c r="GL449" t="s">
        <v>443</v>
      </c>
      <c r="GM449">
        <v>3.10041</v>
      </c>
      <c r="GN449">
        <v>2.75822</v>
      </c>
      <c r="GO449">
        <v>0.115701</v>
      </c>
      <c r="GP449">
        <v>0.11807</v>
      </c>
      <c r="GQ449">
        <v>0.122279</v>
      </c>
      <c r="GR449">
        <v>0.111325</v>
      </c>
      <c r="GS449">
        <v>22021</v>
      </c>
      <c r="GT449">
        <v>21240.7</v>
      </c>
      <c r="GU449">
        <v>25490.3</v>
      </c>
      <c r="GV449">
        <v>24476.1</v>
      </c>
      <c r="GW449">
        <v>35973.4</v>
      </c>
      <c r="GX449">
        <v>32097.3</v>
      </c>
      <c r="GY449">
        <v>44582.4</v>
      </c>
      <c r="GZ449">
        <v>39048.8</v>
      </c>
      <c r="HA449">
        <v>1.71382</v>
      </c>
      <c r="HB449">
        <v>1.60163</v>
      </c>
      <c r="HC449">
        <v>-0.0506788</v>
      </c>
      <c r="HD449">
        <v>0</v>
      </c>
      <c r="HE449">
        <v>33.7577</v>
      </c>
      <c r="HF449">
        <v>999.9</v>
      </c>
      <c r="HG449">
        <v>42.9</v>
      </c>
      <c r="HH449">
        <v>50.9</v>
      </c>
      <c r="HI449">
        <v>54.7605</v>
      </c>
      <c r="HJ449">
        <v>62.7507</v>
      </c>
      <c r="HK449">
        <v>23.0489</v>
      </c>
      <c r="HL449">
        <v>1</v>
      </c>
      <c r="HM449">
        <v>1.81316</v>
      </c>
      <c r="HN449">
        <v>9.28105</v>
      </c>
      <c r="HO449">
        <v>20.0423</v>
      </c>
      <c r="HP449">
        <v>5.20217</v>
      </c>
      <c r="HQ449">
        <v>11.992</v>
      </c>
      <c r="HR449">
        <v>4.95935</v>
      </c>
      <c r="HS449">
        <v>3.27433</v>
      </c>
      <c r="HT449">
        <v>9999</v>
      </c>
      <c r="HU449">
        <v>9999</v>
      </c>
      <c r="HV449">
        <v>9999</v>
      </c>
      <c r="HW449">
        <v>92.2</v>
      </c>
      <c r="HX449">
        <v>1.86388</v>
      </c>
      <c r="HY449">
        <v>1.86033</v>
      </c>
      <c r="HZ449">
        <v>1.85871</v>
      </c>
      <c r="IA449">
        <v>1.86001</v>
      </c>
      <c r="IB449">
        <v>1.85989</v>
      </c>
      <c r="IC449">
        <v>1.85854</v>
      </c>
      <c r="ID449">
        <v>1.85768</v>
      </c>
      <c r="IE449">
        <v>1.85242</v>
      </c>
      <c r="IF449">
        <v>0</v>
      </c>
      <c r="IG449">
        <v>0</v>
      </c>
      <c r="IH449">
        <v>0</v>
      </c>
      <c r="II449">
        <v>0</v>
      </c>
      <c r="IJ449" t="s">
        <v>433</v>
      </c>
      <c r="IK449" t="s">
        <v>434</v>
      </c>
      <c r="IL449" t="s">
        <v>435</v>
      </c>
      <c r="IM449" t="s">
        <v>435</v>
      </c>
      <c r="IN449" t="s">
        <v>435</v>
      </c>
      <c r="IO449" t="s">
        <v>435</v>
      </c>
      <c r="IP449">
        <v>0</v>
      </c>
      <c r="IQ449">
        <v>100</v>
      </c>
      <c r="IR449">
        <v>100</v>
      </c>
      <c r="IS449">
        <v>-15.782</v>
      </c>
      <c r="IT449">
        <v>-2.6244</v>
      </c>
      <c r="IU449">
        <v>-9.223646000070774</v>
      </c>
      <c r="IV449">
        <v>-0.01431925071125703</v>
      </c>
      <c r="IW449">
        <v>4.89615414261653E-06</v>
      </c>
      <c r="IX449">
        <v>-8.989459798755491E-10</v>
      </c>
      <c r="IY449">
        <v>-1.345169807792213</v>
      </c>
      <c r="IZ449">
        <v>-0.1043539695207113</v>
      </c>
      <c r="JA449">
        <v>0.003109194328973147</v>
      </c>
      <c r="JB449">
        <v>-3.859871886814269E-05</v>
      </c>
      <c r="JC449">
        <v>3</v>
      </c>
      <c r="JD449">
        <v>1925</v>
      </c>
      <c r="JE449">
        <v>1</v>
      </c>
      <c r="JF449">
        <v>31</v>
      </c>
      <c r="JG449">
        <v>22.3</v>
      </c>
      <c r="JH449">
        <v>22</v>
      </c>
      <c r="JI449">
        <v>1.49902</v>
      </c>
      <c r="JJ449">
        <v>2.73926</v>
      </c>
      <c r="JK449">
        <v>1.49658</v>
      </c>
      <c r="JL449">
        <v>2.31201</v>
      </c>
      <c r="JM449">
        <v>1.54785</v>
      </c>
      <c r="JN449">
        <v>2.49878</v>
      </c>
      <c r="JO449">
        <v>53.9851</v>
      </c>
      <c r="JP449">
        <v>13.2039</v>
      </c>
      <c r="JQ449">
        <v>18</v>
      </c>
      <c r="JR449">
        <v>501.768</v>
      </c>
      <c r="JS449">
        <v>436.741</v>
      </c>
      <c r="JT449">
        <v>26.2927</v>
      </c>
      <c r="JU449">
        <v>46.9134</v>
      </c>
      <c r="JV449">
        <v>30.0019</v>
      </c>
      <c r="JW449">
        <v>46.5346</v>
      </c>
      <c r="JX449">
        <v>46.3525</v>
      </c>
      <c r="JY449">
        <v>30.1123</v>
      </c>
      <c r="JZ449">
        <v>50.9902</v>
      </c>
      <c r="KA449">
        <v>0</v>
      </c>
      <c r="KB449">
        <v>20.3635</v>
      </c>
      <c r="KC449">
        <v>587.574</v>
      </c>
      <c r="KD449">
        <v>22.0431</v>
      </c>
      <c r="KE449">
        <v>97.4194</v>
      </c>
      <c r="KF449">
        <v>93.8677</v>
      </c>
    </row>
    <row r="450" spans="1:292">
      <c r="A450">
        <v>422</v>
      </c>
      <c r="B450">
        <v>1687543596.1</v>
      </c>
      <c r="C450">
        <v>17467.59999990463</v>
      </c>
      <c r="D450" t="s">
        <v>1288</v>
      </c>
      <c r="E450" t="s">
        <v>1289</v>
      </c>
      <c r="F450">
        <v>5</v>
      </c>
      <c r="G450" t="s">
        <v>1218</v>
      </c>
      <c r="H450">
        <v>1687543588.332142</v>
      </c>
      <c r="I450">
        <f>(J450)/1000</f>
        <v>0</v>
      </c>
      <c r="J450">
        <f>IF(DO450, AM450, AG450)</f>
        <v>0</v>
      </c>
      <c r="K450">
        <f>IF(DO450, AH450, AF450)</f>
        <v>0</v>
      </c>
      <c r="L450">
        <f>DQ450 - IF(AT450&gt;1, K450*DK450*100.0/(AV450*EE450), 0)</f>
        <v>0</v>
      </c>
      <c r="M450">
        <f>((S450-I450/2)*L450-K450)/(S450+I450/2)</f>
        <v>0</v>
      </c>
      <c r="N450">
        <f>M450*(DX450+DY450)/1000.0</f>
        <v>0</v>
      </c>
      <c r="O450">
        <f>(DQ450 - IF(AT450&gt;1, K450*DK450*100.0/(AV450*EE450), 0))*(DX450+DY450)/1000.0</f>
        <v>0</v>
      </c>
      <c r="P450">
        <f>2.0/((1/R450-1/Q450)+SIGN(R450)*SQRT((1/R450-1/Q450)*(1/R450-1/Q450) + 4*DL450/((DL450+1)*(DL450+1))*(2*1/R450*1/Q450-1/Q450*1/Q450)))</f>
        <v>0</v>
      </c>
      <c r="Q450">
        <f>IF(LEFT(DM450,1)&lt;&gt;"0",IF(LEFT(DM450,1)="1",3.0,DN450),$D$5+$E$5*(EE450*DX450/($K$5*1000))+$F$5*(EE450*DX450/($K$5*1000))*MAX(MIN(DK450,$J$5),$I$5)*MAX(MIN(DK450,$J$5),$I$5)+$G$5*MAX(MIN(DK450,$J$5),$I$5)*(EE450*DX450/($K$5*1000))+$H$5*(EE450*DX450/($K$5*1000))*(EE450*DX450/($K$5*1000)))</f>
        <v>0</v>
      </c>
      <c r="R450">
        <f>I450*(1000-(1000*0.61365*exp(17.502*V450/(240.97+V450))/(DX450+DY450)+DS450)/2)/(1000*0.61365*exp(17.502*V450/(240.97+V450))/(DX450+DY450)-DS450)</f>
        <v>0</v>
      </c>
      <c r="S450">
        <f>1/((DL450+1)/(P450/1.6)+1/(Q450/1.37)) + DL450/((DL450+1)/(P450/1.6) + DL450/(Q450/1.37))</f>
        <v>0</v>
      </c>
      <c r="T450">
        <f>(DG450*DJ450)</f>
        <v>0</v>
      </c>
      <c r="U450">
        <f>(DZ450+(T450+2*0.95*5.67E-8*(((DZ450+$B$9)+273)^4-(DZ450+273)^4)-44100*I450)/(1.84*29.3*Q450+8*0.95*5.67E-8*(DZ450+273)^3))</f>
        <v>0</v>
      </c>
      <c r="V450">
        <f>($C$9*EA450+$D$9*EB450+$E$9*U450)</f>
        <v>0</v>
      </c>
      <c r="W450">
        <f>0.61365*exp(17.502*V450/(240.97+V450))</f>
        <v>0</v>
      </c>
      <c r="X450">
        <f>(Y450/Z450*100)</f>
        <v>0</v>
      </c>
      <c r="Y450">
        <f>DS450*(DX450+DY450)/1000</f>
        <v>0</v>
      </c>
      <c r="Z450">
        <f>0.61365*exp(17.502*DZ450/(240.97+DZ450))</f>
        <v>0</v>
      </c>
      <c r="AA450">
        <f>(W450-DS450*(DX450+DY450)/1000)</f>
        <v>0</v>
      </c>
      <c r="AB450">
        <f>(-I450*44100)</f>
        <v>0</v>
      </c>
      <c r="AC450">
        <f>2*29.3*Q450*0.92*(DZ450-V450)</f>
        <v>0</v>
      </c>
      <c r="AD450">
        <f>2*0.95*5.67E-8*(((DZ450+$B$9)+273)^4-(V450+273)^4)</f>
        <v>0</v>
      </c>
      <c r="AE450">
        <f>T450+AD450+AB450+AC450</f>
        <v>0</v>
      </c>
      <c r="AF450">
        <f>DW450*AT450*(DR450-DQ450*(1000-AT450*DT450)/(1000-AT450*DS450))/(100*DK450)</f>
        <v>0</v>
      </c>
      <c r="AG450">
        <f>1000*DW450*AT450*(DS450-DT450)/(100*DK450*(1000-AT450*DS450))</f>
        <v>0</v>
      </c>
      <c r="AH450">
        <f>(AI450 - AJ450 - DX450*1E3/(8.314*(DZ450+273.15)) * AL450/DW450 * AK450) * DW450/(100*DK450) * (1000 - DT450)/1000</f>
        <v>0</v>
      </c>
      <c r="AI450">
        <v>587.5693647721383</v>
      </c>
      <c r="AJ450">
        <v>563.7736060606059</v>
      </c>
      <c r="AK450">
        <v>3.446669296886639</v>
      </c>
      <c r="AL450">
        <v>66.87703025585249</v>
      </c>
      <c r="AM450">
        <f>(AO450 - AN450 + DX450*1E3/(8.314*(DZ450+273.15)) * AQ450/DW450 * AP450) * DW450/(100*DK450) * 1000/(1000 - AO450)</f>
        <v>0</v>
      </c>
      <c r="AN450">
        <v>22.15571955370623</v>
      </c>
      <c r="AO450">
        <v>22.86424969696968</v>
      </c>
      <c r="AP450">
        <v>-3.470896651981638E-05</v>
      </c>
      <c r="AQ450">
        <v>100.4574107163463</v>
      </c>
      <c r="AR450">
        <v>0</v>
      </c>
      <c r="AS450">
        <v>0</v>
      </c>
      <c r="AT450">
        <f>IF(AR450*$H$15&gt;=AV450,1.0,(AV450/(AV450-AR450*$H$15)))</f>
        <v>0</v>
      </c>
      <c r="AU450">
        <f>(AT450-1)*100</f>
        <v>0</v>
      </c>
      <c r="AV450">
        <f>MAX(0,($B$15+$C$15*EE450)/(1+$D$15*EE450)*DX450/(DZ450+273)*$E$15)</f>
        <v>0</v>
      </c>
      <c r="AW450" t="s">
        <v>429</v>
      </c>
      <c r="AX450" t="s">
        <v>429</v>
      </c>
      <c r="AY450">
        <v>0</v>
      </c>
      <c r="AZ450">
        <v>0</v>
      </c>
      <c r="BA450">
        <f>1-AY450/AZ450</f>
        <v>0</v>
      </c>
      <c r="BB450">
        <v>0</v>
      </c>
      <c r="BC450" t="s">
        <v>429</v>
      </c>
      <c r="BD450" t="s">
        <v>429</v>
      </c>
      <c r="BE450">
        <v>0</v>
      </c>
      <c r="BF450">
        <v>0</v>
      </c>
      <c r="BG450">
        <f>1-BE450/BF450</f>
        <v>0</v>
      </c>
      <c r="BH450">
        <v>0.5</v>
      </c>
      <c r="BI450">
        <f>DH450</f>
        <v>0</v>
      </c>
      <c r="BJ450">
        <f>K450</f>
        <v>0</v>
      </c>
      <c r="BK450">
        <f>BG450*BH450*BI450</f>
        <v>0</v>
      </c>
      <c r="BL450">
        <f>(BJ450-BB450)/BI450</f>
        <v>0</v>
      </c>
      <c r="BM450">
        <f>(AZ450-BF450)/BF450</f>
        <v>0</v>
      </c>
      <c r="BN450">
        <f>AY450/(BA450+AY450/BF450)</f>
        <v>0</v>
      </c>
      <c r="BO450" t="s">
        <v>429</v>
      </c>
      <c r="BP450">
        <v>0</v>
      </c>
      <c r="BQ450">
        <f>IF(BP450&lt;&gt;0, BP450, BN450)</f>
        <v>0</v>
      </c>
      <c r="BR450">
        <f>1-BQ450/BF450</f>
        <v>0</v>
      </c>
      <c r="BS450">
        <f>(BF450-BE450)/(BF450-BQ450)</f>
        <v>0</v>
      </c>
      <c r="BT450">
        <f>(AZ450-BF450)/(AZ450-BQ450)</f>
        <v>0</v>
      </c>
      <c r="BU450">
        <f>(BF450-BE450)/(BF450-AY450)</f>
        <v>0</v>
      </c>
      <c r="BV450">
        <f>(AZ450-BF450)/(AZ450-AY450)</f>
        <v>0</v>
      </c>
      <c r="BW450">
        <f>(BS450*BQ450/BE450)</f>
        <v>0</v>
      </c>
      <c r="BX450">
        <f>(1-BW450)</f>
        <v>0</v>
      </c>
      <c r="DG450">
        <f>$B$13*EF450+$C$13*EG450+$F$13*ER450*(1-EU450)</f>
        <v>0</v>
      </c>
      <c r="DH450">
        <f>DG450*DI450</f>
        <v>0</v>
      </c>
      <c r="DI450">
        <f>($B$13*$D$11+$C$13*$D$11+$F$13*((FE450+EW450)/MAX(FE450+EW450+FF450, 0.1)*$I$11+FF450/MAX(FE450+EW450+FF450, 0.1)*$J$11))/($B$13+$C$13+$F$13)</f>
        <v>0</v>
      </c>
      <c r="DJ450">
        <f>($B$13*$K$11+$C$13*$K$11+$F$13*((FE450+EW450)/MAX(FE450+EW450+FF450, 0.1)*$P$11+FF450/MAX(FE450+EW450+FF450, 0.1)*$Q$11))/($B$13+$C$13+$F$13)</f>
        <v>0</v>
      </c>
      <c r="DK450">
        <v>1.91</v>
      </c>
      <c r="DL450">
        <v>0.5</v>
      </c>
      <c r="DM450" t="s">
        <v>430</v>
      </c>
      <c r="DN450">
        <v>2</v>
      </c>
      <c r="DO450" t="b">
        <v>1</v>
      </c>
      <c r="DP450">
        <v>1687543588.332142</v>
      </c>
      <c r="DQ450">
        <v>526.4819642857143</v>
      </c>
      <c r="DR450">
        <v>557.5231785714286</v>
      </c>
      <c r="DS450">
        <v>22.87016428571429</v>
      </c>
      <c r="DT450">
        <v>22.15209285714286</v>
      </c>
      <c r="DU450">
        <v>542.1722857142857</v>
      </c>
      <c r="DV450">
        <v>25.49451428571428</v>
      </c>
      <c r="DW450">
        <v>500.0075357142858</v>
      </c>
      <c r="DX450">
        <v>101.7295714285714</v>
      </c>
      <c r="DY450">
        <v>0.09991599642857142</v>
      </c>
      <c r="DZ450">
        <v>31.69517857142857</v>
      </c>
      <c r="EA450">
        <v>32.92981071428571</v>
      </c>
      <c r="EB450">
        <v>999.9000000000002</v>
      </c>
      <c r="EC450">
        <v>0</v>
      </c>
      <c r="ED450">
        <v>0</v>
      </c>
      <c r="EE450">
        <v>10001.87178571429</v>
      </c>
      <c r="EF450">
        <v>0</v>
      </c>
      <c r="EG450">
        <v>1413.880357142857</v>
      </c>
      <c r="EH450">
        <v>-31.04126428571429</v>
      </c>
      <c r="EI450">
        <v>538.8044285714285</v>
      </c>
      <c r="EJ450">
        <v>570.1533214285713</v>
      </c>
      <c r="EK450">
        <v>0.7180736785714286</v>
      </c>
      <c r="EL450">
        <v>557.5231785714286</v>
      </c>
      <c r="EM450">
        <v>22.15209285714286</v>
      </c>
      <c r="EN450">
        <v>2.326572857142857</v>
      </c>
      <c r="EO450">
        <v>2.253523571428571</v>
      </c>
      <c r="EP450">
        <v>19.86157142857143</v>
      </c>
      <c r="EQ450">
        <v>19.34797857142857</v>
      </c>
      <c r="ER450">
        <v>2000.031785714286</v>
      </c>
      <c r="ES450">
        <v>0.9800004999999999</v>
      </c>
      <c r="ET450">
        <v>0.01999961785714286</v>
      </c>
      <c r="EU450">
        <v>0</v>
      </c>
      <c r="EV450">
        <v>151.3497857142857</v>
      </c>
      <c r="EW450">
        <v>5.00078</v>
      </c>
      <c r="EX450">
        <v>4367.656785714285</v>
      </c>
      <c r="EY450">
        <v>16379.88571428572</v>
      </c>
      <c r="EZ450">
        <v>53.04225</v>
      </c>
      <c r="FA450">
        <v>55.27878571428572</v>
      </c>
      <c r="FB450">
        <v>53.57339285714284</v>
      </c>
      <c r="FC450">
        <v>54.38807142857142</v>
      </c>
      <c r="FD450">
        <v>53.04432142857142</v>
      </c>
      <c r="FE450">
        <v>1955.131785714286</v>
      </c>
      <c r="FF450">
        <v>39.9</v>
      </c>
      <c r="FG450">
        <v>0</v>
      </c>
      <c r="FH450">
        <v>1687543596.9</v>
      </c>
      <c r="FI450">
        <v>0</v>
      </c>
      <c r="FJ450">
        <v>151.3486153846154</v>
      </c>
      <c r="FK450">
        <v>1.079999988619962</v>
      </c>
      <c r="FL450">
        <v>250.5483766387187</v>
      </c>
      <c r="FM450">
        <v>4368.976923076923</v>
      </c>
      <c r="FN450">
        <v>15</v>
      </c>
      <c r="FO450">
        <v>1687542268.5</v>
      </c>
      <c r="FP450" t="s">
        <v>1219</v>
      </c>
      <c r="FQ450">
        <v>1687542253</v>
      </c>
      <c r="FR450">
        <v>1687542268.5</v>
      </c>
      <c r="FS450">
        <v>7</v>
      </c>
      <c r="FT450">
        <v>0.126</v>
      </c>
      <c r="FU450">
        <v>0.008999999999999999</v>
      </c>
      <c r="FV450">
        <v>-14.588</v>
      </c>
      <c r="FW450">
        <v>-2.508</v>
      </c>
      <c r="FX450">
        <v>419</v>
      </c>
      <c r="FY450">
        <v>18</v>
      </c>
      <c r="FZ450">
        <v>0.37</v>
      </c>
      <c r="GA450">
        <v>0.06</v>
      </c>
      <c r="GB450">
        <v>-30.9478243902439</v>
      </c>
      <c r="GC450">
        <v>-1.751489404331563</v>
      </c>
      <c r="GD450">
        <v>0.2081170224053578</v>
      </c>
      <c r="GE450">
        <v>0</v>
      </c>
      <c r="GF450">
        <v>0.7202285609756098</v>
      </c>
      <c r="GG450">
        <v>-0.05594172429016381</v>
      </c>
      <c r="GH450">
        <v>0.005892189108487977</v>
      </c>
      <c r="GI450">
        <v>1</v>
      </c>
      <c r="GJ450">
        <v>1</v>
      </c>
      <c r="GK450">
        <v>2</v>
      </c>
      <c r="GL450" t="s">
        <v>443</v>
      </c>
      <c r="GM450">
        <v>3.10014</v>
      </c>
      <c r="GN450">
        <v>2.75816</v>
      </c>
      <c r="GO450">
        <v>0.118253</v>
      </c>
      <c r="GP450">
        <v>0.120544</v>
      </c>
      <c r="GQ450">
        <v>0.122253</v>
      </c>
      <c r="GR450">
        <v>0.111325</v>
      </c>
      <c r="GS450">
        <v>21956.6</v>
      </c>
      <c r="GT450">
        <v>21180.4</v>
      </c>
      <c r="GU450">
        <v>25489.4</v>
      </c>
      <c r="GV450">
        <v>24475.4</v>
      </c>
      <c r="GW450">
        <v>35973.4</v>
      </c>
      <c r="GX450">
        <v>32096.7</v>
      </c>
      <c r="GY450">
        <v>44580.5</v>
      </c>
      <c r="GZ450">
        <v>39047.8</v>
      </c>
      <c r="HA450">
        <v>1.71378</v>
      </c>
      <c r="HB450">
        <v>1.60148</v>
      </c>
      <c r="HC450">
        <v>-0.0497028</v>
      </c>
      <c r="HD450">
        <v>0</v>
      </c>
      <c r="HE450">
        <v>33.7661</v>
      </c>
      <c r="HF450">
        <v>999.9</v>
      </c>
      <c r="HG450">
        <v>42.9</v>
      </c>
      <c r="HH450">
        <v>50.9</v>
      </c>
      <c r="HI450">
        <v>54.7592</v>
      </c>
      <c r="HJ450">
        <v>62.8507</v>
      </c>
      <c r="HK450">
        <v>23.1891</v>
      </c>
      <c r="HL450">
        <v>1</v>
      </c>
      <c r="HM450">
        <v>1.81518</v>
      </c>
      <c r="HN450">
        <v>9.28105</v>
      </c>
      <c r="HO450">
        <v>20.0421</v>
      </c>
      <c r="HP450">
        <v>5.20022</v>
      </c>
      <c r="HQ450">
        <v>11.992</v>
      </c>
      <c r="HR450">
        <v>4.95865</v>
      </c>
      <c r="HS450">
        <v>3.2739</v>
      </c>
      <c r="HT450">
        <v>9999</v>
      </c>
      <c r="HU450">
        <v>9999</v>
      </c>
      <c r="HV450">
        <v>9999</v>
      </c>
      <c r="HW450">
        <v>92.3</v>
      </c>
      <c r="HX450">
        <v>1.86389</v>
      </c>
      <c r="HY450">
        <v>1.86033</v>
      </c>
      <c r="HZ450">
        <v>1.85871</v>
      </c>
      <c r="IA450">
        <v>1.85997</v>
      </c>
      <c r="IB450">
        <v>1.85988</v>
      </c>
      <c r="IC450">
        <v>1.85854</v>
      </c>
      <c r="ID450">
        <v>1.85766</v>
      </c>
      <c r="IE450">
        <v>1.85242</v>
      </c>
      <c r="IF450">
        <v>0</v>
      </c>
      <c r="IG450">
        <v>0</v>
      </c>
      <c r="IH450">
        <v>0</v>
      </c>
      <c r="II450">
        <v>0</v>
      </c>
      <c r="IJ450" t="s">
        <v>433</v>
      </c>
      <c r="IK450" t="s">
        <v>434</v>
      </c>
      <c r="IL450" t="s">
        <v>435</v>
      </c>
      <c r="IM450" t="s">
        <v>435</v>
      </c>
      <c r="IN450" t="s">
        <v>435</v>
      </c>
      <c r="IO450" t="s">
        <v>435</v>
      </c>
      <c r="IP450">
        <v>0</v>
      </c>
      <c r="IQ450">
        <v>100</v>
      </c>
      <c r="IR450">
        <v>100</v>
      </c>
      <c r="IS450">
        <v>-15.947</v>
      </c>
      <c r="IT450">
        <v>-2.6242</v>
      </c>
      <c r="IU450">
        <v>-9.223646000070774</v>
      </c>
      <c r="IV450">
        <v>-0.01431925071125703</v>
      </c>
      <c r="IW450">
        <v>4.89615414261653E-06</v>
      </c>
      <c r="IX450">
        <v>-8.989459798755491E-10</v>
      </c>
      <c r="IY450">
        <v>-1.345169807792213</v>
      </c>
      <c r="IZ450">
        <v>-0.1043539695207113</v>
      </c>
      <c r="JA450">
        <v>0.003109194328973147</v>
      </c>
      <c r="JB450">
        <v>-3.859871886814269E-05</v>
      </c>
      <c r="JC450">
        <v>3</v>
      </c>
      <c r="JD450">
        <v>1925</v>
      </c>
      <c r="JE450">
        <v>1</v>
      </c>
      <c r="JF450">
        <v>31</v>
      </c>
      <c r="JG450">
        <v>22.4</v>
      </c>
      <c r="JH450">
        <v>22.1</v>
      </c>
      <c r="JI450">
        <v>1.53687</v>
      </c>
      <c r="JJ450">
        <v>2.74536</v>
      </c>
      <c r="JK450">
        <v>1.49658</v>
      </c>
      <c r="JL450">
        <v>2.31201</v>
      </c>
      <c r="JM450">
        <v>1.54785</v>
      </c>
      <c r="JN450">
        <v>2.37915</v>
      </c>
      <c r="JO450">
        <v>53.9851</v>
      </c>
      <c r="JP450">
        <v>13.1864</v>
      </c>
      <c r="JQ450">
        <v>18</v>
      </c>
      <c r="JR450">
        <v>501.85</v>
      </c>
      <c r="JS450">
        <v>436.746</v>
      </c>
      <c r="JT450">
        <v>26.2978</v>
      </c>
      <c r="JU450">
        <v>46.9319</v>
      </c>
      <c r="JV450">
        <v>30.002</v>
      </c>
      <c r="JW450">
        <v>46.5539</v>
      </c>
      <c r="JX450">
        <v>46.3716</v>
      </c>
      <c r="JY450">
        <v>30.8609</v>
      </c>
      <c r="JZ450">
        <v>50.9902</v>
      </c>
      <c r="KA450">
        <v>0</v>
      </c>
      <c r="KB450">
        <v>20.3635</v>
      </c>
      <c r="KC450">
        <v>607.647</v>
      </c>
      <c r="KD450">
        <v>22.1746</v>
      </c>
      <c r="KE450">
        <v>97.4156</v>
      </c>
      <c r="KF450">
        <v>93.8651</v>
      </c>
    </row>
    <row r="451" spans="1:292">
      <c r="A451">
        <v>423</v>
      </c>
      <c r="B451">
        <v>1687543601.1</v>
      </c>
      <c r="C451">
        <v>17472.59999990463</v>
      </c>
      <c r="D451" t="s">
        <v>1290</v>
      </c>
      <c r="E451" t="s">
        <v>1291</v>
      </c>
      <c r="F451">
        <v>5</v>
      </c>
      <c r="G451" t="s">
        <v>1218</v>
      </c>
      <c r="H451">
        <v>1687543593.6</v>
      </c>
      <c r="I451">
        <f>(J451)/1000</f>
        <v>0</v>
      </c>
      <c r="J451">
        <f>IF(DO451, AM451, AG451)</f>
        <v>0</v>
      </c>
      <c r="K451">
        <f>IF(DO451, AH451, AF451)</f>
        <v>0</v>
      </c>
      <c r="L451">
        <f>DQ451 - IF(AT451&gt;1, K451*DK451*100.0/(AV451*EE451), 0)</f>
        <v>0</v>
      </c>
      <c r="M451">
        <f>((S451-I451/2)*L451-K451)/(S451+I451/2)</f>
        <v>0</v>
      </c>
      <c r="N451">
        <f>M451*(DX451+DY451)/1000.0</f>
        <v>0</v>
      </c>
      <c r="O451">
        <f>(DQ451 - IF(AT451&gt;1, K451*DK451*100.0/(AV451*EE451), 0))*(DX451+DY451)/1000.0</f>
        <v>0</v>
      </c>
      <c r="P451">
        <f>2.0/((1/R451-1/Q451)+SIGN(R451)*SQRT((1/R451-1/Q451)*(1/R451-1/Q451) + 4*DL451/((DL451+1)*(DL451+1))*(2*1/R451*1/Q451-1/Q451*1/Q451)))</f>
        <v>0</v>
      </c>
      <c r="Q451">
        <f>IF(LEFT(DM451,1)&lt;&gt;"0",IF(LEFT(DM451,1)="1",3.0,DN451),$D$5+$E$5*(EE451*DX451/($K$5*1000))+$F$5*(EE451*DX451/($K$5*1000))*MAX(MIN(DK451,$J$5),$I$5)*MAX(MIN(DK451,$J$5),$I$5)+$G$5*MAX(MIN(DK451,$J$5),$I$5)*(EE451*DX451/($K$5*1000))+$H$5*(EE451*DX451/($K$5*1000))*(EE451*DX451/($K$5*1000)))</f>
        <v>0</v>
      </c>
      <c r="R451">
        <f>I451*(1000-(1000*0.61365*exp(17.502*V451/(240.97+V451))/(DX451+DY451)+DS451)/2)/(1000*0.61365*exp(17.502*V451/(240.97+V451))/(DX451+DY451)-DS451)</f>
        <v>0</v>
      </c>
      <c r="S451">
        <f>1/((DL451+1)/(P451/1.6)+1/(Q451/1.37)) + DL451/((DL451+1)/(P451/1.6) + DL451/(Q451/1.37))</f>
        <v>0</v>
      </c>
      <c r="T451">
        <f>(DG451*DJ451)</f>
        <v>0</v>
      </c>
      <c r="U451">
        <f>(DZ451+(T451+2*0.95*5.67E-8*(((DZ451+$B$9)+273)^4-(DZ451+273)^4)-44100*I451)/(1.84*29.3*Q451+8*0.95*5.67E-8*(DZ451+273)^3))</f>
        <v>0</v>
      </c>
      <c r="V451">
        <f>($C$9*EA451+$D$9*EB451+$E$9*U451)</f>
        <v>0</v>
      </c>
      <c r="W451">
        <f>0.61365*exp(17.502*V451/(240.97+V451))</f>
        <v>0</v>
      </c>
      <c r="X451">
        <f>(Y451/Z451*100)</f>
        <v>0</v>
      </c>
      <c r="Y451">
        <f>DS451*(DX451+DY451)/1000</f>
        <v>0</v>
      </c>
      <c r="Z451">
        <f>0.61365*exp(17.502*DZ451/(240.97+DZ451))</f>
        <v>0</v>
      </c>
      <c r="AA451">
        <f>(W451-DS451*(DX451+DY451)/1000)</f>
        <v>0</v>
      </c>
      <c r="AB451">
        <f>(-I451*44100)</f>
        <v>0</v>
      </c>
      <c r="AC451">
        <f>2*29.3*Q451*0.92*(DZ451-V451)</f>
        <v>0</v>
      </c>
      <c r="AD451">
        <f>2*0.95*5.67E-8*(((DZ451+$B$9)+273)^4-(V451+273)^4)</f>
        <v>0</v>
      </c>
      <c r="AE451">
        <f>T451+AD451+AB451+AC451</f>
        <v>0</v>
      </c>
      <c r="AF451">
        <f>DW451*AT451*(DR451-DQ451*(1000-AT451*DT451)/(1000-AT451*DS451))/(100*DK451)</f>
        <v>0</v>
      </c>
      <c r="AG451">
        <f>1000*DW451*AT451*(DS451-DT451)/(100*DK451*(1000-AT451*DS451))</f>
        <v>0</v>
      </c>
      <c r="AH451">
        <f>(AI451 - AJ451 - DX451*1E3/(8.314*(DZ451+273.15)) * AL451/DW451 * AK451) * DW451/(100*DK451) * (1000 - DT451)/1000</f>
        <v>0</v>
      </c>
      <c r="AI451">
        <v>604.7973121011285</v>
      </c>
      <c r="AJ451">
        <v>580.9301818181816</v>
      </c>
      <c r="AK451">
        <v>3.442486908546159</v>
      </c>
      <c r="AL451">
        <v>66.87703025585249</v>
      </c>
      <c r="AM451">
        <f>(AO451 - AN451 + DX451*1E3/(8.314*(DZ451+273.15)) * AQ451/DW451 * AP451) * DW451/(100*DK451) * 1000/(1000 - AO451)</f>
        <v>0</v>
      </c>
      <c r="AN451">
        <v>22.15949773800791</v>
      </c>
      <c r="AO451">
        <v>22.85970606060605</v>
      </c>
      <c r="AP451">
        <v>-2.22180507702448E-05</v>
      </c>
      <c r="AQ451">
        <v>100.4574107163463</v>
      </c>
      <c r="AR451">
        <v>0</v>
      </c>
      <c r="AS451">
        <v>0</v>
      </c>
      <c r="AT451">
        <f>IF(AR451*$H$15&gt;=AV451,1.0,(AV451/(AV451-AR451*$H$15)))</f>
        <v>0</v>
      </c>
      <c r="AU451">
        <f>(AT451-1)*100</f>
        <v>0</v>
      </c>
      <c r="AV451">
        <f>MAX(0,($B$15+$C$15*EE451)/(1+$D$15*EE451)*DX451/(DZ451+273)*$E$15)</f>
        <v>0</v>
      </c>
      <c r="AW451" t="s">
        <v>429</v>
      </c>
      <c r="AX451" t="s">
        <v>429</v>
      </c>
      <c r="AY451">
        <v>0</v>
      </c>
      <c r="AZ451">
        <v>0</v>
      </c>
      <c r="BA451">
        <f>1-AY451/AZ451</f>
        <v>0</v>
      </c>
      <c r="BB451">
        <v>0</v>
      </c>
      <c r="BC451" t="s">
        <v>429</v>
      </c>
      <c r="BD451" t="s">
        <v>429</v>
      </c>
      <c r="BE451">
        <v>0</v>
      </c>
      <c r="BF451">
        <v>0</v>
      </c>
      <c r="BG451">
        <f>1-BE451/BF451</f>
        <v>0</v>
      </c>
      <c r="BH451">
        <v>0.5</v>
      </c>
      <c r="BI451">
        <f>DH451</f>
        <v>0</v>
      </c>
      <c r="BJ451">
        <f>K451</f>
        <v>0</v>
      </c>
      <c r="BK451">
        <f>BG451*BH451*BI451</f>
        <v>0</v>
      </c>
      <c r="BL451">
        <f>(BJ451-BB451)/BI451</f>
        <v>0</v>
      </c>
      <c r="BM451">
        <f>(AZ451-BF451)/BF451</f>
        <v>0</v>
      </c>
      <c r="BN451">
        <f>AY451/(BA451+AY451/BF451)</f>
        <v>0</v>
      </c>
      <c r="BO451" t="s">
        <v>429</v>
      </c>
      <c r="BP451">
        <v>0</v>
      </c>
      <c r="BQ451">
        <f>IF(BP451&lt;&gt;0, BP451, BN451)</f>
        <v>0</v>
      </c>
      <c r="BR451">
        <f>1-BQ451/BF451</f>
        <v>0</v>
      </c>
      <c r="BS451">
        <f>(BF451-BE451)/(BF451-BQ451)</f>
        <v>0</v>
      </c>
      <c r="BT451">
        <f>(AZ451-BF451)/(AZ451-BQ451)</f>
        <v>0</v>
      </c>
      <c r="BU451">
        <f>(BF451-BE451)/(BF451-AY451)</f>
        <v>0</v>
      </c>
      <c r="BV451">
        <f>(AZ451-BF451)/(AZ451-AY451)</f>
        <v>0</v>
      </c>
      <c r="BW451">
        <f>(BS451*BQ451/BE451)</f>
        <v>0</v>
      </c>
      <c r="BX451">
        <f>(1-BW451)</f>
        <v>0</v>
      </c>
      <c r="DG451">
        <f>$B$13*EF451+$C$13*EG451+$F$13*ER451*(1-EU451)</f>
        <v>0</v>
      </c>
      <c r="DH451">
        <f>DG451*DI451</f>
        <v>0</v>
      </c>
      <c r="DI451">
        <f>($B$13*$D$11+$C$13*$D$11+$F$13*((FE451+EW451)/MAX(FE451+EW451+FF451, 0.1)*$I$11+FF451/MAX(FE451+EW451+FF451, 0.1)*$J$11))/($B$13+$C$13+$F$13)</f>
        <v>0</v>
      </c>
      <c r="DJ451">
        <f>($B$13*$K$11+$C$13*$K$11+$F$13*((FE451+EW451)/MAX(FE451+EW451+FF451, 0.1)*$P$11+FF451/MAX(FE451+EW451+FF451, 0.1)*$Q$11))/($B$13+$C$13+$F$13)</f>
        <v>0</v>
      </c>
      <c r="DK451">
        <v>1.91</v>
      </c>
      <c r="DL451">
        <v>0.5</v>
      </c>
      <c r="DM451" t="s">
        <v>430</v>
      </c>
      <c r="DN451">
        <v>2</v>
      </c>
      <c r="DO451" t="b">
        <v>1</v>
      </c>
      <c r="DP451">
        <v>1687543593.6</v>
      </c>
      <c r="DQ451">
        <v>544.1392962962963</v>
      </c>
      <c r="DR451">
        <v>575.2782222222222</v>
      </c>
      <c r="DS451">
        <v>22.8666962962963</v>
      </c>
      <c r="DT451">
        <v>22.15525185185185</v>
      </c>
      <c r="DU451">
        <v>560.0034074074074</v>
      </c>
      <c r="DV451">
        <v>25.49097037037037</v>
      </c>
      <c r="DW451">
        <v>500.0162222222222</v>
      </c>
      <c r="DX451">
        <v>101.7304074074074</v>
      </c>
      <c r="DY451">
        <v>0.1000643888888889</v>
      </c>
      <c r="DZ451">
        <v>31.70526296296296</v>
      </c>
      <c r="EA451">
        <v>32.94815555555556</v>
      </c>
      <c r="EB451">
        <v>999.9000000000001</v>
      </c>
      <c r="EC451">
        <v>0</v>
      </c>
      <c r="ED451">
        <v>0</v>
      </c>
      <c r="EE451">
        <v>10002.16962962963</v>
      </c>
      <c r="EF451">
        <v>0</v>
      </c>
      <c r="EG451">
        <v>1363.01037037037</v>
      </c>
      <c r="EH451">
        <v>-31.13907777777777</v>
      </c>
      <c r="EI451">
        <v>556.8729999999999</v>
      </c>
      <c r="EJ451">
        <v>588.3125555555556</v>
      </c>
      <c r="EK451">
        <v>0.7114516666666667</v>
      </c>
      <c r="EL451">
        <v>575.2782222222222</v>
      </c>
      <c r="EM451">
        <v>22.15525185185185</v>
      </c>
      <c r="EN451">
        <v>2.326239259259259</v>
      </c>
      <c r="EO451">
        <v>2.253863703703704</v>
      </c>
      <c r="EP451">
        <v>19.85925555555555</v>
      </c>
      <c r="EQ451">
        <v>19.3503962962963</v>
      </c>
      <c r="ER451">
        <v>2000.032962962963</v>
      </c>
      <c r="ES451">
        <v>0.9800003333333334</v>
      </c>
      <c r="ET451">
        <v>0.01999977777777778</v>
      </c>
      <c r="EU451">
        <v>0</v>
      </c>
      <c r="EV451">
        <v>151.4414444444445</v>
      </c>
      <c r="EW451">
        <v>5.00078</v>
      </c>
      <c r="EX451">
        <v>4372.581111111112</v>
      </c>
      <c r="EY451">
        <v>16379.9</v>
      </c>
      <c r="EZ451">
        <v>53.05085185185185</v>
      </c>
      <c r="FA451">
        <v>55.28903703703703</v>
      </c>
      <c r="FB451">
        <v>53.58303703703703</v>
      </c>
      <c r="FC451">
        <v>54.39092592592592</v>
      </c>
      <c r="FD451">
        <v>53.04603703703703</v>
      </c>
      <c r="FE451">
        <v>1955.132962962963</v>
      </c>
      <c r="FF451">
        <v>39.9</v>
      </c>
      <c r="FG451">
        <v>0</v>
      </c>
      <c r="FH451">
        <v>1687543601.7</v>
      </c>
      <c r="FI451">
        <v>0</v>
      </c>
      <c r="FJ451">
        <v>151.4177307692308</v>
      </c>
      <c r="FK451">
        <v>0.9455384668242498</v>
      </c>
      <c r="FL451">
        <v>196.0553850411344</v>
      </c>
      <c r="FM451">
        <v>4371.956153846154</v>
      </c>
      <c r="FN451">
        <v>15</v>
      </c>
      <c r="FO451">
        <v>1687542268.5</v>
      </c>
      <c r="FP451" t="s">
        <v>1219</v>
      </c>
      <c r="FQ451">
        <v>1687542253</v>
      </c>
      <c r="FR451">
        <v>1687542268.5</v>
      </c>
      <c r="FS451">
        <v>7</v>
      </c>
      <c r="FT451">
        <v>0.126</v>
      </c>
      <c r="FU451">
        <v>0.008999999999999999</v>
      </c>
      <c r="FV451">
        <v>-14.588</v>
      </c>
      <c r="FW451">
        <v>-2.508</v>
      </c>
      <c r="FX451">
        <v>419</v>
      </c>
      <c r="FY451">
        <v>18</v>
      </c>
      <c r="FZ451">
        <v>0.37</v>
      </c>
      <c r="GA451">
        <v>0.06</v>
      </c>
      <c r="GB451">
        <v>-31.04833414634146</v>
      </c>
      <c r="GC451">
        <v>-0.8489232939487431</v>
      </c>
      <c r="GD451">
        <v>0.1213111351729683</v>
      </c>
      <c r="GE451">
        <v>0</v>
      </c>
      <c r="GF451">
        <v>0.7157812195121951</v>
      </c>
      <c r="GG451">
        <v>-0.0749218814225851</v>
      </c>
      <c r="GH451">
        <v>0.007780488201850288</v>
      </c>
      <c r="GI451">
        <v>1</v>
      </c>
      <c r="GJ451">
        <v>1</v>
      </c>
      <c r="GK451">
        <v>2</v>
      </c>
      <c r="GL451" t="s">
        <v>443</v>
      </c>
      <c r="GM451">
        <v>3.10039</v>
      </c>
      <c r="GN451">
        <v>2.75835</v>
      </c>
      <c r="GO451">
        <v>0.120764</v>
      </c>
      <c r="GP451">
        <v>0.123056</v>
      </c>
      <c r="GQ451">
        <v>0.122233</v>
      </c>
      <c r="GR451">
        <v>0.111341</v>
      </c>
      <c r="GS451">
        <v>21893.2</v>
      </c>
      <c r="GT451">
        <v>21119.4</v>
      </c>
      <c r="GU451">
        <v>25488.4</v>
      </c>
      <c r="GV451">
        <v>24475</v>
      </c>
      <c r="GW451">
        <v>35973.4</v>
      </c>
      <c r="GX451">
        <v>32095.6</v>
      </c>
      <c r="GY451">
        <v>44579.1</v>
      </c>
      <c r="GZ451">
        <v>39046.8</v>
      </c>
      <c r="HA451">
        <v>1.71367</v>
      </c>
      <c r="HB451">
        <v>1.60113</v>
      </c>
      <c r="HC451">
        <v>-0.049863</v>
      </c>
      <c r="HD451">
        <v>0</v>
      </c>
      <c r="HE451">
        <v>33.7737</v>
      </c>
      <c r="HF451">
        <v>999.9</v>
      </c>
      <c r="HG451">
        <v>42.9</v>
      </c>
      <c r="HH451">
        <v>50.9</v>
      </c>
      <c r="HI451">
        <v>54.7616</v>
      </c>
      <c r="HJ451">
        <v>62.7107</v>
      </c>
      <c r="HK451">
        <v>22.8125</v>
      </c>
      <c r="HL451">
        <v>1</v>
      </c>
      <c r="HM451">
        <v>1.81698</v>
      </c>
      <c r="HN451">
        <v>9.28105</v>
      </c>
      <c r="HO451">
        <v>20.0426</v>
      </c>
      <c r="HP451">
        <v>5.20217</v>
      </c>
      <c r="HQ451">
        <v>11.992</v>
      </c>
      <c r="HR451">
        <v>4.95915</v>
      </c>
      <c r="HS451">
        <v>3.27408</v>
      </c>
      <c r="HT451">
        <v>9999</v>
      </c>
      <c r="HU451">
        <v>9999</v>
      </c>
      <c r="HV451">
        <v>9999</v>
      </c>
      <c r="HW451">
        <v>92.3</v>
      </c>
      <c r="HX451">
        <v>1.86388</v>
      </c>
      <c r="HY451">
        <v>1.86031</v>
      </c>
      <c r="HZ451">
        <v>1.85868</v>
      </c>
      <c r="IA451">
        <v>1.85993</v>
      </c>
      <c r="IB451">
        <v>1.85989</v>
      </c>
      <c r="IC451">
        <v>1.85854</v>
      </c>
      <c r="ID451">
        <v>1.85768</v>
      </c>
      <c r="IE451">
        <v>1.85242</v>
      </c>
      <c r="IF451">
        <v>0</v>
      </c>
      <c r="IG451">
        <v>0</v>
      </c>
      <c r="IH451">
        <v>0</v>
      </c>
      <c r="II451">
        <v>0</v>
      </c>
      <c r="IJ451" t="s">
        <v>433</v>
      </c>
      <c r="IK451" t="s">
        <v>434</v>
      </c>
      <c r="IL451" t="s">
        <v>435</v>
      </c>
      <c r="IM451" t="s">
        <v>435</v>
      </c>
      <c r="IN451" t="s">
        <v>435</v>
      </c>
      <c r="IO451" t="s">
        <v>435</v>
      </c>
      <c r="IP451">
        <v>0</v>
      </c>
      <c r="IQ451">
        <v>100</v>
      </c>
      <c r="IR451">
        <v>100</v>
      </c>
      <c r="IS451">
        <v>-16.109</v>
      </c>
      <c r="IT451">
        <v>-2.6242</v>
      </c>
      <c r="IU451">
        <v>-9.223646000070774</v>
      </c>
      <c r="IV451">
        <v>-0.01431925071125703</v>
      </c>
      <c r="IW451">
        <v>4.89615414261653E-06</v>
      </c>
      <c r="IX451">
        <v>-8.989459798755491E-10</v>
      </c>
      <c r="IY451">
        <v>-1.345169807792213</v>
      </c>
      <c r="IZ451">
        <v>-0.1043539695207113</v>
      </c>
      <c r="JA451">
        <v>0.003109194328973147</v>
      </c>
      <c r="JB451">
        <v>-3.859871886814269E-05</v>
      </c>
      <c r="JC451">
        <v>3</v>
      </c>
      <c r="JD451">
        <v>1925</v>
      </c>
      <c r="JE451">
        <v>1</v>
      </c>
      <c r="JF451">
        <v>31</v>
      </c>
      <c r="JG451">
        <v>22.5</v>
      </c>
      <c r="JH451">
        <v>22.2</v>
      </c>
      <c r="JI451">
        <v>1.5686</v>
      </c>
      <c r="JJ451">
        <v>2.73071</v>
      </c>
      <c r="JK451">
        <v>1.49658</v>
      </c>
      <c r="JL451">
        <v>2.31323</v>
      </c>
      <c r="JM451">
        <v>1.54785</v>
      </c>
      <c r="JN451">
        <v>2.47559</v>
      </c>
      <c r="JO451">
        <v>53.9851</v>
      </c>
      <c r="JP451">
        <v>13.2039</v>
      </c>
      <c r="JQ451">
        <v>18</v>
      </c>
      <c r="JR451">
        <v>501.898</v>
      </c>
      <c r="JS451">
        <v>436.618</v>
      </c>
      <c r="JT451">
        <v>26.3018</v>
      </c>
      <c r="JU451">
        <v>46.9516</v>
      </c>
      <c r="JV451">
        <v>30.0019</v>
      </c>
      <c r="JW451">
        <v>46.5732</v>
      </c>
      <c r="JX451">
        <v>46.3906</v>
      </c>
      <c r="JY451">
        <v>31.5152</v>
      </c>
      <c r="JZ451">
        <v>50.9902</v>
      </c>
      <c r="KA451">
        <v>0</v>
      </c>
      <c r="KB451">
        <v>20.3634</v>
      </c>
      <c r="KC451">
        <v>621.022</v>
      </c>
      <c r="KD451">
        <v>22.2237</v>
      </c>
      <c r="KE451">
        <v>97.41240000000001</v>
      </c>
      <c r="KF451">
        <v>93.863</v>
      </c>
    </row>
    <row r="452" spans="1:292">
      <c r="A452">
        <v>424</v>
      </c>
      <c r="B452">
        <v>1687543606.1</v>
      </c>
      <c r="C452">
        <v>17477.59999990463</v>
      </c>
      <c r="D452" t="s">
        <v>1292</v>
      </c>
      <c r="E452" t="s">
        <v>1293</v>
      </c>
      <c r="F452">
        <v>5</v>
      </c>
      <c r="G452" t="s">
        <v>1218</v>
      </c>
      <c r="H452">
        <v>1687543598.314285</v>
      </c>
      <c r="I452">
        <f>(J452)/1000</f>
        <v>0</v>
      </c>
      <c r="J452">
        <f>IF(DO452, AM452, AG452)</f>
        <v>0</v>
      </c>
      <c r="K452">
        <f>IF(DO452, AH452, AF452)</f>
        <v>0</v>
      </c>
      <c r="L452">
        <f>DQ452 - IF(AT452&gt;1, K452*DK452*100.0/(AV452*EE452), 0)</f>
        <v>0</v>
      </c>
      <c r="M452">
        <f>((S452-I452/2)*L452-K452)/(S452+I452/2)</f>
        <v>0</v>
      </c>
      <c r="N452">
        <f>M452*(DX452+DY452)/1000.0</f>
        <v>0</v>
      </c>
      <c r="O452">
        <f>(DQ452 - IF(AT452&gt;1, K452*DK452*100.0/(AV452*EE452), 0))*(DX452+DY452)/1000.0</f>
        <v>0</v>
      </c>
      <c r="P452">
        <f>2.0/((1/R452-1/Q452)+SIGN(R452)*SQRT((1/R452-1/Q452)*(1/R452-1/Q452) + 4*DL452/((DL452+1)*(DL452+1))*(2*1/R452*1/Q452-1/Q452*1/Q452)))</f>
        <v>0</v>
      </c>
      <c r="Q452">
        <f>IF(LEFT(DM452,1)&lt;&gt;"0",IF(LEFT(DM452,1)="1",3.0,DN452),$D$5+$E$5*(EE452*DX452/($K$5*1000))+$F$5*(EE452*DX452/($K$5*1000))*MAX(MIN(DK452,$J$5),$I$5)*MAX(MIN(DK452,$J$5),$I$5)+$G$5*MAX(MIN(DK452,$J$5),$I$5)*(EE452*DX452/($K$5*1000))+$H$5*(EE452*DX452/($K$5*1000))*(EE452*DX452/($K$5*1000)))</f>
        <v>0</v>
      </c>
      <c r="R452">
        <f>I452*(1000-(1000*0.61365*exp(17.502*V452/(240.97+V452))/(DX452+DY452)+DS452)/2)/(1000*0.61365*exp(17.502*V452/(240.97+V452))/(DX452+DY452)-DS452)</f>
        <v>0</v>
      </c>
      <c r="S452">
        <f>1/((DL452+1)/(P452/1.6)+1/(Q452/1.37)) + DL452/((DL452+1)/(P452/1.6) + DL452/(Q452/1.37))</f>
        <v>0</v>
      </c>
      <c r="T452">
        <f>(DG452*DJ452)</f>
        <v>0</v>
      </c>
      <c r="U452">
        <f>(DZ452+(T452+2*0.95*5.67E-8*(((DZ452+$B$9)+273)^4-(DZ452+273)^4)-44100*I452)/(1.84*29.3*Q452+8*0.95*5.67E-8*(DZ452+273)^3))</f>
        <v>0</v>
      </c>
      <c r="V452">
        <f>($C$9*EA452+$D$9*EB452+$E$9*U452)</f>
        <v>0</v>
      </c>
      <c r="W452">
        <f>0.61365*exp(17.502*V452/(240.97+V452))</f>
        <v>0</v>
      </c>
      <c r="X452">
        <f>(Y452/Z452*100)</f>
        <v>0</v>
      </c>
      <c r="Y452">
        <f>DS452*(DX452+DY452)/1000</f>
        <v>0</v>
      </c>
      <c r="Z452">
        <f>0.61365*exp(17.502*DZ452/(240.97+DZ452))</f>
        <v>0</v>
      </c>
      <c r="AA452">
        <f>(W452-DS452*(DX452+DY452)/1000)</f>
        <v>0</v>
      </c>
      <c r="AB452">
        <f>(-I452*44100)</f>
        <v>0</v>
      </c>
      <c r="AC452">
        <f>2*29.3*Q452*0.92*(DZ452-V452)</f>
        <v>0</v>
      </c>
      <c r="AD452">
        <f>2*0.95*5.67E-8*(((DZ452+$B$9)+273)^4-(V452+273)^4)</f>
        <v>0</v>
      </c>
      <c r="AE452">
        <f>T452+AD452+AB452+AC452</f>
        <v>0</v>
      </c>
      <c r="AF452">
        <f>DW452*AT452*(DR452-DQ452*(1000-AT452*DT452)/(1000-AT452*DS452))/(100*DK452)</f>
        <v>0</v>
      </c>
      <c r="AG452">
        <f>1000*DW452*AT452*(DS452-DT452)/(100*DK452*(1000-AT452*DS452))</f>
        <v>0</v>
      </c>
      <c r="AH452">
        <f>(AI452 - AJ452 - DX452*1E3/(8.314*(DZ452+273.15)) * AL452/DW452 * AK452) * DW452/(100*DK452) * (1000 - DT452)/1000</f>
        <v>0</v>
      </c>
      <c r="AI452">
        <v>621.9228913235494</v>
      </c>
      <c r="AJ452">
        <v>598.1324303030301</v>
      </c>
      <c r="AK452">
        <v>3.441473151570681</v>
      </c>
      <c r="AL452">
        <v>66.87703025585249</v>
      </c>
      <c r="AM452">
        <f>(AO452 - AN452 + DX452*1E3/(8.314*(DZ452+273.15)) * AQ452/DW452 * AP452) * DW452/(100*DK452) * 1000/(1000 - AO452)</f>
        <v>0</v>
      </c>
      <c r="AN452">
        <v>22.16341787729359</v>
      </c>
      <c r="AO452">
        <v>22.85497212121211</v>
      </c>
      <c r="AP452">
        <v>-2.374185174667946E-05</v>
      </c>
      <c r="AQ452">
        <v>100.4574107163463</v>
      </c>
      <c r="AR452">
        <v>0</v>
      </c>
      <c r="AS452">
        <v>0</v>
      </c>
      <c r="AT452">
        <f>IF(AR452*$H$15&gt;=AV452,1.0,(AV452/(AV452-AR452*$H$15)))</f>
        <v>0</v>
      </c>
      <c r="AU452">
        <f>(AT452-1)*100</f>
        <v>0</v>
      </c>
      <c r="AV452">
        <f>MAX(0,($B$15+$C$15*EE452)/(1+$D$15*EE452)*DX452/(DZ452+273)*$E$15)</f>
        <v>0</v>
      </c>
      <c r="AW452" t="s">
        <v>429</v>
      </c>
      <c r="AX452" t="s">
        <v>429</v>
      </c>
      <c r="AY452">
        <v>0</v>
      </c>
      <c r="AZ452">
        <v>0</v>
      </c>
      <c r="BA452">
        <f>1-AY452/AZ452</f>
        <v>0</v>
      </c>
      <c r="BB452">
        <v>0</v>
      </c>
      <c r="BC452" t="s">
        <v>429</v>
      </c>
      <c r="BD452" t="s">
        <v>429</v>
      </c>
      <c r="BE452">
        <v>0</v>
      </c>
      <c r="BF452">
        <v>0</v>
      </c>
      <c r="BG452">
        <f>1-BE452/BF452</f>
        <v>0</v>
      </c>
      <c r="BH452">
        <v>0.5</v>
      </c>
      <c r="BI452">
        <f>DH452</f>
        <v>0</v>
      </c>
      <c r="BJ452">
        <f>K452</f>
        <v>0</v>
      </c>
      <c r="BK452">
        <f>BG452*BH452*BI452</f>
        <v>0</v>
      </c>
      <c r="BL452">
        <f>(BJ452-BB452)/BI452</f>
        <v>0</v>
      </c>
      <c r="BM452">
        <f>(AZ452-BF452)/BF452</f>
        <v>0</v>
      </c>
      <c r="BN452">
        <f>AY452/(BA452+AY452/BF452)</f>
        <v>0</v>
      </c>
      <c r="BO452" t="s">
        <v>429</v>
      </c>
      <c r="BP452">
        <v>0</v>
      </c>
      <c r="BQ452">
        <f>IF(BP452&lt;&gt;0, BP452, BN452)</f>
        <v>0</v>
      </c>
      <c r="BR452">
        <f>1-BQ452/BF452</f>
        <v>0</v>
      </c>
      <c r="BS452">
        <f>(BF452-BE452)/(BF452-BQ452)</f>
        <v>0</v>
      </c>
      <c r="BT452">
        <f>(AZ452-BF452)/(AZ452-BQ452)</f>
        <v>0</v>
      </c>
      <c r="BU452">
        <f>(BF452-BE452)/(BF452-AY452)</f>
        <v>0</v>
      </c>
      <c r="BV452">
        <f>(AZ452-BF452)/(AZ452-AY452)</f>
        <v>0</v>
      </c>
      <c r="BW452">
        <f>(BS452*BQ452/BE452)</f>
        <v>0</v>
      </c>
      <c r="BX452">
        <f>(1-BW452)</f>
        <v>0</v>
      </c>
      <c r="DG452">
        <f>$B$13*EF452+$C$13*EG452+$F$13*ER452*(1-EU452)</f>
        <v>0</v>
      </c>
      <c r="DH452">
        <f>DG452*DI452</f>
        <v>0</v>
      </c>
      <c r="DI452">
        <f>($B$13*$D$11+$C$13*$D$11+$F$13*((FE452+EW452)/MAX(FE452+EW452+FF452, 0.1)*$I$11+FF452/MAX(FE452+EW452+FF452, 0.1)*$J$11))/($B$13+$C$13+$F$13)</f>
        <v>0</v>
      </c>
      <c r="DJ452">
        <f>($B$13*$K$11+$C$13*$K$11+$F$13*((FE452+EW452)/MAX(FE452+EW452+FF452, 0.1)*$P$11+FF452/MAX(FE452+EW452+FF452, 0.1)*$Q$11))/($B$13+$C$13+$F$13)</f>
        <v>0</v>
      </c>
      <c r="DK452">
        <v>1.91</v>
      </c>
      <c r="DL452">
        <v>0.5</v>
      </c>
      <c r="DM452" t="s">
        <v>430</v>
      </c>
      <c r="DN452">
        <v>2</v>
      </c>
      <c r="DO452" t="b">
        <v>1</v>
      </c>
      <c r="DP452">
        <v>1687543598.314285</v>
      </c>
      <c r="DQ452">
        <v>559.9715714285715</v>
      </c>
      <c r="DR452">
        <v>591.1005714285715</v>
      </c>
      <c r="DS452">
        <v>22.86221428571429</v>
      </c>
      <c r="DT452">
        <v>22.15938928571429</v>
      </c>
      <c r="DU452">
        <v>575.9895714285715</v>
      </c>
      <c r="DV452">
        <v>25.48638571428571</v>
      </c>
      <c r="DW452">
        <v>500.0333571428572</v>
      </c>
      <c r="DX452">
        <v>101.7309642857143</v>
      </c>
      <c r="DY452">
        <v>0.1000109928571429</v>
      </c>
      <c r="DZ452">
        <v>31.71018571428571</v>
      </c>
      <c r="EA452">
        <v>32.95595</v>
      </c>
      <c r="EB452">
        <v>999.9000000000002</v>
      </c>
      <c r="EC452">
        <v>0</v>
      </c>
      <c r="ED452">
        <v>0</v>
      </c>
      <c r="EE452">
        <v>10008.31857142857</v>
      </c>
      <c r="EF452">
        <v>0</v>
      </c>
      <c r="EG452">
        <v>1352.453214285714</v>
      </c>
      <c r="EH452">
        <v>-31.12914285714286</v>
      </c>
      <c r="EI452">
        <v>573.0732142857144</v>
      </c>
      <c r="EJ452">
        <v>604.496</v>
      </c>
      <c r="EK452">
        <v>0.7028286785714286</v>
      </c>
      <c r="EL452">
        <v>591.1005714285715</v>
      </c>
      <c r="EM452">
        <v>22.15938928571429</v>
      </c>
      <c r="EN452">
        <v>2.325795357142856</v>
      </c>
      <c r="EO452">
        <v>2.2542975</v>
      </c>
      <c r="EP452">
        <v>19.856175</v>
      </c>
      <c r="EQ452">
        <v>19.35348928571429</v>
      </c>
      <c r="ER452">
        <v>1999.985357142857</v>
      </c>
      <c r="ES452">
        <v>0.9799999642857141</v>
      </c>
      <c r="ET452">
        <v>0.02000014285714286</v>
      </c>
      <c r="EU452">
        <v>0</v>
      </c>
      <c r="EV452">
        <v>151.4359642857143</v>
      </c>
      <c r="EW452">
        <v>5.00078</v>
      </c>
      <c r="EX452">
        <v>4375.274285714286</v>
      </c>
      <c r="EY452">
        <v>16379.50714285714</v>
      </c>
      <c r="EZ452">
        <v>53.06021428571428</v>
      </c>
      <c r="FA452">
        <v>55.28985714285714</v>
      </c>
      <c r="FB452">
        <v>53.57339285714284</v>
      </c>
      <c r="FC452">
        <v>54.39474999999999</v>
      </c>
      <c r="FD452">
        <v>53.06003571428571</v>
      </c>
      <c r="FE452">
        <v>1955.085357142858</v>
      </c>
      <c r="FF452">
        <v>39.9</v>
      </c>
      <c r="FG452">
        <v>0</v>
      </c>
      <c r="FH452">
        <v>1687543606.5</v>
      </c>
      <c r="FI452">
        <v>0</v>
      </c>
      <c r="FJ452">
        <v>151.4233461538462</v>
      </c>
      <c r="FK452">
        <v>-0.5882051184828205</v>
      </c>
      <c r="FL452">
        <v>-239.9206830176243</v>
      </c>
      <c r="FM452">
        <v>4375.408461538462</v>
      </c>
      <c r="FN452">
        <v>15</v>
      </c>
      <c r="FO452">
        <v>1687542268.5</v>
      </c>
      <c r="FP452" t="s">
        <v>1219</v>
      </c>
      <c r="FQ452">
        <v>1687542253</v>
      </c>
      <c r="FR452">
        <v>1687542268.5</v>
      </c>
      <c r="FS452">
        <v>7</v>
      </c>
      <c r="FT452">
        <v>0.126</v>
      </c>
      <c r="FU452">
        <v>0.008999999999999999</v>
      </c>
      <c r="FV452">
        <v>-14.588</v>
      </c>
      <c r="FW452">
        <v>-2.508</v>
      </c>
      <c r="FX452">
        <v>419</v>
      </c>
      <c r="FY452">
        <v>18</v>
      </c>
      <c r="FZ452">
        <v>0.37</v>
      </c>
      <c r="GA452">
        <v>0.06</v>
      </c>
      <c r="GB452">
        <v>-31.128775</v>
      </c>
      <c r="GC452">
        <v>-0.2650829268292865</v>
      </c>
      <c r="GD452">
        <v>0.1140898565824324</v>
      </c>
      <c r="GE452">
        <v>0</v>
      </c>
      <c r="GF452">
        <v>0.70817535</v>
      </c>
      <c r="GG452">
        <v>-0.103610138836774</v>
      </c>
      <c r="GH452">
        <v>0.01007743287387716</v>
      </c>
      <c r="GI452">
        <v>1</v>
      </c>
      <c r="GJ452">
        <v>1</v>
      </c>
      <c r="GK452">
        <v>2</v>
      </c>
      <c r="GL452" t="s">
        <v>443</v>
      </c>
      <c r="GM452">
        <v>3.10028</v>
      </c>
      <c r="GN452">
        <v>2.75807</v>
      </c>
      <c r="GO452">
        <v>0.123242</v>
      </c>
      <c r="GP452">
        <v>0.125415</v>
      </c>
      <c r="GQ452">
        <v>0.122214</v>
      </c>
      <c r="GR452">
        <v>0.111356</v>
      </c>
      <c r="GS452">
        <v>21830.8</v>
      </c>
      <c r="GT452">
        <v>21061.6</v>
      </c>
      <c r="GU452">
        <v>25487.8</v>
      </c>
      <c r="GV452">
        <v>24474</v>
      </c>
      <c r="GW452">
        <v>35973.3</v>
      </c>
      <c r="GX452">
        <v>32094.6</v>
      </c>
      <c r="GY452">
        <v>44577.6</v>
      </c>
      <c r="GZ452">
        <v>39045.8</v>
      </c>
      <c r="HA452">
        <v>1.7134</v>
      </c>
      <c r="HB452">
        <v>1.60085</v>
      </c>
      <c r="HC452">
        <v>-0.0499412</v>
      </c>
      <c r="HD452">
        <v>0</v>
      </c>
      <c r="HE452">
        <v>33.7813</v>
      </c>
      <c r="HF452">
        <v>999.9</v>
      </c>
      <c r="HG452">
        <v>42.9</v>
      </c>
      <c r="HH452">
        <v>50.9</v>
      </c>
      <c r="HI452">
        <v>54.7624</v>
      </c>
      <c r="HJ452">
        <v>62.6907</v>
      </c>
      <c r="HK452">
        <v>23.0529</v>
      </c>
      <c r="HL452">
        <v>1</v>
      </c>
      <c r="HM452">
        <v>1.81895</v>
      </c>
      <c r="HN452">
        <v>9.28105</v>
      </c>
      <c r="HO452">
        <v>20.0423</v>
      </c>
      <c r="HP452">
        <v>5.20306</v>
      </c>
      <c r="HQ452">
        <v>11.992</v>
      </c>
      <c r="HR452">
        <v>4.95945</v>
      </c>
      <c r="HS452">
        <v>3.2742</v>
      </c>
      <c r="HT452">
        <v>9999</v>
      </c>
      <c r="HU452">
        <v>9999</v>
      </c>
      <c r="HV452">
        <v>9999</v>
      </c>
      <c r="HW452">
        <v>92.3</v>
      </c>
      <c r="HX452">
        <v>1.86388</v>
      </c>
      <c r="HY452">
        <v>1.86032</v>
      </c>
      <c r="HZ452">
        <v>1.85867</v>
      </c>
      <c r="IA452">
        <v>1.85991</v>
      </c>
      <c r="IB452">
        <v>1.85988</v>
      </c>
      <c r="IC452">
        <v>1.85852</v>
      </c>
      <c r="ID452">
        <v>1.85769</v>
      </c>
      <c r="IE452">
        <v>1.85242</v>
      </c>
      <c r="IF452">
        <v>0</v>
      </c>
      <c r="IG452">
        <v>0</v>
      </c>
      <c r="IH452">
        <v>0</v>
      </c>
      <c r="II452">
        <v>0</v>
      </c>
      <c r="IJ452" t="s">
        <v>433</v>
      </c>
      <c r="IK452" t="s">
        <v>434</v>
      </c>
      <c r="IL452" t="s">
        <v>435</v>
      </c>
      <c r="IM452" t="s">
        <v>435</v>
      </c>
      <c r="IN452" t="s">
        <v>435</v>
      </c>
      <c r="IO452" t="s">
        <v>435</v>
      </c>
      <c r="IP452">
        <v>0</v>
      </c>
      <c r="IQ452">
        <v>100</v>
      </c>
      <c r="IR452">
        <v>100</v>
      </c>
      <c r="IS452">
        <v>-16.27</v>
      </c>
      <c r="IT452">
        <v>-2.624</v>
      </c>
      <c r="IU452">
        <v>-9.223646000070774</v>
      </c>
      <c r="IV452">
        <v>-0.01431925071125703</v>
      </c>
      <c r="IW452">
        <v>4.89615414261653E-06</v>
      </c>
      <c r="IX452">
        <v>-8.989459798755491E-10</v>
      </c>
      <c r="IY452">
        <v>-1.345169807792213</v>
      </c>
      <c r="IZ452">
        <v>-0.1043539695207113</v>
      </c>
      <c r="JA452">
        <v>0.003109194328973147</v>
      </c>
      <c r="JB452">
        <v>-3.859871886814269E-05</v>
      </c>
      <c r="JC452">
        <v>3</v>
      </c>
      <c r="JD452">
        <v>1925</v>
      </c>
      <c r="JE452">
        <v>1</v>
      </c>
      <c r="JF452">
        <v>31</v>
      </c>
      <c r="JG452">
        <v>22.6</v>
      </c>
      <c r="JH452">
        <v>22.3</v>
      </c>
      <c r="JI452">
        <v>1.60645</v>
      </c>
      <c r="JJ452">
        <v>2.73682</v>
      </c>
      <c r="JK452">
        <v>1.49658</v>
      </c>
      <c r="JL452">
        <v>2.31323</v>
      </c>
      <c r="JM452">
        <v>1.54785</v>
      </c>
      <c r="JN452">
        <v>2.50122</v>
      </c>
      <c r="JO452">
        <v>53.9851</v>
      </c>
      <c r="JP452">
        <v>13.1952</v>
      </c>
      <c r="JQ452">
        <v>18</v>
      </c>
      <c r="JR452">
        <v>501.83</v>
      </c>
      <c r="JS452">
        <v>436.547</v>
      </c>
      <c r="JT452">
        <v>26.3115</v>
      </c>
      <c r="JU452">
        <v>46.9687</v>
      </c>
      <c r="JV452">
        <v>30.0019</v>
      </c>
      <c r="JW452">
        <v>46.5926</v>
      </c>
      <c r="JX452">
        <v>46.4111</v>
      </c>
      <c r="JY452">
        <v>32.2644</v>
      </c>
      <c r="JZ452">
        <v>50.9902</v>
      </c>
      <c r="KA452">
        <v>0</v>
      </c>
      <c r="KB452">
        <v>20.3634</v>
      </c>
      <c r="KC452">
        <v>641.0700000000001</v>
      </c>
      <c r="KD452">
        <v>22.2764</v>
      </c>
      <c r="KE452">
        <v>97.40940000000001</v>
      </c>
      <c r="KF452">
        <v>93.8601</v>
      </c>
    </row>
    <row r="453" spans="1:292">
      <c r="A453">
        <v>425</v>
      </c>
      <c r="B453">
        <v>1687543611.1</v>
      </c>
      <c r="C453">
        <v>17482.59999990463</v>
      </c>
      <c r="D453" t="s">
        <v>1294</v>
      </c>
      <c r="E453" t="s">
        <v>1295</v>
      </c>
      <c r="F453">
        <v>5</v>
      </c>
      <c r="G453" t="s">
        <v>1218</v>
      </c>
      <c r="H453">
        <v>1687543603.6</v>
      </c>
      <c r="I453">
        <f>(J453)/1000</f>
        <v>0</v>
      </c>
      <c r="J453">
        <f>IF(DO453, AM453, AG453)</f>
        <v>0</v>
      </c>
      <c r="K453">
        <f>IF(DO453, AH453, AF453)</f>
        <v>0</v>
      </c>
      <c r="L453">
        <f>DQ453 - IF(AT453&gt;1, K453*DK453*100.0/(AV453*EE453), 0)</f>
        <v>0</v>
      </c>
      <c r="M453">
        <f>((S453-I453/2)*L453-K453)/(S453+I453/2)</f>
        <v>0</v>
      </c>
      <c r="N453">
        <f>M453*(DX453+DY453)/1000.0</f>
        <v>0</v>
      </c>
      <c r="O453">
        <f>(DQ453 - IF(AT453&gt;1, K453*DK453*100.0/(AV453*EE453), 0))*(DX453+DY453)/1000.0</f>
        <v>0</v>
      </c>
      <c r="P453">
        <f>2.0/((1/R453-1/Q453)+SIGN(R453)*SQRT((1/R453-1/Q453)*(1/R453-1/Q453) + 4*DL453/((DL453+1)*(DL453+1))*(2*1/R453*1/Q453-1/Q453*1/Q453)))</f>
        <v>0</v>
      </c>
      <c r="Q453">
        <f>IF(LEFT(DM453,1)&lt;&gt;"0",IF(LEFT(DM453,1)="1",3.0,DN453),$D$5+$E$5*(EE453*DX453/($K$5*1000))+$F$5*(EE453*DX453/($K$5*1000))*MAX(MIN(DK453,$J$5),$I$5)*MAX(MIN(DK453,$J$5),$I$5)+$G$5*MAX(MIN(DK453,$J$5),$I$5)*(EE453*DX453/($K$5*1000))+$H$5*(EE453*DX453/($K$5*1000))*(EE453*DX453/($K$5*1000)))</f>
        <v>0</v>
      </c>
      <c r="R453">
        <f>I453*(1000-(1000*0.61365*exp(17.502*V453/(240.97+V453))/(DX453+DY453)+DS453)/2)/(1000*0.61365*exp(17.502*V453/(240.97+V453))/(DX453+DY453)-DS453)</f>
        <v>0</v>
      </c>
      <c r="S453">
        <f>1/((DL453+1)/(P453/1.6)+1/(Q453/1.37)) + DL453/((DL453+1)/(P453/1.6) + DL453/(Q453/1.37))</f>
        <v>0</v>
      </c>
      <c r="T453">
        <f>(DG453*DJ453)</f>
        <v>0</v>
      </c>
      <c r="U453">
        <f>(DZ453+(T453+2*0.95*5.67E-8*(((DZ453+$B$9)+273)^4-(DZ453+273)^4)-44100*I453)/(1.84*29.3*Q453+8*0.95*5.67E-8*(DZ453+273)^3))</f>
        <v>0</v>
      </c>
      <c r="V453">
        <f>($C$9*EA453+$D$9*EB453+$E$9*U453)</f>
        <v>0</v>
      </c>
      <c r="W453">
        <f>0.61365*exp(17.502*V453/(240.97+V453))</f>
        <v>0</v>
      </c>
      <c r="X453">
        <f>(Y453/Z453*100)</f>
        <v>0</v>
      </c>
      <c r="Y453">
        <f>DS453*(DX453+DY453)/1000</f>
        <v>0</v>
      </c>
      <c r="Z453">
        <f>0.61365*exp(17.502*DZ453/(240.97+DZ453))</f>
        <v>0</v>
      </c>
      <c r="AA453">
        <f>(W453-DS453*(DX453+DY453)/1000)</f>
        <v>0</v>
      </c>
      <c r="AB453">
        <f>(-I453*44100)</f>
        <v>0</v>
      </c>
      <c r="AC453">
        <f>2*29.3*Q453*0.92*(DZ453-V453)</f>
        <v>0</v>
      </c>
      <c r="AD453">
        <f>2*0.95*5.67E-8*(((DZ453+$B$9)+273)^4-(V453+273)^4)</f>
        <v>0</v>
      </c>
      <c r="AE453">
        <f>T453+AD453+AB453+AC453</f>
        <v>0</v>
      </c>
      <c r="AF453">
        <f>DW453*AT453*(DR453-DQ453*(1000-AT453*DT453)/(1000-AT453*DS453))/(100*DK453)</f>
        <v>0</v>
      </c>
      <c r="AG453">
        <f>1000*DW453*AT453*(DS453-DT453)/(100*DK453*(1000-AT453*DS453))</f>
        <v>0</v>
      </c>
      <c r="AH453">
        <f>(AI453 - AJ453 - DX453*1E3/(8.314*(DZ453+273.15)) * AL453/DW453 * AK453) * DW453/(100*DK453) * (1000 - DT453)/1000</f>
        <v>0</v>
      </c>
      <c r="AI453">
        <v>639.1093726455244</v>
      </c>
      <c r="AJ453">
        <v>615.3489454545455</v>
      </c>
      <c r="AK453">
        <v>3.458640459900498</v>
      </c>
      <c r="AL453">
        <v>66.87703025585249</v>
      </c>
      <c r="AM453">
        <f>(AO453 - AN453 + DX453*1E3/(8.314*(DZ453+273.15)) * AQ453/DW453 * AP453) * DW453/(100*DK453) * 1000/(1000 - AO453)</f>
        <v>0</v>
      </c>
      <c r="AN453">
        <v>22.17057840073082</v>
      </c>
      <c r="AO453">
        <v>22.84873757575757</v>
      </c>
      <c r="AP453">
        <v>-2.939401074720911E-05</v>
      </c>
      <c r="AQ453">
        <v>100.4574107163463</v>
      </c>
      <c r="AR453">
        <v>0</v>
      </c>
      <c r="AS453">
        <v>0</v>
      </c>
      <c r="AT453">
        <f>IF(AR453*$H$15&gt;=AV453,1.0,(AV453/(AV453-AR453*$H$15)))</f>
        <v>0</v>
      </c>
      <c r="AU453">
        <f>(AT453-1)*100</f>
        <v>0</v>
      </c>
      <c r="AV453">
        <f>MAX(0,($B$15+$C$15*EE453)/(1+$D$15*EE453)*DX453/(DZ453+273)*$E$15)</f>
        <v>0</v>
      </c>
      <c r="AW453" t="s">
        <v>429</v>
      </c>
      <c r="AX453" t="s">
        <v>429</v>
      </c>
      <c r="AY453">
        <v>0</v>
      </c>
      <c r="AZ453">
        <v>0</v>
      </c>
      <c r="BA453">
        <f>1-AY453/AZ453</f>
        <v>0</v>
      </c>
      <c r="BB453">
        <v>0</v>
      </c>
      <c r="BC453" t="s">
        <v>429</v>
      </c>
      <c r="BD453" t="s">
        <v>429</v>
      </c>
      <c r="BE453">
        <v>0</v>
      </c>
      <c r="BF453">
        <v>0</v>
      </c>
      <c r="BG453">
        <f>1-BE453/BF453</f>
        <v>0</v>
      </c>
      <c r="BH453">
        <v>0.5</v>
      </c>
      <c r="BI453">
        <f>DH453</f>
        <v>0</v>
      </c>
      <c r="BJ453">
        <f>K453</f>
        <v>0</v>
      </c>
      <c r="BK453">
        <f>BG453*BH453*BI453</f>
        <v>0</v>
      </c>
      <c r="BL453">
        <f>(BJ453-BB453)/BI453</f>
        <v>0</v>
      </c>
      <c r="BM453">
        <f>(AZ453-BF453)/BF453</f>
        <v>0</v>
      </c>
      <c r="BN453">
        <f>AY453/(BA453+AY453/BF453)</f>
        <v>0</v>
      </c>
      <c r="BO453" t="s">
        <v>429</v>
      </c>
      <c r="BP453">
        <v>0</v>
      </c>
      <c r="BQ453">
        <f>IF(BP453&lt;&gt;0, BP453, BN453)</f>
        <v>0</v>
      </c>
      <c r="BR453">
        <f>1-BQ453/BF453</f>
        <v>0</v>
      </c>
      <c r="BS453">
        <f>(BF453-BE453)/(BF453-BQ453)</f>
        <v>0</v>
      </c>
      <c r="BT453">
        <f>(AZ453-BF453)/(AZ453-BQ453)</f>
        <v>0</v>
      </c>
      <c r="BU453">
        <f>(BF453-BE453)/(BF453-AY453)</f>
        <v>0</v>
      </c>
      <c r="BV453">
        <f>(AZ453-BF453)/(AZ453-AY453)</f>
        <v>0</v>
      </c>
      <c r="BW453">
        <f>(BS453*BQ453/BE453)</f>
        <v>0</v>
      </c>
      <c r="BX453">
        <f>(1-BW453)</f>
        <v>0</v>
      </c>
      <c r="DG453">
        <f>$B$13*EF453+$C$13*EG453+$F$13*ER453*(1-EU453)</f>
        <v>0</v>
      </c>
      <c r="DH453">
        <f>DG453*DI453</f>
        <v>0</v>
      </c>
      <c r="DI453">
        <f>($B$13*$D$11+$C$13*$D$11+$F$13*((FE453+EW453)/MAX(FE453+EW453+FF453, 0.1)*$I$11+FF453/MAX(FE453+EW453+FF453, 0.1)*$J$11))/($B$13+$C$13+$F$13)</f>
        <v>0</v>
      </c>
      <c r="DJ453">
        <f>($B$13*$K$11+$C$13*$K$11+$F$13*((FE453+EW453)/MAX(FE453+EW453+FF453, 0.1)*$P$11+FF453/MAX(FE453+EW453+FF453, 0.1)*$Q$11))/($B$13+$C$13+$F$13)</f>
        <v>0</v>
      </c>
      <c r="DK453">
        <v>1.91</v>
      </c>
      <c r="DL453">
        <v>0.5</v>
      </c>
      <c r="DM453" t="s">
        <v>430</v>
      </c>
      <c r="DN453">
        <v>2</v>
      </c>
      <c r="DO453" t="b">
        <v>1</v>
      </c>
      <c r="DP453">
        <v>1687543603.6</v>
      </c>
      <c r="DQ453">
        <v>577.7221851851851</v>
      </c>
      <c r="DR453">
        <v>608.8678888888888</v>
      </c>
      <c r="DS453">
        <v>22.85700740740741</v>
      </c>
      <c r="DT453">
        <v>22.16452222222222</v>
      </c>
      <c r="DU453">
        <v>593.9108888888888</v>
      </c>
      <c r="DV453">
        <v>25.48105925925926</v>
      </c>
      <c r="DW453">
        <v>500.0276666666666</v>
      </c>
      <c r="DX453">
        <v>101.7313703703704</v>
      </c>
      <c r="DY453">
        <v>0.1000918666666667</v>
      </c>
      <c r="DZ453">
        <v>31.71563333333333</v>
      </c>
      <c r="EA453">
        <v>32.97032592592593</v>
      </c>
      <c r="EB453">
        <v>999.9000000000001</v>
      </c>
      <c r="EC453">
        <v>0</v>
      </c>
      <c r="ED453">
        <v>0</v>
      </c>
      <c r="EE453">
        <v>10007.88592592593</v>
      </c>
      <c r="EF453">
        <v>0</v>
      </c>
      <c r="EG453">
        <v>1371.792222222223</v>
      </c>
      <c r="EH453">
        <v>-31.14578888888889</v>
      </c>
      <c r="EI453">
        <v>591.236037037037</v>
      </c>
      <c r="EJ453">
        <v>622.6693333333334</v>
      </c>
      <c r="EK453">
        <v>0.6924861851851852</v>
      </c>
      <c r="EL453">
        <v>608.8678888888888</v>
      </c>
      <c r="EM453">
        <v>22.16452222222222</v>
      </c>
      <c r="EN453">
        <v>2.325273333333334</v>
      </c>
      <c r="EO453">
        <v>2.254827407407408</v>
      </c>
      <c r="EP453">
        <v>19.85256296296297</v>
      </c>
      <c r="EQ453">
        <v>19.35725925925926</v>
      </c>
      <c r="ER453">
        <v>1999.978518518519</v>
      </c>
      <c r="ES453">
        <v>0.9800002222222223</v>
      </c>
      <c r="ET453">
        <v>0.01999988888888889</v>
      </c>
      <c r="EU453">
        <v>0</v>
      </c>
      <c r="EV453">
        <v>151.4154074074074</v>
      </c>
      <c r="EW453">
        <v>5.00078</v>
      </c>
      <c r="EX453">
        <v>4369.045925925926</v>
      </c>
      <c r="EY453">
        <v>16379.45925925926</v>
      </c>
      <c r="EZ453">
        <v>53.06699999999999</v>
      </c>
      <c r="FA453">
        <v>55.28674074074073</v>
      </c>
      <c r="FB453">
        <v>53.58303703703703</v>
      </c>
      <c r="FC453">
        <v>54.40251851851852</v>
      </c>
      <c r="FD453">
        <v>53.0784074074074</v>
      </c>
      <c r="FE453">
        <v>1955.078518518519</v>
      </c>
      <c r="FF453">
        <v>39.9</v>
      </c>
      <c r="FG453">
        <v>0</v>
      </c>
      <c r="FH453">
        <v>1687543611.9</v>
      </c>
      <c r="FI453">
        <v>0</v>
      </c>
      <c r="FJ453">
        <v>151.39424</v>
      </c>
      <c r="FK453">
        <v>-0.3794615185831735</v>
      </c>
      <c r="FL453">
        <v>71.38769227503299</v>
      </c>
      <c r="FM453">
        <v>4368.5152</v>
      </c>
      <c r="FN453">
        <v>15</v>
      </c>
      <c r="FO453">
        <v>1687542268.5</v>
      </c>
      <c r="FP453" t="s">
        <v>1219</v>
      </c>
      <c r="FQ453">
        <v>1687542253</v>
      </c>
      <c r="FR453">
        <v>1687542268.5</v>
      </c>
      <c r="FS453">
        <v>7</v>
      </c>
      <c r="FT453">
        <v>0.126</v>
      </c>
      <c r="FU453">
        <v>0.008999999999999999</v>
      </c>
      <c r="FV453">
        <v>-14.588</v>
      </c>
      <c r="FW453">
        <v>-2.508</v>
      </c>
      <c r="FX453">
        <v>419</v>
      </c>
      <c r="FY453">
        <v>18</v>
      </c>
      <c r="FZ453">
        <v>0.37</v>
      </c>
      <c r="GA453">
        <v>0.06</v>
      </c>
      <c r="GB453">
        <v>-31.12320975609756</v>
      </c>
      <c r="GC453">
        <v>-0.08528989547037737</v>
      </c>
      <c r="GD453">
        <v>0.1374971588263058</v>
      </c>
      <c r="GE453">
        <v>1</v>
      </c>
      <c r="GF453">
        <v>0.697939487804878</v>
      </c>
      <c r="GG453">
        <v>-0.1149328432055737</v>
      </c>
      <c r="GH453">
        <v>0.01142499328520261</v>
      </c>
      <c r="GI453">
        <v>1</v>
      </c>
      <c r="GJ453">
        <v>2</v>
      </c>
      <c r="GK453">
        <v>2</v>
      </c>
      <c r="GL453" t="s">
        <v>432</v>
      </c>
      <c r="GM453">
        <v>3.10022</v>
      </c>
      <c r="GN453">
        <v>2.75828</v>
      </c>
      <c r="GO453">
        <v>0.125688</v>
      </c>
      <c r="GP453">
        <v>0.127859</v>
      </c>
      <c r="GQ453">
        <v>0.122186</v>
      </c>
      <c r="GR453">
        <v>0.111373</v>
      </c>
      <c r="GS453">
        <v>21769.1</v>
      </c>
      <c r="GT453">
        <v>21002.2</v>
      </c>
      <c r="GU453">
        <v>25487</v>
      </c>
      <c r="GV453">
        <v>24473.5</v>
      </c>
      <c r="GW453">
        <v>35973.6</v>
      </c>
      <c r="GX453">
        <v>32093.7</v>
      </c>
      <c r="GY453">
        <v>44576.1</v>
      </c>
      <c r="GZ453">
        <v>39045</v>
      </c>
      <c r="HA453">
        <v>1.7133</v>
      </c>
      <c r="HB453">
        <v>1.60055</v>
      </c>
      <c r="HC453">
        <v>-0.0491887</v>
      </c>
      <c r="HD453">
        <v>0</v>
      </c>
      <c r="HE453">
        <v>33.7867</v>
      </c>
      <c r="HF453">
        <v>999.9</v>
      </c>
      <c r="HG453">
        <v>42.9</v>
      </c>
      <c r="HH453">
        <v>50.9</v>
      </c>
      <c r="HI453">
        <v>54.7604</v>
      </c>
      <c r="HJ453">
        <v>62.7307</v>
      </c>
      <c r="HK453">
        <v>23.121</v>
      </c>
      <c r="HL453">
        <v>1</v>
      </c>
      <c r="HM453">
        <v>1.82092</v>
      </c>
      <c r="HN453">
        <v>9.28105</v>
      </c>
      <c r="HO453">
        <v>20.043</v>
      </c>
      <c r="HP453">
        <v>5.20276</v>
      </c>
      <c r="HQ453">
        <v>11.992</v>
      </c>
      <c r="HR453">
        <v>4.95915</v>
      </c>
      <c r="HS453">
        <v>3.2743</v>
      </c>
      <c r="HT453">
        <v>9999</v>
      </c>
      <c r="HU453">
        <v>9999</v>
      </c>
      <c r="HV453">
        <v>9999</v>
      </c>
      <c r="HW453">
        <v>92.3</v>
      </c>
      <c r="HX453">
        <v>1.86388</v>
      </c>
      <c r="HY453">
        <v>1.86028</v>
      </c>
      <c r="HZ453">
        <v>1.85867</v>
      </c>
      <c r="IA453">
        <v>1.85993</v>
      </c>
      <c r="IB453">
        <v>1.85987</v>
      </c>
      <c r="IC453">
        <v>1.85853</v>
      </c>
      <c r="ID453">
        <v>1.85768</v>
      </c>
      <c r="IE453">
        <v>1.85242</v>
      </c>
      <c r="IF453">
        <v>0</v>
      </c>
      <c r="IG453">
        <v>0</v>
      </c>
      <c r="IH453">
        <v>0</v>
      </c>
      <c r="II453">
        <v>0</v>
      </c>
      <c r="IJ453" t="s">
        <v>433</v>
      </c>
      <c r="IK453" t="s">
        <v>434</v>
      </c>
      <c r="IL453" t="s">
        <v>435</v>
      </c>
      <c r="IM453" t="s">
        <v>435</v>
      </c>
      <c r="IN453" t="s">
        <v>435</v>
      </c>
      <c r="IO453" t="s">
        <v>435</v>
      </c>
      <c r="IP453">
        <v>0</v>
      </c>
      <c r="IQ453">
        <v>100</v>
      </c>
      <c r="IR453">
        <v>100</v>
      </c>
      <c r="IS453">
        <v>-16.428</v>
      </c>
      <c r="IT453">
        <v>-2.6239</v>
      </c>
      <c r="IU453">
        <v>-9.223646000070774</v>
      </c>
      <c r="IV453">
        <v>-0.01431925071125703</v>
      </c>
      <c r="IW453">
        <v>4.89615414261653E-06</v>
      </c>
      <c r="IX453">
        <v>-8.989459798755491E-10</v>
      </c>
      <c r="IY453">
        <v>-1.345169807792213</v>
      </c>
      <c r="IZ453">
        <v>-0.1043539695207113</v>
      </c>
      <c r="JA453">
        <v>0.003109194328973147</v>
      </c>
      <c r="JB453">
        <v>-3.859871886814269E-05</v>
      </c>
      <c r="JC453">
        <v>3</v>
      </c>
      <c r="JD453">
        <v>1925</v>
      </c>
      <c r="JE453">
        <v>1</v>
      </c>
      <c r="JF453">
        <v>31</v>
      </c>
      <c r="JG453">
        <v>22.6</v>
      </c>
      <c r="JH453">
        <v>22.4</v>
      </c>
      <c r="JI453">
        <v>1.63818</v>
      </c>
      <c r="JJ453">
        <v>2.74658</v>
      </c>
      <c r="JK453">
        <v>1.49658</v>
      </c>
      <c r="JL453">
        <v>2.31201</v>
      </c>
      <c r="JM453">
        <v>1.54785</v>
      </c>
      <c r="JN453">
        <v>2.37671</v>
      </c>
      <c r="JO453">
        <v>54.0208</v>
      </c>
      <c r="JP453">
        <v>13.1864</v>
      </c>
      <c r="JQ453">
        <v>18</v>
      </c>
      <c r="JR453">
        <v>501.879</v>
      </c>
      <c r="JS453">
        <v>436.452</v>
      </c>
      <c r="JT453">
        <v>26.323</v>
      </c>
      <c r="JU453">
        <v>46.9885</v>
      </c>
      <c r="JV453">
        <v>30.0019</v>
      </c>
      <c r="JW453">
        <v>46.6119</v>
      </c>
      <c r="JX453">
        <v>46.4302</v>
      </c>
      <c r="JY453">
        <v>32.9096</v>
      </c>
      <c r="JZ453">
        <v>50.9902</v>
      </c>
      <c r="KA453">
        <v>0</v>
      </c>
      <c r="KB453">
        <v>20.3601</v>
      </c>
      <c r="KC453">
        <v>654.4349999999999</v>
      </c>
      <c r="KD453">
        <v>22.3349</v>
      </c>
      <c r="KE453">
        <v>97.4061</v>
      </c>
      <c r="KF453">
        <v>93.8582</v>
      </c>
    </row>
    <row r="454" spans="1:292">
      <c r="A454">
        <v>426</v>
      </c>
      <c r="B454">
        <v>1687543616.1</v>
      </c>
      <c r="C454">
        <v>17487.59999990463</v>
      </c>
      <c r="D454" t="s">
        <v>1296</v>
      </c>
      <c r="E454" t="s">
        <v>1297</v>
      </c>
      <c r="F454">
        <v>5</v>
      </c>
      <c r="G454" t="s">
        <v>1218</v>
      </c>
      <c r="H454">
        <v>1687543608.314285</v>
      </c>
      <c r="I454">
        <f>(J454)/1000</f>
        <v>0</v>
      </c>
      <c r="J454">
        <f>IF(DO454, AM454, AG454)</f>
        <v>0</v>
      </c>
      <c r="K454">
        <f>IF(DO454, AH454, AF454)</f>
        <v>0</v>
      </c>
      <c r="L454">
        <f>DQ454 - IF(AT454&gt;1, K454*DK454*100.0/(AV454*EE454), 0)</f>
        <v>0</v>
      </c>
      <c r="M454">
        <f>((S454-I454/2)*L454-K454)/(S454+I454/2)</f>
        <v>0</v>
      </c>
      <c r="N454">
        <f>M454*(DX454+DY454)/1000.0</f>
        <v>0</v>
      </c>
      <c r="O454">
        <f>(DQ454 - IF(AT454&gt;1, K454*DK454*100.0/(AV454*EE454), 0))*(DX454+DY454)/1000.0</f>
        <v>0</v>
      </c>
      <c r="P454">
        <f>2.0/((1/R454-1/Q454)+SIGN(R454)*SQRT((1/R454-1/Q454)*(1/R454-1/Q454) + 4*DL454/((DL454+1)*(DL454+1))*(2*1/R454*1/Q454-1/Q454*1/Q454)))</f>
        <v>0</v>
      </c>
      <c r="Q454">
        <f>IF(LEFT(DM454,1)&lt;&gt;"0",IF(LEFT(DM454,1)="1",3.0,DN454),$D$5+$E$5*(EE454*DX454/($K$5*1000))+$F$5*(EE454*DX454/($K$5*1000))*MAX(MIN(DK454,$J$5),$I$5)*MAX(MIN(DK454,$J$5),$I$5)+$G$5*MAX(MIN(DK454,$J$5),$I$5)*(EE454*DX454/($K$5*1000))+$H$5*(EE454*DX454/($K$5*1000))*(EE454*DX454/($K$5*1000)))</f>
        <v>0</v>
      </c>
      <c r="R454">
        <f>I454*(1000-(1000*0.61365*exp(17.502*V454/(240.97+V454))/(DX454+DY454)+DS454)/2)/(1000*0.61365*exp(17.502*V454/(240.97+V454))/(DX454+DY454)-DS454)</f>
        <v>0</v>
      </c>
      <c r="S454">
        <f>1/((DL454+1)/(P454/1.6)+1/(Q454/1.37)) + DL454/((DL454+1)/(P454/1.6) + DL454/(Q454/1.37))</f>
        <v>0</v>
      </c>
      <c r="T454">
        <f>(DG454*DJ454)</f>
        <v>0</v>
      </c>
      <c r="U454">
        <f>(DZ454+(T454+2*0.95*5.67E-8*(((DZ454+$B$9)+273)^4-(DZ454+273)^4)-44100*I454)/(1.84*29.3*Q454+8*0.95*5.67E-8*(DZ454+273)^3))</f>
        <v>0</v>
      </c>
      <c r="V454">
        <f>($C$9*EA454+$D$9*EB454+$E$9*U454)</f>
        <v>0</v>
      </c>
      <c r="W454">
        <f>0.61365*exp(17.502*V454/(240.97+V454))</f>
        <v>0</v>
      </c>
      <c r="X454">
        <f>(Y454/Z454*100)</f>
        <v>0</v>
      </c>
      <c r="Y454">
        <f>DS454*(DX454+DY454)/1000</f>
        <v>0</v>
      </c>
      <c r="Z454">
        <f>0.61365*exp(17.502*DZ454/(240.97+DZ454))</f>
        <v>0</v>
      </c>
      <c r="AA454">
        <f>(W454-DS454*(DX454+DY454)/1000)</f>
        <v>0</v>
      </c>
      <c r="AB454">
        <f>(-I454*44100)</f>
        <v>0</v>
      </c>
      <c r="AC454">
        <f>2*29.3*Q454*0.92*(DZ454-V454)</f>
        <v>0</v>
      </c>
      <c r="AD454">
        <f>2*0.95*5.67E-8*(((DZ454+$B$9)+273)^4-(V454+273)^4)</f>
        <v>0</v>
      </c>
      <c r="AE454">
        <f>T454+AD454+AB454+AC454</f>
        <v>0</v>
      </c>
      <c r="AF454">
        <f>DW454*AT454*(DR454-DQ454*(1000-AT454*DT454)/(1000-AT454*DS454))/(100*DK454)</f>
        <v>0</v>
      </c>
      <c r="AG454">
        <f>1000*DW454*AT454*(DS454-DT454)/(100*DK454*(1000-AT454*DS454))</f>
        <v>0</v>
      </c>
      <c r="AH454">
        <f>(AI454 - AJ454 - DX454*1E3/(8.314*(DZ454+273.15)) * AL454/DW454 * AK454) * DW454/(100*DK454) * (1000 - DT454)/1000</f>
        <v>0</v>
      </c>
      <c r="AI454">
        <v>656.2594106410075</v>
      </c>
      <c r="AJ454">
        <v>632.5670181818183</v>
      </c>
      <c r="AK454">
        <v>3.441068691011469</v>
      </c>
      <c r="AL454">
        <v>66.87703025585249</v>
      </c>
      <c r="AM454">
        <f>(AO454 - AN454 + DX454*1E3/(8.314*(DZ454+273.15)) * AQ454/DW454 * AP454) * DW454/(100*DK454) * 1000/(1000 - AO454)</f>
        <v>0</v>
      </c>
      <c r="AN454">
        <v>22.17649934157461</v>
      </c>
      <c r="AO454">
        <v>22.84238545454546</v>
      </c>
      <c r="AP454">
        <v>-2.673041182188866E-05</v>
      </c>
      <c r="AQ454">
        <v>100.4574107163463</v>
      </c>
      <c r="AR454">
        <v>0</v>
      </c>
      <c r="AS454">
        <v>0</v>
      </c>
      <c r="AT454">
        <f>IF(AR454*$H$15&gt;=AV454,1.0,(AV454/(AV454-AR454*$H$15)))</f>
        <v>0</v>
      </c>
      <c r="AU454">
        <f>(AT454-1)*100</f>
        <v>0</v>
      </c>
      <c r="AV454">
        <f>MAX(0,($B$15+$C$15*EE454)/(1+$D$15*EE454)*DX454/(DZ454+273)*$E$15)</f>
        <v>0</v>
      </c>
      <c r="AW454" t="s">
        <v>429</v>
      </c>
      <c r="AX454" t="s">
        <v>429</v>
      </c>
      <c r="AY454">
        <v>0</v>
      </c>
      <c r="AZ454">
        <v>0</v>
      </c>
      <c r="BA454">
        <f>1-AY454/AZ454</f>
        <v>0</v>
      </c>
      <c r="BB454">
        <v>0</v>
      </c>
      <c r="BC454" t="s">
        <v>429</v>
      </c>
      <c r="BD454" t="s">
        <v>429</v>
      </c>
      <c r="BE454">
        <v>0</v>
      </c>
      <c r="BF454">
        <v>0</v>
      </c>
      <c r="BG454">
        <f>1-BE454/BF454</f>
        <v>0</v>
      </c>
      <c r="BH454">
        <v>0.5</v>
      </c>
      <c r="BI454">
        <f>DH454</f>
        <v>0</v>
      </c>
      <c r="BJ454">
        <f>K454</f>
        <v>0</v>
      </c>
      <c r="BK454">
        <f>BG454*BH454*BI454</f>
        <v>0</v>
      </c>
      <c r="BL454">
        <f>(BJ454-BB454)/BI454</f>
        <v>0</v>
      </c>
      <c r="BM454">
        <f>(AZ454-BF454)/BF454</f>
        <v>0</v>
      </c>
      <c r="BN454">
        <f>AY454/(BA454+AY454/BF454)</f>
        <v>0</v>
      </c>
      <c r="BO454" t="s">
        <v>429</v>
      </c>
      <c r="BP454">
        <v>0</v>
      </c>
      <c r="BQ454">
        <f>IF(BP454&lt;&gt;0, BP454, BN454)</f>
        <v>0</v>
      </c>
      <c r="BR454">
        <f>1-BQ454/BF454</f>
        <v>0</v>
      </c>
      <c r="BS454">
        <f>(BF454-BE454)/(BF454-BQ454)</f>
        <v>0</v>
      </c>
      <c r="BT454">
        <f>(AZ454-BF454)/(AZ454-BQ454)</f>
        <v>0</v>
      </c>
      <c r="BU454">
        <f>(BF454-BE454)/(BF454-AY454)</f>
        <v>0</v>
      </c>
      <c r="BV454">
        <f>(AZ454-BF454)/(AZ454-AY454)</f>
        <v>0</v>
      </c>
      <c r="BW454">
        <f>(BS454*BQ454/BE454)</f>
        <v>0</v>
      </c>
      <c r="BX454">
        <f>(1-BW454)</f>
        <v>0</v>
      </c>
      <c r="DG454">
        <f>$B$13*EF454+$C$13*EG454+$F$13*ER454*(1-EU454)</f>
        <v>0</v>
      </c>
      <c r="DH454">
        <f>DG454*DI454</f>
        <v>0</v>
      </c>
      <c r="DI454">
        <f>($B$13*$D$11+$C$13*$D$11+$F$13*((FE454+EW454)/MAX(FE454+EW454+FF454, 0.1)*$I$11+FF454/MAX(FE454+EW454+FF454, 0.1)*$J$11))/($B$13+$C$13+$F$13)</f>
        <v>0</v>
      </c>
      <c r="DJ454">
        <f>($B$13*$K$11+$C$13*$K$11+$F$13*((FE454+EW454)/MAX(FE454+EW454+FF454, 0.1)*$P$11+FF454/MAX(FE454+EW454+FF454, 0.1)*$Q$11))/($B$13+$C$13+$F$13)</f>
        <v>0</v>
      </c>
      <c r="DK454">
        <v>1.91</v>
      </c>
      <c r="DL454">
        <v>0.5</v>
      </c>
      <c r="DM454" t="s">
        <v>430</v>
      </c>
      <c r="DN454">
        <v>2</v>
      </c>
      <c r="DO454" t="b">
        <v>1</v>
      </c>
      <c r="DP454">
        <v>1687543608.314285</v>
      </c>
      <c r="DQ454">
        <v>593.5880000000001</v>
      </c>
      <c r="DR454">
        <v>624.6899285714286</v>
      </c>
      <c r="DS454">
        <v>22.85145714285714</v>
      </c>
      <c r="DT454">
        <v>22.16979642857143</v>
      </c>
      <c r="DU454">
        <v>609.92725</v>
      </c>
      <c r="DV454">
        <v>25.47538214285714</v>
      </c>
      <c r="DW454">
        <v>500.0302500000001</v>
      </c>
      <c r="DX454">
        <v>101.7318214285714</v>
      </c>
      <c r="DY454">
        <v>0.09996670714285716</v>
      </c>
      <c r="DZ454">
        <v>31.72256428571429</v>
      </c>
      <c r="EA454">
        <v>32.97847857142857</v>
      </c>
      <c r="EB454">
        <v>999.9000000000002</v>
      </c>
      <c r="EC454">
        <v>0</v>
      </c>
      <c r="ED454">
        <v>0</v>
      </c>
      <c r="EE454">
        <v>10012.69642857143</v>
      </c>
      <c r="EF454">
        <v>0</v>
      </c>
      <c r="EG454">
        <v>1438.088571428572</v>
      </c>
      <c r="EH454">
        <v>-31.1019</v>
      </c>
      <c r="EI454">
        <v>607.4695357142856</v>
      </c>
      <c r="EJ454">
        <v>638.8533571428571</v>
      </c>
      <c r="EK454">
        <v>0.6816570000000002</v>
      </c>
      <c r="EL454">
        <v>624.6899285714286</v>
      </c>
      <c r="EM454">
        <v>22.16979642857143</v>
      </c>
      <c r="EN454">
        <v>2.324717857142857</v>
      </c>
      <c r="EO454">
        <v>2.2553725</v>
      </c>
      <c r="EP454">
        <v>19.84871071428571</v>
      </c>
      <c r="EQ454">
        <v>19.36115357142857</v>
      </c>
      <c r="ER454">
        <v>1999.987500000001</v>
      </c>
      <c r="ES454">
        <v>0.9800004999999999</v>
      </c>
      <c r="ET454">
        <v>0.01999961428571428</v>
      </c>
      <c r="EU454">
        <v>0</v>
      </c>
      <c r="EV454">
        <v>151.3696785714286</v>
      </c>
      <c r="EW454">
        <v>5.00078</v>
      </c>
      <c r="EX454">
        <v>4376.960714285714</v>
      </c>
      <c r="EY454">
        <v>16379.53571428571</v>
      </c>
      <c r="EZ454">
        <v>53.07342857142857</v>
      </c>
      <c r="FA454">
        <v>55.29207142857141</v>
      </c>
      <c r="FB454">
        <v>53.57339285714285</v>
      </c>
      <c r="FC454">
        <v>54.41049999999999</v>
      </c>
      <c r="FD454">
        <v>53.09335714285713</v>
      </c>
      <c r="FE454">
        <v>1955.0875</v>
      </c>
      <c r="FF454">
        <v>39.9</v>
      </c>
      <c r="FG454">
        <v>0</v>
      </c>
      <c r="FH454">
        <v>1687543616.7</v>
      </c>
      <c r="FI454">
        <v>0</v>
      </c>
      <c r="FJ454">
        <v>151.37696</v>
      </c>
      <c r="FK454">
        <v>0.5790769288481918</v>
      </c>
      <c r="FL454">
        <v>224.4223073332818</v>
      </c>
      <c r="FM454">
        <v>4376.0992</v>
      </c>
      <c r="FN454">
        <v>15</v>
      </c>
      <c r="FO454">
        <v>1687542268.5</v>
      </c>
      <c r="FP454" t="s">
        <v>1219</v>
      </c>
      <c r="FQ454">
        <v>1687542253</v>
      </c>
      <c r="FR454">
        <v>1687542268.5</v>
      </c>
      <c r="FS454">
        <v>7</v>
      </c>
      <c r="FT454">
        <v>0.126</v>
      </c>
      <c r="FU454">
        <v>0.008999999999999999</v>
      </c>
      <c r="FV454">
        <v>-14.588</v>
      </c>
      <c r="FW454">
        <v>-2.508</v>
      </c>
      <c r="FX454">
        <v>419</v>
      </c>
      <c r="FY454">
        <v>18</v>
      </c>
      <c r="FZ454">
        <v>0.37</v>
      </c>
      <c r="GA454">
        <v>0.06</v>
      </c>
      <c r="GB454">
        <v>-31.11169024390244</v>
      </c>
      <c r="GC454">
        <v>0.2740013937282353</v>
      </c>
      <c r="GD454">
        <v>0.1455021679578291</v>
      </c>
      <c r="GE454">
        <v>0</v>
      </c>
      <c r="GF454">
        <v>0.6874230243902439</v>
      </c>
      <c r="GG454">
        <v>-0.1369999233449469</v>
      </c>
      <c r="GH454">
        <v>0.01358296732458959</v>
      </c>
      <c r="GI454">
        <v>1</v>
      </c>
      <c r="GJ454">
        <v>1</v>
      </c>
      <c r="GK454">
        <v>2</v>
      </c>
      <c r="GL454" t="s">
        <v>443</v>
      </c>
      <c r="GM454">
        <v>3.10041</v>
      </c>
      <c r="GN454">
        <v>2.75814</v>
      </c>
      <c r="GO454">
        <v>0.128101</v>
      </c>
      <c r="GP454">
        <v>0.130193</v>
      </c>
      <c r="GQ454">
        <v>0.122159</v>
      </c>
      <c r="GR454">
        <v>0.111377</v>
      </c>
      <c r="GS454">
        <v>21708.2</v>
      </c>
      <c r="GT454">
        <v>20945.4</v>
      </c>
      <c r="GU454">
        <v>25486.2</v>
      </c>
      <c r="GV454">
        <v>24472.9</v>
      </c>
      <c r="GW454">
        <v>35973.9</v>
      </c>
      <c r="GX454">
        <v>32092.9</v>
      </c>
      <c r="GY454">
        <v>44574.7</v>
      </c>
      <c r="GZ454">
        <v>39043.9</v>
      </c>
      <c r="HA454">
        <v>1.71268</v>
      </c>
      <c r="HB454">
        <v>1.6006</v>
      </c>
      <c r="HC454">
        <v>-0.049185</v>
      </c>
      <c r="HD454">
        <v>0</v>
      </c>
      <c r="HE454">
        <v>33.7935</v>
      </c>
      <c r="HF454">
        <v>999.9</v>
      </c>
      <c r="HG454">
        <v>42.9</v>
      </c>
      <c r="HH454">
        <v>50.9</v>
      </c>
      <c r="HI454">
        <v>54.7597</v>
      </c>
      <c r="HJ454">
        <v>62.8307</v>
      </c>
      <c r="HK454">
        <v>22.7524</v>
      </c>
      <c r="HL454">
        <v>1</v>
      </c>
      <c r="HM454">
        <v>1.82291</v>
      </c>
      <c r="HN454">
        <v>9.28105</v>
      </c>
      <c r="HO454">
        <v>20.0425</v>
      </c>
      <c r="HP454">
        <v>5.20276</v>
      </c>
      <c r="HQ454">
        <v>11.992</v>
      </c>
      <c r="HR454">
        <v>4.95925</v>
      </c>
      <c r="HS454">
        <v>3.27413</v>
      </c>
      <c r="HT454">
        <v>9999</v>
      </c>
      <c r="HU454">
        <v>9999</v>
      </c>
      <c r="HV454">
        <v>9999</v>
      </c>
      <c r="HW454">
        <v>92.3</v>
      </c>
      <c r="HX454">
        <v>1.86388</v>
      </c>
      <c r="HY454">
        <v>1.86032</v>
      </c>
      <c r="HZ454">
        <v>1.8587</v>
      </c>
      <c r="IA454">
        <v>1.85996</v>
      </c>
      <c r="IB454">
        <v>1.85988</v>
      </c>
      <c r="IC454">
        <v>1.85854</v>
      </c>
      <c r="ID454">
        <v>1.85773</v>
      </c>
      <c r="IE454">
        <v>1.85242</v>
      </c>
      <c r="IF454">
        <v>0</v>
      </c>
      <c r="IG454">
        <v>0</v>
      </c>
      <c r="IH454">
        <v>0</v>
      </c>
      <c r="II454">
        <v>0</v>
      </c>
      <c r="IJ454" t="s">
        <v>433</v>
      </c>
      <c r="IK454" t="s">
        <v>434</v>
      </c>
      <c r="IL454" t="s">
        <v>435</v>
      </c>
      <c r="IM454" t="s">
        <v>435</v>
      </c>
      <c r="IN454" t="s">
        <v>435</v>
      </c>
      <c r="IO454" t="s">
        <v>435</v>
      </c>
      <c r="IP454">
        <v>0</v>
      </c>
      <c r="IQ454">
        <v>100</v>
      </c>
      <c r="IR454">
        <v>100</v>
      </c>
      <c r="IS454">
        <v>-16.585</v>
      </c>
      <c r="IT454">
        <v>-2.6237</v>
      </c>
      <c r="IU454">
        <v>-9.223646000070774</v>
      </c>
      <c r="IV454">
        <v>-0.01431925071125703</v>
      </c>
      <c r="IW454">
        <v>4.89615414261653E-06</v>
      </c>
      <c r="IX454">
        <v>-8.989459798755491E-10</v>
      </c>
      <c r="IY454">
        <v>-1.345169807792213</v>
      </c>
      <c r="IZ454">
        <v>-0.1043539695207113</v>
      </c>
      <c r="JA454">
        <v>0.003109194328973147</v>
      </c>
      <c r="JB454">
        <v>-3.859871886814269E-05</v>
      </c>
      <c r="JC454">
        <v>3</v>
      </c>
      <c r="JD454">
        <v>1925</v>
      </c>
      <c r="JE454">
        <v>1</v>
      </c>
      <c r="JF454">
        <v>31</v>
      </c>
      <c r="JG454">
        <v>22.7</v>
      </c>
      <c r="JH454">
        <v>22.5</v>
      </c>
      <c r="JI454">
        <v>1.6748</v>
      </c>
      <c r="JJ454">
        <v>2.72339</v>
      </c>
      <c r="JK454">
        <v>1.49658</v>
      </c>
      <c r="JL454">
        <v>2.31323</v>
      </c>
      <c r="JM454">
        <v>1.54785</v>
      </c>
      <c r="JN454">
        <v>2.48169</v>
      </c>
      <c r="JO454">
        <v>53.9851</v>
      </c>
      <c r="JP454">
        <v>13.1952</v>
      </c>
      <c r="JQ454">
        <v>18</v>
      </c>
      <c r="JR454">
        <v>501.585</v>
      </c>
      <c r="JS454">
        <v>436.597</v>
      </c>
      <c r="JT454">
        <v>26.3298</v>
      </c>
      <c r="JU454">
        <v>47.0056</v>
      </c>
      <c r="JV454">
        <v>30.0019</v>
      </c>
      <c r="JW454">
        <v>46.6325</v>
      </c>
      <c r="JX454">
        <v>46.4506</v>
      </c>
      <c r="JY454">
        <v>33.6429</v>
      </c>
      <c r="JZ454">
        <v>50.9902</v>
      </c>
      <c r="KA454">
        <v>0</v>
      </c>
      <c r="KB454">
        <v>20.3566</v>
      </c>
      <c r="KC454">
        <v>674.471</v>
      </c>
      <c r="KD454">
        <v>22.3923</v>
      </c>
      <c r="KE454">
        <v>97.40300000000001</v>
      </c>
      <c r="KF454">
        <v>93.8556</v>
      </c>
    </row>
    <row r="455" spans="1:292">
      <c r="A455">
        <v>427</v>
      </c>
      <c r="B455">
        <v>1687543621.1</v>
      </c>
      <c r="C455">
        <v>17492.59999990463</v>
      </c>
      <c r="D455" t="s">
        <v>1298</v>
      </c>
      <c r="E455" t="s">
        <v>1299</v>
      </c>
      <c r="F455">
        <v>5</v>
      </c>
      <c r="G455" t="s">
        <v>1218</v>
      </c>
      <c r="H455">
        <v>1687543613.6</v>
      </c>
      <c r="I455">
        <f>(J455)/1000</f>
        <v>0</v>
      </c>
      <c r="J455">
        <f>IF(DO455, AM455, AG455)</f>
        <v>0</v>
      </c>
      <c r="K455">
        <f>IF(DO455, AH455, AF455)</f>
        <v>0</v>
      </c>
      <c r="L455">
        <f>DQ455 - IF(AT455&gt;1, K455*DK455*100.0/(AV455*EE455), 0)</f>
        <v>0</v>
      </c>
      <c r="M455">
        <f>((S455-I455/2)*L455-K455)/(S455+I455/2)</f>
        <v>0</v>
      </c>
      <c r="N455">
        <f>M455*(DX455+DY455)/1000.0</f>
        <v>0</v>
      </c>
      <c r="O455">
        <f>(DQ455 - IF(AT455&gt;1, K455*DK455*100.0/(AV455*EE455), 0))*(DX455+DY455)/1000.0</f>
        <v>0</v>
      </c>
      <c r="P455">
        <f>2.0/((1/R455-1/Q455)+SIGN(R455)*SQRT((1/R455-1/Q455)*(1/R455-1/Q455) + 4*DL455/((DL455+1)*(DL455+1))*(2*1/R455*1/Q455-1/Q455*1/Q455)))</f>
        <v>0</v>
      </c>
      <c r="Q455">
        <f>IF(LEFT(DM455,1)&lt;&gt;"0",IF(LEFT(DM455,1)="1",3.0,DN455),$D$5+$E$5*(EE455*DX455/($K$5*1000))+$F$5*(EE455*DX455/($K$5*1000))*MAX(MIN(DK455,$J$5),$I$5)*MAX(MIN(DK455,$J$5),$I$5)+$G$5*MAX(MIN(DK455,$J$5),$I$5)*(EE455*DX455/($K$5*1000))+$H$5*(EE455*DX455/($K$5*1000))*(EE455*DX455/($K$5*1000)))</f>
        <v>0</v>
      </c>
      <c r="R455">
        <f>I455*(1000-(1000*0.61365*exp(17.502*V455/(240.97+V455))/(DX455+DY455)+DS455)/2)/(1000*0.61365*exp(17.502*V455/(240.97+V455))/(DX455+DY455)-DS455)</f>
        <v>0</v>
      </c>
      <c r="S455">
        <f>1/((DL455+1)/(P455/1.6)+1/(Q455/1.37)) + DL455/((DL455+1)/(P455/1.6) + DL455/(Q455/1.37))</f>
        <v>0</v>
      </c>
      <c r="T455">
        <f>(DG455*DJ455)</f>
        <v>0</v>
      </c>
      <c r="U455">
        <f>(DZ455+(T455+2*0.95*5.67E-8*(((DZ455+$B$9)+273)^4-(DZ455+273)^4)-44100*I455)/(1.84*29.3*Q455+8*0.95*5.67E-8*(DZ455+273)^3))</f>
        <v>0</v>
      </c>
      <c r="V455">
        <f>($C$9*EA455+$D$9*EB455+$E$9*U455)</f>
        <v>0</v>
      </c>
      <c r="W455">
        <f>0.61365*exp(17.502*V455/(240.97+V455))</f>
        <v>0</v>
      </c>
      <c r="X455">
        <f>(Y455/Z455*100)</f>
        <v>0</v>
      </c>
      <c r="Y455">
        <f>DS455*(DX455+DY455)/1000</f>
        <v>0</v>
      </c>
      <c r="Z455">
        <f>0.61365*exp(17.502*DZ455/(240.97+DZ455))</f>
        <v>0</v>
      </c>
      <c r="AA455">
        <f>(W455-DS455*(DX455+DY455)/1000)</f>
        <v>0</v>
      </c>
      <c r="AB455">
        <f>(-I455*44100)</f>
        <v>0</v>
      </c>
      <c r="AC455">
        <f>2*29.3*Q455*0.92*(DZ455-V455)</f>
        <v>0</v>
      </c>
      <c r="AD455">
        <f>2*0.95*5.67E-8*(((DZ455+$B$9)+273)^4-(V455+273)^4)</f>
        <v>0</v>
      </c>
      <c r="AE455">
        <f>T455+AD455+AB455+AC455</f>
        <v>0</v>
      </c>
      <c r="AF455">
        <f>DW455*AT455*(DR455-DQ455*(1000-AT455*DT455)/(1000-AT455*DS455))/(100*DK455)</f>
        <v>0</v>
      </c>
      <c r="AG455">
        <f>1000*DW455*AT455*(DS455-DT455)/(100*DK455*(1000-AT455*DS455))</f>
        <v>0</v>
      </c>
      <c r="AH455">
        <f>(AI455 - AJ455 - DX455*1E3/(8.314*(DZ455+273.15)) * AL455/DW455 * AK455) * DW455/(100*DK455) * (1000 - DT455)/1000</f>
        <v>0</v>
      </c>
      <c r="AI455">
        <v>673.4966541958059</v>
      </c>
      <c r="AJ455">
        <v>649.7089818181815</v>
      </c>
      <c r="AK455">
        <v>3.426985842299833</v>
      </c>
      <c r="AL455">
        <v>66.87703025585249</v>
      </c>
      <c r="AM455">
        <f>(AO455 - AN455 + DX455*1E3/(8.314*(DZ455+273.15)) * AQ455/DW455 * AP455) * DW455/(100*DK455) * 1000/(1000 - AO455)</f>
        <v>0</v>
      </c>
      <c r="AN455">
        <v>22.17683490802318</v>
      </c>
      <c r="AO455">
        <v>22.83438484848485</v>
      </c>
      <c r="AP455">
        <v>-3.387980134303576E-05</v>
      </c>
      <c r="AQ455">
        <v>100.4574107163463</v>
      </c>
      <c r="AR455">
        <v>0</v>
      </c>
      <c r="AS455">
        <v>0</v>
      </c>
      <c r="AT455">
        <f>IF(AR455*$H$15&gt;=AV455,1.0,(AV455/(AV455-AR455*$H$15)))</f>
        <v>0</v>
      </c>
      <c r="AU455">
        <f>(AT455-1)*100</f>
        <v>0</v>
      </c>
      <c r="AV455">
        <f>MAX(0,($B$15+$C$15*EE455)/(1+$D$15*EE455)*DX455/(DZ455+273)*$E$15)</f>
        <v>0</v>
      </c>
      <c r="AW455" t="s">
        <v>429</v>
      </c>
      <c r="AX455" t="s">
        <v>429</v>
      </c>
      <c r="AY455">
        <v>0</v>
      </c>
      <c r="AZ455">
        <v>0</v>
      </c>
      <c r="BA455">
        <f>1-AY455/AZ455</f>
        <v>0</v>
      </c>
      <c r="BB455">
        <v>0</v>
      </c>
      <c r="BC455" t="s">
        <v>429</v>
      </c>
      <c r="BD455" t="s">
        <v>429</v>
      </c>
      <c r="BE455">
        <v>0</v>
      </c>
      <c r="BF455">
        <v>0</v>
      </c>
      <c r="BG455">
        <f>1-BE455/BF455</f>
        <v>0</v>
      </c>
      <c r="BH455">
        <v>0.5</v>
      </c>
      <c r="BI455">
        <f>DH455</f>
        <v>0</v>
      </c>
      <c r="BJ455">
        <f>K455</f>
        <v>0</v>
      </c>
      <c r="BK455">
        <f>BG455*BH455*BI455</f>
        <v>0</v>
      </c>
      <c r="BL455">
        <f>(BJ455-BB455)/BI455</f>
        <v>0</v>
      </c>
      <c r="BM455">
        <f>(AZ455-BF455)/BF455</f>
        <v>0</v>
      </c>
      <c r="BN455">
        <f>AY455/(BA455+AY455/BF455)</f>
        <v>0</v>
      </c>
      <c r="BO455" t="s">
        <v>429</v>
      </c>
      <c r="BP455">
        <v>0</v>
      </c>
      <c r="BQ455">
        <f>IF(BP455&lt;&gt;0, BP455, BN455)</f>
        <v>0</v>
      </c>
      <c r="BR455">
        <f>1-BQ455/BF455</f>
        <v>0</v>
      </c>
      <c r="BS455">
        <f>(BF455-BE455)/(BF455-BQ455)</f>
        <v>0</v>
      </c>
      <c r="BT455">
        <f>(AZ455-BF455)/(AZ455-BQ455)</f>
        <v>0</v>
      </c>
      <c r="BU455">
        <f>(BF455-BE455)/(BF455-AY455)</f>
        <v>0</v>
      </c>
      <c r="BV455">
        <f>(AZ455-BF455)/(AZ455-AY455)</f>
        <v>0</v>
      </c>
      <c r="BW455">
        <f>(BS455*BQ455/BE455)</f>
        <v>0</v>
      </c>
      <c r="BX455">
        <f>(1-BW455)</f>
        <v>0</v>
      </c>
      <c r="DG455">
        <f>$B$13*EF455+$C$13*EG455+$F$13*ER455*(1-EU455)</f>
        <v>0</v>
      </c>
      <c r="DH455">
        <f>DG455*DI455</f>
        <v>0</v>
      </c>
      <c r="DI455">
        <f>($B$13*$D$11+$C$13*$D$11+$F$13*((FE455+EW455)/MAX(FE455+EW455+FF455, 0.1)*$I$11+FF455/MAX(FE455+EW455+FF455, 0.1)*$J$11))/($B$13+$C$13+$F$13)</f>
        <v>0</v>
      </c>
      <c r="DJ455">
        <f>($B$13*$K$11+$C$13*$K$11+$F$13*((FE455+EW455)/MAX(FE455+EW455+FF455, 0.1)*$P$11+FF455/MAX(FE455+EW455+FF455, 0.1)*$Q$11))/($B$13+$C$13+$F$13)</f>
        <v>0</v>
      </c>
      <c r="DK455">
        <v>1.91</v>
      </c>
      <c r="DL455">
        <v>0.5</v>
      </c>
      <c r="DM455" t="s">
        <v>430</v>
      </c>
      <c r="DN455">
        <v>2</v>
      </c>
      <c r="DO455" t="b">
        <v>1</v>
      </c>
      <c r="DP455">
        <v>1687543613.6</v>
      </c>
      <c r="DQ455">
        <v>611.3606296296297</v>
      </c>
      <c r="DR455">
        <v>642.4473703703704</v>
      </c>
      <c r="DS455">
        <v>22.84452592592593</v>
      </c>
      <c r="DT455">
        <v>22.17495555555556</v>
      </c>
      <c r="DU455">
        <v>627.8666296296296</v>
      </c>
      <c r="DV455">
        <v>25.4683037037037</v>
      </c>
      <c r="DW455">
        <v>500.0138888888889</v>
      </c>
      <c r="DX455">
        <v>101.7322222222222</v>
      </c>
      <c r="DY455">
        <v>0.09996381851851853</v>
      </c>
      <c r="DZ455">
        <v>31.73159259259259</v>
      </c>
      <c r="EA455">
        <v>32.99447777777778</v>
      </c>
      <c r="EB455">
        <v>999.9000000000001</v>
      </c>
      <c r="EC455">
        <v>0</v>
      </c>
      <c r="ED455">
        <v>0</v>
      </c>
      <c r="EE455">
        <v>10008.97888888889</v>
      </c>
      <c r="EF455">
        <v>0</v>
      </c>
      <c r="EG455">
        <v>1476.959259259259</v>
      </c>
      <c r="EH455">
        <v>-31.08668518518518</v>
      </c>
      <c r="EI455">
        <v>625.6534814814814</v>
      </c>
      <c r="EJ455">
        <v>657.0168148148149</v>
      </c>
      <c r="EK455">
        <v>0.6695681111111111</v>
      </c>
      <c r="EL455">
        <v>642.4473703703704</v>
      </c>
      <c r="EM455">
        <v>22.17495555555556</v>
      </c>
      <c r="EN455">
        <v>2.324022592592593</v>
      </c>
      <c r="EO455">
        <v>2.255906296296296</v>
      </c>
      <c r="EP455">
        <v>19.8438925925926</v>
      </c>
      <c r="EQ455">
        <v>19.36495925925926</v>
      </c>
      <c r="ER455">
        <v>2000.017407407408</v>
      </c>
      <c r="ES455">
        <v>0.9800007777777777</v>
      </c>
      <c r="ET455">
        <v>0.01999934444444444</v>
      </c>
      <c r="EU455">
        <v>0</v>
      </c>
      <c r="EV455">
        <v>151.3531111111111</v>
      </c>
      <c r="EW455">
        <v>5.00078</v>
      </c>
      <c r="EX455">
        <v>4367.604074074075</v>
      </c>
      <c r="EY455">
        <v>16379.78518518519</v>
      </c>
      <c r="EZ455">
        <v>53.07374074074073</v>
      </c>
      <c r="FA455">
        <v>55.29133333333331</v>
      </c>
      <c r="FB455">
        <v>53.59699999999999</v>
      </c>
      <c r="FC455">
        <v>54.40725925925926</v>
      </c>
      <c r="FD455">
        <v>53.09214814814813</v>
      </c>
      <c r="FE455">
        <v>1955.117407407407</v>
      </c>
      <c r="FF455">
        <v>39.9</v>
      </c>
      <c r="FG455">
        <v>0</v>
      </c>
      <c r="FH455">
        <v>1687543621.5</v>
      </c>
      <c r="FI455">
        <v>0</v>
      </c>
      <c r="FJ455">
        <v>151.3894</v>
      </c>
      <c r="FK455">
        <v>0.2047692363227172</v>
      </c>
      <c r="FL455">
        <v>-329.1661533192525</v>
      </c>
      <c r="FM455">
        <v>4366.672399999999</v>
      </c>
      <c r="FN455">
        <v>15</v>
      </c>
      <c r="FO455">
        <v>1687542268.5</v>
      </c>
      <c r="FP455" t="s">
        <v>1219</v>
      </c>
      <c r="FQ455">
        <v>1687542253</v>
      </c>
      <c r="FR455">
        <v>1687542268.5</v>
      </c>
      <c r="FS455">
        <v>7</v>
      </c>
      <c r="FT455">
        <v>0.126</v>
      </c>
      <c r="FU455">
        <v>0.008999999999999999</v>
      </c>
      <c r="FV455">
        <v>-14.588</v>
      </c>
      <c r="FW455">
        <v>-2.508</v>
      </c>
      <c r="FX455">
        <v>419</v>
      </c>
      <c r="FY455">
        <v>18</v>
      </c>
      <c r="FZ455">
        <v>0.37</v>
      </c>
      <c r="GA455">
        <v>0.06</v>
      </c>
      <c r="GB455">
        <v>-31.09621951219513</v>
      </c>
      <c r="GC455">
        <v>0.3520473867596253</v>
      </c>
      <c r="GD455">
        <v>0.1252395445604673</v>
      </c>
      <c r="GE455">
        <v>0</v>
      </c>
      <c r="GF455">
        <v>0.6767666097560976</v>
      </c>
      <c r="GG455">
        <v>-0.1381552891986058</v>
      </c>
      <c r="GH455">
        <v>0.01372285133188354</v>
      </c>
      <c r="GI455">
        <v>1</v>
      </c>
      <c r="GJ455">
        <v>1</v>
      </c>
      <c r="GK455">
        <v>2</v>
      </c>
      <c r="GL455" t="s">
        <v>443</v>
      </c>
      <c r="GM455">
        <v>3.10034</v>
      </c>
      <c r="GN455">
        <v>2.75823</v>
      </c>
      <c r="GO455">
        <v>0.130473</v>
      </c>
      <c r="GP455">
        <v>0.132525</v>
      </c>
      <c r="GQ455">
        <v>0.122127</v>
      </c>
      <c r="GR455">
        <v>0.111402</v>
      </c>
      <c r="GS455">
        <v>21648.2</v>
      </c>
      <c r="GT455">
        <v>20888.3</v>
      </c>
      <c r="GU455">
        <v>25485.1</v>
      </c>
      <c r="GV455">
        <v>24472</v>
      </c>
      <c r="GW455">
        <v>35974</v>
      </c>
      <c r="GX455">
        <v>32091.4</v>
      </c>
      <c r="GY455">
        <v>44572.9</v>
      </c>
      <c r="GZ455">
        <v>39042.9</v>
      </c>
      <c r="HA455">
        <v>1.71273</v>
      </c>
      <c r="HB455">
        <v>1.60035</v>
      </c>
      <c r="HC455">
        <v>-0.0494383</v>
      </c>
      <c r="HD455">
        <v>0</v>
      </c>
      <c r="HE455">
        <v>33.7996</v>
      </c>
      <c r="HF455">
        <v>999.9</v>
      </c>
      <c r="HG455">
        <v>42.9</v>
      </c>
      <c r="HH455">
        <v>50.9</v>
      </c>
      <c r="HI455">
        <v>54.7651</v>
      </c>
      <c r="HJ455">
        <v>62.7507</v>
      </c>
      <c r="HK455">
        <v>23.0569</v>
      </c>
      <c r="HL455">
        <v>1</v>
      </c>
      <c r="HM455">
        <v>1.82474</v>
      </c>
      <c r="HN455">
        <v>9.28105</v>
      </c>
      <c r="HO455">
        <v>20.0424</v>
      </c>
      <c r="HP455">
        <v>5.20187</v>
      </c>
      <c r="HQ455">
        <v>11.992</v>
      </c>
      <c r="HR455">
        <v>4.95895</v>
      </c>
      <c r="HS455">
        <v>3.27415</v>
      </c>
      <c r="HT455">
        <v>9999</v>
      </c>
      <c r="HU455">
        <v>9999</v>
      </c>
      <c r="HV455">
        <v>9999</v>
      </c>
      <c r="HW455">
        <v>92.3</v>
      </c>
      <c r="HX455">
        <v>1.86391</v>
      </c>
      <c r="HY455">
        <v>1.86032</v>
      </c>
      <c r="HZ455">
        <v>1.85873</v>
      </c>
      <c r="IA455">
        <v>1.86001</v>
      </c>
      <c r="IB455">
        <v>1.85989</v>
      </c>
      <c r="IC455">
        <v>1.85855</v>
      </c>
      <c r="ID455">
        <v>1.85774</v>
      </c>
      <c r="IE455">
        <v>1.85242</v>
      </c>
      <c r="IF455">
        <v>0</v>
      </c>
      <c r="IG455">
        <v>0</v>
      </c>
      <c r="IH455">
        <v>0</v>
      </c>
      <c r="II455">
        <v>0</v>
      </c>
      <c r="IJ455" t="s">
        <v>433</v>
      </c>
      <c r="IK455" t="s">
        <v>434</v>
      </c>
      <c r="IL455" t="s">
        <v>435</v>
      </c>
      <c r="IM455" t="s">
        <v>435</v>
      </c>
      <c r="IN455" t="s">
        <v>435</v>
      </c>
      <c r="IO455" t="s">
        <v>435</v>
      </c>
      <c r="IP455">
        <v>0</v>
      </c>
      <c r="IQ455">
        <v>100</v>
      </c>
      <c r="IR455">
        <v>100</v>
      </c>
      <c r="IS455">
        <v>-16.739</v>
      </c>
      <c r="IT455">
        <v>-2.6235</v>
      </c>
      <c r="IU455">
        <v>-9.223646000070774</v>
      </c>
      <c r="IV455">
        <v>-0.01431925071125703</v>
      </c>
      <c r="IW455">
        <v>4.89615414261653E-06</v>
      </c>
      <c r="IX455">
        <v>-8.989459798755491E-10</v>
      </c>
      <c r="IY455">
        <v>-1.345169807792213</v>
      </c>
      <c r="IZ455">
        <v>-0.1043539695207113</v>
      </c>
      <c r="JA455">
        <v>0.003109194328973147</v>
      </c>
      <c r="JB455">
        <v>-3.859871886814269E-05</v>
      </c>
      <c r="JC455">
        <v>3</v>
      </c>
      <c r="JD455">
        <v>1925</v>
      </c>
      <c r="JE455">
        <v>1</v>
      </c>
      <c r="JF455">
        <v>31</v>
      </c>
      <c r="JG455">
        <v>22.8</v>
      </c>
      <c r="JH455">
        <v>22.5</v>
      </c>
      <c r="JI455">
        <v>1.70776</v>
      </c>
      <c r="JJ455">
        <v>2.7356</v>
      </c>
      <c r="JK455">
        <v>1.49658</v>
      </c>
      <c r="JL455">
        <v>2.31323</v>
      </c>
      <c r="JM455">
        <v>1.54785</v>
      </c>
      <c r="JN455">
        <v>2.49146</v>
      </c>
      <c r="JO455">
        <v>54.0208</v>
      </c>
      <c r="JP455">
        <v>13.1952</v>
      </c>
      <c r="JQ455">
        <v>18</v>
      </c>
      <c r="JR455">
        <v>501.727</v>
      </c>
      <c r="JS455">
        <v>436.53</v>
      </c>
      <c r="JT455">
        <v>26.3344</v>
      </c>
      <c r="JU455">
        <v>47.0254</v>
      </c>
      <c r="JV455">
        <v>30.0018</v>
      </c>
      <c r="JW455">
        <v>46.6507</v>
      </c>
      <c r="JX455">
        <v>46.4687</v>
      </c>
      <c r="JY455">
        <v>34.2925</v>
      </c>
      <c r="JZ455">
        <v>50.7188</v>
      </c>
      <c r="KA455">
        <v>0</v>
      </c>
      <c r="KB455">
        <v>20.3538</v>
      </c>
      <c r="KC455">
        <v>687.866</v>
      </c>
      <c r="KD455">
        <v>22.451</v>
      </c>
      <c r="KE455">
        <v>97.3991</v>
      </c>
      <c r="KF455">
        <v>93.8528</v>
      </c>
    </row>
    <row r="456" spans="1:292">
      <c r="A456">
        <v>428</v>
      </c>
      <c r="B456">
        <v>1687543626.1</v>
      </c>
      <c r="C456">
        <v>17497.59999990463</v>
      </c>
      <c r="D456" t="s">
        <v>1300</v>
      </c>
      <c r="E456" t="s">
        <v>1301</v>
      </c>
      <c r="F456">
        <v>5</v>
      </c>
      <c r="G456" t="s">
        <v>1218</v>
      </c>
      <c r="H456">
        <v>1687543618.314285</v>
      </c>
      <c r="I456">
        <f>(J456)/1000</f>
        <v>0</v>
      </c>
      <c r="J456">
        <f>IF(DO456, AM456, AG456)</f>
        <v>0</v>
      </c>
      <c r="K456">
        <f>IF(DO456, AH456, AF456)</f>
        <v>0</v>
      </c>
      <c r="L456">
        <f>DQ456 - IF(AT456&gt;1, K456*DK456*100.0/(AV456*EE456), 0)</f>
        <v>0</v>
      </c>
      <c r="M456">
        <f>((S456-I456/2)*L456-K456)/(S456+I456/2)</f>
        <v>0</v>
      </c>
      <c r="N456">
        <f>M456*(DX456+DY456)/1000.0</f>
        <v>0</v>
      </c>
      <c r="O456">
        <f>(DQ456 - IF(AT456&gt;1, K456*DK456*100.0/(AV456*EE456), 0))*(DX456+DY456)/1000.0</f>
        <v>0</v>
      </c>
      <c r="P456">
        <f>2.0/((1/R456-1/Q456)+SIGN(R456)*SQRT((1/R456-1/Q456)*(1/R456-1/Q456) + 4*DL456/((DL456+1)*(DL456+1))*(2*1/R456*1/Q456-1/Q456*1/Q456)))</f>
        <v>0</v>
      </c>
      <c r="Q456">
        <f>IF(LEFT(DM456,1)&lt;&gt;"0",IF(LEFT(DM456,1)="1",3.0,DN456),$D$5+$E$5*(EE456*DX456/($K$5*1000))+$F$5*(EE456*DX456/($K$5*1000))*MAX(MIN(DK456,$J$5),$I$5)*MAX(MIN(DK456,$J$5),$I$5)+$G$5*MAX(MIN(DK456,$J$5),$I$5)*(EE456*DX456/($K$5*1000))+$H$5*(EE456*DX456/($K$5*1000))*(EE456*DX456/($K$5*1000)))</f>
        <v>0</v>
      </c>
      <c r="R456">
        <f>I456*(1000-(1000*0.61365*exp(17.502*V456/(240.97+V456))/(DX456+DY456)+DS456)/2)/(1000*0.61365*exp(17.502*V456/(240.97+V456))/(DX456+DY456)-DS456)</f>
        <v>0</v>
      </c>
      <c r="S456">
        <f>1/((DL456+1)/(P456/1.6)+1/(Q456/1.37)) + DL456/((DL456+1)/(P456/1.6) + DL456/(Q456/1.37))</f>
        <v>0</v>
      </c>
      <c r="T456">
        <f>(DG456*DJ456)</f>
        <v>0</v>
      </c>
      <c r="U456">
        <f>(DZ456+(T456+2*0.95*5.67E-8*(((DZ456+$B$9)+273)^4-(DZ456+273)^4)-44100*I456)/(1.84*29.3*Q456+8*0.95*5.67E-8*(DZ456+273)^3))</f>
        <v>0</v>
      </c>
      <c r="V456">
        <f>($C$9*EA456+$D$9*EB456+$E$9*U456)</f>
        <v>0</v>
      </c>
      <c r="W456">
        <f>0.61365*exp(17.502*V456/(240.97+V456))</f>
        <v>0</v>
      </c>
      <c r="X456">
        <f>(Y456/Z456*100)</f>
        <v>0</v>
      </c>
      <c r="Y456">
        <f>DS456*(DX456+DY456)/1000</f>
        <v>0</v>
      </c>
      <c r="Z456">
        <f>0.61365*exp(17.502*DZ456/(240.97+DZ456))</f>
        <v>0</v>
      </c>
      <c r="AA456">
        <f>(W456-DS456*(DX456+DY456)/1000)</f>
        <v>0</v>
      </c>
      <c r="AB456">
        <f>(-I456*44100)</f>
        <v>0</v>
      </c>
      <c r="AC456">
        <f>2*29.3*Q456*0.92*(DZ456-V456)</f>
        <v>0</v>
      </c>
      <c r="AD456">
        <f>2*0.95*5.67E-8*(((DZ456+$B$9)+273)^4-(V456+273)^4)</f>
        <v>0</v>
      </c>
      <c r="AE456">
        <f>T456+AD456+AB456+AC456</f>
        <v>0</v>
      </c>
      <c r="AF456">
        <f>DW456*AT456*(DR456-DQ456*(1000-AT456*DT456)/(1000-AT456*DS456))/(100*DK456)</f>
        <v>0</v>
      </c>
      <c r="AG456">
        <f>1000*DW456*AT456*(DS456-DT456)/(100*DK456*(1000-AT456*DS456))</f>
        <v>0</v>
      </c>
      <c r="AH456">
        <f>(AI456 - AJ456 - DX456*1E3/(8.314*(DZ456+273.15)) * AL456/DW456 * AK456) * DW456/(100*DK456) * (1000 - DT456)/1000</f>
        <v>0</v>
      </c>
      <c r="AI456">
        <v>690.5784364687449</v>
      </c>
      <c r="AJ456">
        <v>666.9255515151514</v>
      </c>
      <c r="AK456">
        <v>3.432411891632539</v>
      </c>
      <c r="AL456">
        <v>66.87703025585249</v>
      </c>
      <c r="AM456">
        <f>(AO456 - AN456 + DX456*1E3/(8.314*(DZ456+273.15)) * AQ456/DW456 * AP456) * DW456/(100*DK456) * 1000/(1000 - AO456)</f>
        <v>0</v>
      </c>
      <c r="AN456">
        <v>22.23825132943505</v>
      </c>
      <c r="AO456">
        <v>22.83730727272728</v>
      </c>
      <c r="AP456">
        <v>7.783779069284026E-06</v>
      </c>
      <c r="AQ456">
        <v>100.4574107163463</v>
      </c>
      <c r="AR456">
        <v>0</v>
      </c>
      <c r="AS456">
        <v>0</v>
      </c>
      <c r="AT456">
        <f>IF(AR456*$H$15&gt;=AV456,1.0,(AV456/(AV456-AR456*$H$15)))</f>
        <v>0</v>
      </c>
      <c r="AU456">
        <f>(AT456-1)*100</f>
        <v>0</v>
      </c>
      <c r="AV456">
        <f>MAX(0,($B$15+$C$15*EE456)/(1+$D$15*EE456)*DX456/(DZ456+273)*$E$15)</f>
        <v>0</v>
      </c>
      <c r="AW456" t="s">
        <v>429</v>
      </c>
      <c r="AX456" t="s">
        <v>429</v>
      </c>
      <c r="AY456">
        <v>0</v>
      </c>
      <c r="AZ456">
        <v>0</v>
      </c>
      <c r="BA456">
        <f>1-AY456/AZ456</f>
        <v>0</v>
      </c>
      <c r="BB456">
        <v>0</v>
      </c>
      <c r="BC456" t="s">
        <v>429</v>
      </c>
      <c r="BD456" t="s">
        <v>429</v>
      </c>
      <c r="BE456">
        <v>0</v>
      </c>
      <c r="BF456">
        <v>0</v>
      </c>
      <c r="BG456">
        <f>1-BE456/BF456</f>
        <v>0</v>
      </c>
      <c r="BH456">
        <v>0.5</v>
      </c>
      <c r="BI456">
        <f>DH456</f>
        <v>0</v>
      </c>
      <c r="BJ456">
        <f>K456</f>
        <v>0</v>
      </c>
      <c r="BK456">
        <f>BG456*BH456*BI456</f>
        <v>0</v>
      </c>
      <c r="BL456">
        <f>(BJ456-BB456)/BI456</f>
        <v>0</v>
      </c>
      <c r="BM456">
        <f>(AZ456-BF456)/BF456</f>
        <v>0</v>
      </c>
      <c r="BN456">
        <f>AY456/(BA456+AY456/BF456)</f>
        <v>0</v>
      </c>
      <c r="BO456" t="s">
        <v>429</v>
      </c>
      <c r="BP456">
        <v>0</v>
      </c>
      <c r="BQ456">
        <f>IF(BP456&lt;&gt;0, BP456, BN456)</f>
        <v>0</v>
      </c>
      <c r="BR456">
        <f>1-BQ456/BF456</f>
        <v>0</v>
      </c>
      <c r="BS456">
        <f>(BF456-BE456)/(BF456-BQ456)</f>
        <v>0</v>
      </c>
      <c r="BT456">
        <f>(AZ456-BF456)/(AZ456-BQ456)</f>
        <v>0</v>
      </c>
      <c r="BU456">
        <f>(BF456-BE456)/(BF456-AY456)</f>
        <v>0</v>
      </c>
      <c r="BV456">
        <f>(AZ456-BF456)/(AZ456-AY456)</f>
        <v>0</v>
      </c>
      <c r="BW456">
        <f>(BS456*BQ456/BE456)</f>
        <v>0</v>
      </c>
      <c r="BX456">
        <f>(1-BW456)</f>
        <v>0</v>
      </c>
      <c r="DG456">
        <f>$B$13*EF456+$C$13*EG456+$F$13*ER456*(1-EU456)</f>
        <v>0</v>
      </c>
      <c r="DH456">
        <f>DG456*DI456</f>
        <v>0</v>
      </c>
      <c r="DI456">
        <f>($B$13*$D$11+$C$13*$D$11+$F$13*((FE456+EW456)/MAX(FE456+EW456+FF456, 0.1)*$I$11+FF456/MAX(FE456+EW456+FF456, 0.1)*$J$11))/($B$13+$C$13+$F$13)</f>
        <v>0</v>
      </c>
      <c r="DJ456">
        <f>($B$13*$K$11+$C$13*$K$11+$F$13*((FE456+EW456)/MAX(FE456+EW456+FF456, 0.1)*$P$11+FF456/MAX(FE456+EW456+FF456, 0.1)*$Q$11))/($B$13+$C$13+$F$13)</f>
        <v>0</v>
      </c>
      <c r="DK456">
        <v>1.91</v>
      </c>
      <c r="DL456">
        <v>0.5</v>
      </c>
      <c r="DM456" t="s">
        <v>430</v>
      </c>
      <c r="DN456">
        <v>2</v>
      </c>
      <c r="DO456" t="b">
        <v>1</v>
      </c>
      <c r="DP456">
        <v>1687543618.314285</v>
      </c>
      <c r="DQ456">
        <v>627.2273214285714</v>
      </c>
      <c r="DR456">
        <v>658.2627857142855</v>
      </c>
      <c r="DS456">
        <v>22.83869642857143</v>
      </c>
      <c r="DT456">
        <v>22.196575</v>
      </c>
      <c r="DU456">
        <v>643.8802142857143</v>
      </c>
      <c r="DV456">
        <v>25.46235357142857</v>
      </c>
      <c r="DW456">
        <v>500.0341071428572</v>
      </c>
      <c r="DX456">
        <v>101.7328214285714</v>
      </c>
      <c r="DY456">
        <v>0.1000139642857143</v>
      </c>
      <c r="DZ456">
        <v>31.74002142857142</v>
      </c>
      <c r="EA456">
        <v>32.999025</v>
      </c>
      <c r="EB456">
        <v>999.9000000000002</v>
      </c>
      <c r="EC456">
        <v>0</v>
      </c>
      <c r="ED456">
        <v>0</v>
      </c>
      <c r="EE456">
        <v>10005.93607142857</v>
      </c>
      <c r="EF456">
        <v>0</v>
      </c>
      <c r="EG456">
        <v>1472.158214285715</v>
      </c>
      <c r="EH456">
        <v>-31.03540357142857</v>
      </c>
      <c r="EI456">
        <v>641.8872857142858</v>
      </c>
      <c r="EJ456">
        <v>673.2060357142857</v>
      </c>
      <c r="EK456">
        <v>0.6421222857142858</v>
      </c>
      <c r="EL456">
        <v>658.2627857142855</v>
      </c>
      <c r="EM456">
        <v>22.196575</v>
      </c>
      <c r="EN456">
        <v>2.323443928571429</v>
      </c>
      <c r="EO456">
        <v>2.258118571428572</v>
      </c>
      <c r="EP456">
        <v>19.83986428571428</v>
      </c>
      <c r="EQ456">
        <v>19.3807</v>
      </c>
      <c r="ER456">
        <v>2000.001785714286</v>
      </c>
      <c r="ES456">
        <v>0.9800003928571428</v>
      </c>
      <c r="ET456">
        <v>0.01999972142857143</v>
      </c>
      <c r="EU456">
        <v>0</v>
      </c>
      <c r="EV456">
        <v>151.394</v>
      </c>
      <c r="EW456">
        <v>5.00078</v>
      </c>
      <c r="EX456">
        <v>4363.806785714286</v>
      </c>
      <c r="EY456">
        <v>16379.65357142857</v>
      </c>
      <c r="EZ456">
        <v>53.08671428571427</v>
      </c>
      <c r="FA456">
        <v>55.30542857142856</v>
      </c>
      <c r="FB456">
        <v>53.5957857142857</v>
      </c>
      <c r="FC456">
        <v>54.40607142857142</v>
      </c>
      <c r="FD456">
        <v>53.07549999999998</v>
      </c>
      <c r="FE456">
        <v>1955.101785714286</v>
      </c>
      <c r="FF456">
        <v>39.9</v>
      </c>
      <c r="FG456">
        <v>0</v>
      </c>
      <c r="FH456">
        <v>1687543626.9</v>
      </c>
      <c r="FI456">
        <v>0</v>
      </c>
      <c r="FJ456">
        <v>151.4173846153846</v>
      </c>
      <c r="FK456">
        <v>0.7768888867709065</v>
      </c>
      <c r="FL456">
        <v>-162.5504269427553</v>
      </c>
      <c r="FM456">
        <v>4362.978461538462</v>
      </c>
      <c r="FN456">
        <v>15</v>
      </c>
      <c r="FO456">
        <v>1687542268.5</v>
      </c>
      <c r="FP456" t="s">
        <v>1219</v>
      </c>
      <c r="FQ456">
        <v>1687542253</v>
      </c>
      <c r="FR456">
        <v>1687542268.5</v>
      </c>
      <c r="FS456">
        <v>7</v>
      </c>
      <c r="FT456">
        <v>0.126</v>
      </c>
      <c r="FU456">
        <v>0.008999999999999999</v>
      </c>
      <c r="FV456">
        <v>-14.588</v>
      </c>
      <c r="FW456">
        <v>-2.508</v>
      </c>
      <c r="FX456">
        <v>419</v>
      </c>
      <c r="FY456">
        <v>18</v>
      </c>
      <c r="FZ456">
        <v>0.37</v>
      </c>
      <c r="GA456">
        <v>0.06</v>
      </c>
      <c r="GB456">
        <v>-31.0469512195122</v>
      </c>
      <c r="GC456">
        <v>0.3207742160277381</v>
      </c>
      <c r="GD456">
        <v>0.1088143891174351</v>
      </c>
      <c r="GE456">
        <v>0</v>
      </c>
      <c r="GF456">
        <v>0.6536469268292683</v>
      </c>
      <c r="GG456">
        <v>-0.3053998536585354</v>
      </c>
      <c r="GH456">
        <v>0.03552345564614211</v>
      </c>
      <c r="GI456">
        <v>1</v>
      </c>
      <c r="GJ456">
        <v>1</v>
      </c>
      <c r="GK456">
        <v>2</v>
      </c>
      <c r="GL456" t="s">
        <v>443</v>
      </c>
      <c r="GM456">
        <v>3.10024</v>
      </c>
      <c r="GN456">
        <v>2.75807</v>
      </c>
      <c r="GO456">
        <v>0.132819</v>
      </c>
      <c r="GP456">
        <v>0.134821</v>
      </c>
      <c r="GQ456">
        <v>0.122145</v>
      </c>
      <c r="GR456">
        <v>0.111773</v>
      </c>
      <c r="GS456">
        <v>21589</v>
      </c>
      <c r="GT456">
        <v>20832.4</v>
      </c>
      <c r="GU456">
        <v>25484.4</v>
      </c>
      <c r="GV456">
        <v>24471.4</v>
      </c>
      <c r="GW456">
        <v>35972.5</v>
      </c>
      <c r="GX456">
        <v>32077.7</v>
      </c>
      <c r="GY456">
        <v>44571.4</v>
      </c>
      <c r="GZ456">
        <v>39041.9</v>
      </c>
      <c r="HA456">
        <v>1.71253</v>
      </c>
      <c r="HB456">
        <v>1.60028</v>
      </c>
      <c r="HC456">
        <v>-0.0493042</v>
      </c>
      <c r="HD456">
        <v>0</v>
      </c>
      <c r="HE456">
        <v>33.8072</v>
      </c>
      <c r="HF456">
        <v>999.9</v>
      </c>
      <c r="HG456">
        <v>42.9</v>
      </c>
      <c r="HH456">
        <v>50.9</v>
      </c>
      <c r="HI456">
        <v>54.7605</v>
      </c>
      <c r="HJ456">
        <v>62.9107</v>
      </c>
      <c r="HK456">
        <v>23.0929</v>
      </c>
      <c r="HL456">
        <v>1</v>
      </c>
      <c r="HM456">
        <v>1.82662</v>
      </c>
      <c r="HN456">
        <v>9.28105</v>
      </c>
      <c r="HO456">
        <v>20.0423</v>
      </c>
      <c r="HP456">
        <v>5.20261</v>
      </c>
      <c r="HQ456">
        <v>11.992</v>
      </c>
      <c r="HR456">
        <v>4.9591</v>
      </c>
      <c r="HS456">
        <v>3.27425</v>
      </c>
      <c r="HT456">
        <v>9999</v>
      </c>
      <c r="HU456">
        <v>9999</v>
      </c>
      <c r="HV456">
        <v>9999</v>
      </c>
      <c r="HW456">
        <v>92.3</v>
      </c>
      <c r="HX456">
        <v>1.86391</v>
      </c>
      <c r="HY456">
        <v>1.86031</v>
      </c>
      <c r="HZ456">
        <v>1.85869</v>
      </c>
      <c r="IA456">
        <v>1.85998</v>
      </c>
      <c r="IB456">
        <v>1.85989</v>
      </c>
      <c r="IC456">
        <v>1.85855</v>
      </c>
      <c r="ID456">
        <v>1.85772</v>
      </c>
      <c r="IE456">
        <v>1.85242</v>
      </c>
      <c r="IF456">
        <v>0</v>
      </c>
      <c r="IG456">
        <v>0</v>
      </c>
      <c r="IH456">
        <v>0</v>
      </c>
      <c r="II456">
        <v>0</v>
      </c>
      <c r="IJ456" t="s">
        <v>433</v>
      </c>
      <c r="IK456" t="s">
        <v>434</v>
      </c>
      <c r="IL456" t="s">
        <v>435</v>
      </c>
      <c r="IM456" t="s">
        <v>435</v>
      </c>
      <c r="IN456" t="s">
        <v>435</v>
      </c>
      <c r="IO456" t="s">
        <v>435</v>
      </c>
      <c r="IP456">
        <v>0</v>
      </c>
      <c r="IQ456">
        <v>100</v>
      </c>
      <c r="IR456">
        <v>100</v>
      </c>
      <c r="IS456">
        <v>-16.893</v>
      </c>
      <c r="IT456">
        <v>-2.6237</v>
      </c>
      <c r="IU456">
        <v>-9.223646000070774</v>
      </c>
      <c r="IV456">
        <v>-0.01431925071125703</v>
      </c>
      <c r="IW456">
        <v>4.89615414261653E-06</v>
      </c>
      <c r="IX456">
        <v>-8.989459798755491E-10</v>
      </c>
      <c r="IY456">
        <v>-1.345169807792213</v>
      </c>
      <c r="IZ456">
        <v>-0.1043539695207113</v>
      </c>
      <c r="JA456">
        <v>0.003109194328973147</v>
      </c>
      <c r="JB456">
        <v>-3.859871886814269E-05</v>
      </c>
      <c r="JC456">
        <v>3</v>
      </c>
      <c r="JD456">
        <v>1925</v>
      </c>
      <c r="JE456">
        <v>1</v>
      </c>
      <c r="JF456">
        <v>31</v>
      </c>
      <c r="JG456">
        <v>22.9</v>
      </c>
      <c r="JH456">
        <v>22.6</v>
      </c>
      <c r="JI456">
        <v>1.73584</v>
      </c>
      <c r="JJ456">
        <v>2.73438</v>
      </c>
      <c r="JK456">
        <v>1.49658</v>
      </c>
      <c r="JL456">
        <v>2.31323</v>
      </c>
      <c r="JM456">
        <v>1.54785</v>
      </c>
      <c r="JN456">
        <v>2.49146</v>
      </c>
      <c r="JO456">
        <v>54.0208</v>
      </c>
      <c r="JP456">
        <v>13.1864</v>
      </c>
      <c r="JQ456">
        <v>18</v>
      </c>
      <c r="JR456">
        <v>501.701</v>
      </c>
      <c r="JS456">
        <v>436.577</v>
      </c>
      <c r="JT456">
        <v>26.3385</v>
      </c>
      <c r="JU456">
        <v>47.0426</v>
      </c>
      <c r="JV456">
        <v>30.0019</v>
      </c>
      <c r="JW456">
        <v>46.6689</v>
      </c>
      <c r="JX456">
        <v>46.4864</v>
      </c>
      <c r="JY456">
        <v>35.0319</v>
      </c>
      <c r="JZ456">
        <v>50.7188</v>
      </c>
      <c r="KA456">
        <v>0</v>
      </c>
      <c r="KB456">
        <v>20.3496</v>
      </c>
      <c r="KC456">
        <v>708.159</v>
      </c>
      <c r="KD456">
        <v>22.4932</v>
      </c>
      <c r="KE456">
        <v>97.39619999999999</v>
      </c>
      <c r="KF456">
        <v>93.8503</v>
      </c>
    </row>
    <row r="457" spans="1:292">
      <c r="A457">
        <v>429</v>
      </c>
      <c r="B457">
        <v>1687543631.1</v>
      </c>
      <c r="C457">
        <v>17502.59999990463</v>
      </c>
      <c r="D457" t="s">
        <v>1302</v>
      </c>
      <c r="E457" t="s">
        <v>1303</v>
      </c>
      <c r="F457">
        <v>5</v>
      </c>
      <c r="G457" t="s">
        <v>1218</v>
      </c>
      <c r="H457">
        <v>1687543623.6</v>
      </c>
      <c r="I457">
        <f>(J457)/1000</f>
        <v>0</v>
      </c>
      <c r="J457">
        <f>IF(DO457, AM457, AG457)</f>
        <v>0</v>
      </c>
      <c r="K457">
        <f>IF(DO457, AH457, AF457)</f>
        <v>0</v>
      </c>
      <c r="L457">
        <f>DQ457 - IF(AT457&gt;1, K457*DK457*100.0/(AV457*EE457), 0)</f>
        <v>0</v>
      </c>
      <c r="M457">
        <f>((S457-I457/2)*L457-K457)/(S457+I457/2)</f>
        <v>0</v>
      </c>
      <c r="N457">
        <f>M457*(DX457+DY457)/1000.0</f>
        <v>0</v>
      </c>
      <c r="O457">
        <f>(DQ457 - IF(AT457&gt;1, K457*DK457*100.0/(AV457*EE457), 0))*(DX457+DY457)/1000.0</f>
        <v>0</v>
      </c>
      <c r="P457">
        <f>2.0/((1/R457-1/Q457)+SIGN(R457)*SQRT((1/R457-1/Q457)*(1/R457-1/Q457) + 4*DL457/((DL457+1)*(DL457+1))*(2*1/R457*1/Q457-1/Q457*1/Q457)))</f>
        <v>0</v>
      </c>
      <c r="Q457">
        <f>IF(LEFT(DM457,1)&lt;&gt;"0",IF(LEFT(DM457,1)="1",3.0,DN457),$D$5+$E$5*(EE457*DX457/($K$5*1000))+$F$5*(EE457*DX457/($K$5*1000))*MAX(MIN(DK457,$J$5),$I$5)*MAX(MIN(DK457,$J$5),$I$5)+$G$5*MAX(MIN(DK457,$J$5),$I$5)*(EE457*DX457/($K$5*1000))+$H$5*(EE457*DX457/($K$5*1000))*(EE457*DX457/($K$5*1000)))</f>
        <v>0</v>
      </c>
      <c r="R457">
        <f>I457*(1000-(1000*0.61365*exp(17.502*V457/(240.97+V457))/(DX457+DY457)+DS457)/2)/(1000*0.61365*exp(17.502*V457/(240.97+V457))/(DX457+DY457)-DS457)</f>
        <v>0</v>
      </c>
      <c r="S457">
        <f>1/((DL457+1)/(P457/1.6)+1/(Q457/1.37)) + DL457/((DL457+1)/(P457/1.6) + DL457/(Q457/1.37))</f>
        <v>0</v>
      </c>
      <c r="T457">
        <f>(DG457*DJ457)</f>
        <v>0</v>
      </c>
      <c r="U457">
        <f>(DZ457+(T457+2*0.95*5.67E-8*(((DZ457+$B$9)+273)^4-(DZ457+273)^4)-44100*I457)/(1.84*29.3*Q457+8*0.95*5.67E-8*(DZ457+273)^3))</f>
        <v>0</v>
      </c>
      <c r="V457">
        <f>($C$9*EA457+$D$9*EB457+$E$9*U457)</f>
        <v>0</v>
      </c>
      <c r="W457">
        <f>0.61365*exp(17.502*V457/(240.97+V457))</f>
        <v>0</v>
      </c>
      <c r="X457">
        <f>(Y457/Z457*100)</f>
        <v>0</v>
      </c>
      <c r="Y457">
        <f>DS457*(DX457+DY457)/1000</f>
        <v>0</v>
      </c>
      <c r="Z457">
        <f>0.61365*exp(17.502*DZ457/(240.97+DZ457))</f>
        <v>0</v>
      </c>
      <c r="AA457">
        <f>(W457-DS457*(DX457+DY457)/1000)</f>
        <v>0</v>
      </c>
      <c r="AB457">
        <f>(-I457*44100)</f>
        <v>0</v>
      </c>
      <c r="AC457">
        <f>2*29.3*Q457*0.92*(DZ457-V457)</f>
        <v>0</v>
      </c>
      <c r="AD457">
        <f>2*0.95*5.67E-8*(((DZ457+$B$9)+273)^4-(V457+273)^4)</f>
        <v>0</v>
      </c>
      <c r="AE457">
        <f>T457+AD457+AB457+AC457</f>
        <v>0</v>
      </c>
      <c r="AF457">
        <f>DW457*AT457*(DR457-DQ457*(1000-AT457*DT457)/(1000-AT457*DS457))/(100*DK457)</f>
        <v>0</v>
      </c>
      <c r="AG457">
        <f>1000*DW457*AT457*(DS457-DT457)/(100*DK457*(1000-AT457*DS457))</f>
        <v>0</v>
      </c>
      <c r="AH457">
        <f>(AI457 - AJ457 - DX457*1E3/(8.314*(DZ457+273.15)) * AL457/DW457 * AK457) * DW457/(100*DK457) * (1000 - DT457)/1000</f>
        <v>0</v>
      </c>
      <c r="AI457">
        <v>707.8176356302722</v>
      </c>
      <c r="AJ457">
        <v>684.1058606060607</v>
      </c>
      <c r="AK457">
        <v>3.442842302953286</v>
      </c>
      <c r="AL457">
        <v>66.87703025585249</v>
      </c>
      <c r="AM457">
        <f>(AO457 - AN457 + DX457*1E3/(8.314*(DZ457+273.15)) * AQ457/DW457 * AP457) * DW457/(100*DK457) * 1000/(1000 - AO457)</f>
        <v>0</v>
      </c>
      <c r="AN457">
        <v>22.302163611394</v>
      </c>
      <c r="AO457">
        <v>22.86899999999999</v>
      </c>
      <c r="AP457">
        <v>0.006611960001597847</v>
      </c>
      <c r="AQ457">
        <v>100.4574107163463</v>
      </c>
      <c r="AR457">
        <v>0</v>
      </c>
      <c r="AS457">
        <v>0</v>
      </c>
      <c r="AT457">
        <f>IF(AR457*$H$15&gt;=AV457,1.0,(AV457/(AV457-AR457*$H$15)))</f>
        <v>0</v>
      </c>
      <c r="AU457">
        <f>(AT457-1)*100</f>
        <v>0</v>
      </c>
      <c r="AV457">
        <f>MAX(0,($B$15+$C$15*EE457)/(1+$D$15*EE457)*DX457/(DZ457+273)*$E$15)</f>
        <v>0</v>
      </c>
      <c r="AW457" t="s">
        <v>429</v>
      </c>
      <c r="AX457" t="s">
        <v>429</v>
      </c>
      <c r="AY457">
        <v>0</v>
      </c>
      <c r="AZ457">
        <v>0</v>
      </c>
      <c r="BA457">
        <f>1-AY457/AZ457</f>
        <v>0</v>
      </c>
      <c r="BB457">
        <v>0</v>
      </c>
      <c r="BC457" t="s">
        <v>429</v>
      </c>
      <c r="BD457" t="s">
        <v>429</v>
      </c>
      <c r="BE457">
        <v>0</v>
      </c>
      <c r="BF457">
        <v>0</v>
      </c>
      <c r="BG457">
        <f>1-BE457/BF457</f>
        <v>0</v>
      </c>
      <c r="BH457">
        <v>0.5</v>
      </c>
      <c r="BI457">
        <f>DH457</f>
        <v>0</v>
      </c>
      <c r="BJ457">
        <f>K457</f>
        <v>0</v>
      </c>
      <c r="BK457">
        <f>BG457*BH457*BI457</f>
        <v>0</v>
      </c>
      <c r="BL457">
        <f>(BJ457-BB457)/BI457</f>
        <v>0</v>
      </c>
      <c r="BM457">
        <f>(AZ457-BF457)/BF457</f>
        <v>0</v>
      </c>
      <c r="BN457">
        <f>AY457/(BA457+AY457/BF457)</f>
        <v>0</v>
      </c>
      <c r="BO457" t="s">
        <v>429</v>
      </c>
      <c r="BP457">
        <v>0</v>
      </c>
      <c r="BQ457">
        <f>IF(BP457&lt;&gt;0, BP457, BN457)</f>
        <v>0</v>
      </c>
      <c r="BR457">
        <f>1-BQ457/BF457</f>
        <v>0</v>
      </c>
      <c r="BS457">
        <f>(BF457-BE457)/(BF457-BQ457)</f>
        <v>0</v>
      </c>
      <c r="BT457">
        <f>(AZ457-BF457)/(AZ457-BQ457)</f>
        <v>0</v>
      </c>
      <c r="BU457">
        <f>(BF457-BE457)/(BF457-AY457)</f>
        <v>0</v>
      </c>
      <c r="BV457">
        <f>(AZ457-BF457)/(AZ457-AY457)</f>
        <v>0</v>
      </c>
      <c r="BW457">
        <f>(BS457*BQ457/BE457)</f>
        <v>0</v>
      </c>
      <c r="BX457">
        <f>(1-BW457)</f>
        <v>0</v>
      </c>
      <c r="DG457">
        <f>$B$13*EF457+$C$13*EG457+$F$13*ER457*(1-EU457)</f>
        <v>0</v>
      </c>
      <c r="DH457">
        <f>DG457*DI457</f>
        <v>0</v>
      </c>
      <c r="DI457">
        <f>($B$13*$D$11+$C$13*$D$11+$F$13*((FE457+EW457)/MAX(FE457+EW457+FF457, 0.1)*$I$11+FF457/MAX(FE457+EW457+FF457, 0.1)*$J$11))/($B$13+$C$13+$F$13)</f>
        <v>0</v>
      </c>
      <c r="DJ457">
        <f>($B$13*$K$11+$C$13*$K$11+$F$13*((FE457+EW457)/MAX(FE457+EW457+FF457, 0.1)*$P$11+FF457/MAX(FE457+EW457+FF457, 0.1)*$Q$11))/($B$13+$C$13+$F$13)</f>
        <v>0</v>
      </c>
      <c r="DK457">
        <v>1.91</v>
      </c>
      <c r="DL457">
        <v>0.5</v>
      </c>
      <c r="DM457" t="s">
        <v>430</v>
      </c>
      <c r="DN457">
        <v>2</v>
      </c>
      <c r="DO457" t="b">
        <v>1</v>
      </c>
      <c r="DP457">
        <v>1687543623.6</v>
      </c>
      <c r="DQ457">
        <v>644.9704074074075</v>
      </c>
      <c r="DR457">
        <v>676.0019629629629</v>
      </c>
      <c r="DS457">
        <v>22.8426962962963</v>
      </c>
      <c r="DT457">
        <v>22.24171481481481</v>
      </c>
      <c r="DU457">
        <v>661.7858518518517</v>
      </c>
      <c r="DV457">
        <v>25.46645555555556</v>
      </c>
      <c r="DW457">
        <v>500.0258888888889</v>
      </c>
      <c r="DX457">
        <v>101.7330370370371</v>
      </c>
      <c r="DY457">
        <v>0.100054662962963</v>
      </c>
      <c r="DZ457">
        <v>31.74681481481482</v>
      </c>
      <c r="EA457">
        <v>33.00705555555555</v>
      </c>
      <c r="EB457">
        <v>999.9000000000001</v>
      </c>
      <c r="EC457">
        <v>0</v>
      </c>
      <c r="ED457">
        <v>0</v>
      </c>
      <c r="EE457">
        <v>10001.14</v>
      </c>
      <c r="EF457">
        <v>0</v>
      </c>
      <c r="EG457">
        <v>1430.823333333333</v>
      </c>
      <c r="EH457">
        <v>-31.03148518518519</v>
      </c>
      <c r="EI457">
        <v>660.0479629629629</v>
      </c>
      <c r="EJ457">
        <v>691.3802592592591</v>
      </c>
      <c r="EK457">
        <v>0.6009888888888889</v>
      </c>
      <c r="EL457">
        <v>676.0019629629629</v>
      </c>
      <c r="EM457">
        <v>22.24171481481481</v>
      </c>
      <c r="EN457">
        <v>2.323858148148148</v>
      </c>
      <c r="EO457">
        <v>2.262717407407407</v>
      </c>
      <c r="EP457">
        <v>19.84273333333334</v>
      </c>
      <c r="EQ457">
        <v>19.41337037037037</v>
      </c>
      <c r="ER457">
        <v>2000.002222222223</v>
      </c>
      <c r="ES457">
        <v>0.9800003333333334</v>
      </c>
      <c r="ET457">
        <v>0.01999977777777778</v>
      </c>
      <c r="EU457">
        <v>0</v>
      </c>
      <c r="EV457">
        <v>151.3886666666667</v>
      </c>
      <c r="EW457">
        <v>5.00078</v>
      </c>
      <c r="EX457">
        <v>4353.705925925926</v>
      </c>
      <c r="EY457">
        <v>16379.64074074074</v>
      </c>
      <c r="EZ457">
        <v>53.09455555555555</v>
      </c>
      <c r="FA457">
        <v>55.30748148148147</v>
      </c>
      <c r="FB457">
        <v>53.61314814814814</v>
      </c>
      <c r="FC457">
        <v>54.39566666666666</v>
      </c>
      <c r="FD457">
        <v>53.05059259259259</v>
      </c>
      <c r="FE457">
        <v>1955.102222222222</v>
      </c>
      <c r="FF457">
        <v>39.9</v>
      </c>
      <c r="FG457">
        <v>0</v>
      </c>
      <c r="FH457">
        <v>1687543631.7</v>
      </c>
      <c r="FI457">
        <v>0</v>
      </c>
      <c r="FJ457">
        <v>151.4298461538462</v>
      </c>
      <c r="FK457">
        <v>0.06249573238536606</v>
      </c>
      <c r="FL457">
        <v>240.3158977902815</v>
      </c>
      <c r="FM457">
        <v>4352.213076923077</v>
      </c>
      <c r="FN457">
        <v>15</v>
      </c>
      <c r="FO457">
        <v>1687542268.5</v>
      </c>
      <c r="FP457" t="s">
        <v>1219</v>
      </c>
      <c r="FQ457">
        <v>1687542253</v>
      </c>
      <c r="FR457">
        <v>1687542268.5</v>
      </c>
      <c r="FS457">
        <v>7</v>
      </c>
      <c r="FT457">
        <v>0.126</v>
      </c>
      <c r="FU457">
        <v>0.008999999999999999</v>
      </c>
      <c r="FV457">
        <v>-14.588</v>
      </c>
      <c r="FW457">
        <v>-2.508</v>
      </c>
      <c r="FX457">
        <v>419</v>
      </c>
      <c r="FY457">
        <v>18</v>
      </c>
      <c r="FZ457">
        <v>0.37</v>
      </c>
      <c r="GA457">
        <v>0.06</v>
      </c>
      <c r="GB457">
        <v>-31.0469243902439</v>
      </c>
      <c r="GC457">
        <v>0.5365170731707242</v>
      </c>
      <c r="GD457">
        <v>0.09189380875795078</v>
      </c>
      <c r="GE457">
        <v>0</v>
      </c>
      <c r="GF457">
        <v>0.6279581219512195</v>
      </c>
      <c r="GG457">
        <v>-0.458296076655051</v>
      </c>
      <c r="GH457">
        <v>0.04916146932759986</v>
      </c>
      <c r="GI457">
        <v>1</v>
      </c>
      <c r="GJ457">
        <v>1</v>
      </c>
      <c r="GK457">
        <v>2</v>
      </c>
      <c r="GL457" t="s">
        <v>443</v>
      </c>
      <c r="GM457">
        <v>3.10033</v>
      </c>
      <c r="GN457">
        <v>2.75826</v>
      </c>
      <c r="GO457">
        <v>0.135131</v>
      </c>
      <c r="GP457">
        <v>0.137124</v>
      </c>
      <c r="GQ457">
        <v>0.122248</v>
      </c>
      <c r="GR457">
        <v>0.111993</v>
      </c>
      <c r="GS457">
        <v>21530.6</v>
      </c>
      <c r="GT457">
        <v>20776.2</v>
      </c>
      <c r="GU457">
        <v>25483.6</v>
      </c>
      <c r="GV457">
        <v>24470.7</v>
      </c>
      <c r="GW457">
        <v>35967.6</v>
      </c>
      <c r="GX457">
        <v>32069.3</v>
      </c>
      <c r="GY457">
        <v>44569.9</v>
      </c>
      <c r="GZ457">
        <v>39040.8</v>
      </c>
      <c r="HA457">
        <v>1.71195</v>
      </c>
      <c r="HB457">
        <v>1.60025</v>
      </c>
      <c r="HC457">
        <v>-0.0493787</v>
      </c>
      <c r="HD457">
        <v>0</v>
      </c>
      <c r="HE457">
        <v>33.8148</v>
      </c>
      <c r="HF457">
        <v>999.9</v>
      </c>
      <c r="HG457">
        <v>42.9</v>
      </c>
      <c r="HH457">
        <v>50.9</v>
      </c>
      <c r="HI457">
        <v>54.7609</v>
      </c>
      <c r="HJ457">
        <v>62.6807</v>
      </c>
      <c r="HK457">
        <v>22.7564</v>
      </c>
      <c r="HL457">
        <v>1</v>
      </c>
      <c r="HM457">
        <v>1.82837</v>
      </c>
      <c r="HN457">
        <v>9.28105</v>
      </c>
      <c r="HO457">
        <v>20.0428</v>
      </c>
      <c r="HP457">
        <v>5.20217</v>
      </c>
      <c r="HQ457">
        <v>11.992</v>
      </c>
      <c r="HR457">
        <v>4.9592</v>
      </c>
      <c r="HS457">
        <v>3.2742</v>
      </c>
      <c r="HT457">
        <v>9999</v>
      </c>
      <c r="HU457">
        <v>9999</v>
      </c>
      <c r="HV457">
        <v>9999</v>
      </c>
      <c r="HW457">
        <v>92.3</v>
      </c>
      <c r="HX457">
        <v>1.86389</v>
      </c>
      <c r="HY457">
        <v>1.86032</v>
      </c>
      <c r="HZ457">
        <v>1.8587</v>
      </c>
      <c r="IA457">
        <v>1.85996</v>
      </c>
      <c r="IB457">
        <v>1.85989</v>
      </c>
      <c r="IC457">
        <v>1.85854</v>
      </c>
      <c r="ID457">
        <v>1.8577</v>
      </c>
      <c r="IE457">
        <v>1.85242</v>
      </c>
      <c r="IF457">
        <v>0</v>
      </c>
      <c r="IG457">
        <v>0</v>
      </c>
      <c r="IH457">
        <v>0</v>
      </c>
      <c r="II457">
        <v>0</v>
      </c>
      <c r="IJ457" t="s">
        <v>433</v>
      </c>
      <c r="IK457" t="s">
        <v>434</v>
      </c>
      <c r="IL457" t="s">
        <v>435</v>
      </c>
      <c r="IM457" t="s">
        <v>435</v>
      </c>
      <c r="IN457" t="s">
        <v>435</v>
      </c>
      <c r="IO457" t="s">
        <v>435</v>
      </c>
      <c r="IP457">
        <v>0</v>
      </c>
      <c r="IQ457">
        <v>100</v>
      </c>
      <c r="IR457">
        <v>100</v>
      </c>
      <c r="IS457">
        <v>-17.043</v>
      </c>
      <c r="IT457">
        <v>-2.6244</v>
      </c>
      <c r="IU457">
        <v>-9.223646000070774</v>
      </c>
      <c r="IV457">
        <v>-0.01431925071125703</v>
      </c>
      <c r="IW457">
        <v>4.89615414261653E-06</v>
      </c>
      <c r="IX457">
        <v>-8.989459798755491E-10</v>
      </c>
      <c r="IY457">
        <v>-1.345169807792213</v>
      </c>
      <c r="IZ457">
        <v>-0.1043539695207113</v>
      </c>
      <c r="JA457">
        <v>0.003109194328973147</v>
      </c>
      <c r="JB457">
        <v>-3.859871886814269E-05</v>
      </c>
      <c r="JC457">
        <v>3</v>
      </c>
      <c r="JD457">
        <v>1925</v>
      </c>
      <c r="JE457">
        <v>1</v>
      </c>
      <c r="JF457">
        <v>31</v>
      </c>
      <c r="JG457">
        <v>23</v>
      </c>
      <c r="JH457">
        <v>22.7</v>
      </c>
      <c r="JI457">
        <v>1.77612</v>
      </c>
      <c r="JJ457">
        <v>2.72339</v>
      </c>
      <c r="JK457">
        <v>1.49658</v>
      </c>
      <c r="JL457">
        <v>2.31323</v>
      </c>
      <c r="JM457">
        <v>1.54785</v>
      </c>
      <c r="JN457">
        <v>2.4939</v>
      </c>
      <c r="JO457">
        <v>54.0208</v>
      </c>
      <c r="JP457">
        <v>13.1952</v>
      </c>
      <c r="JQ457">
        <v>18</v>
      </c>
      <c r="JR457">
        <v>501.425</v>
      </c>
      <c r="JS457">
        <v>436.651</v>
      </c>
      <c r="JT457">
        <v>26.3443</v>
      </c>
      <c r="JU457">
        <v>47.061</v>
      </c>
      <c r="JV457">
        <v>30.0018</v>
      </c>
      <c r="JW457">
        <v>46.687</v>
      </c>
      <c r="JX457">
        <v>46.5031</v>
      </c>
      <c r="JY457">
        <v>35.6719</v>
      </c>
      <c r="JZ457">
        <v>50.4481</v>
      </c>
      <c r="KA457">
        <v>0</v>
      </c>
      <c r="KB457">
        <v>20.3461</v>
      </c>
      <c r="KC457">
        <v>721.516</v>
      </c>
      <c r="KD457">
        <v>22.515</v>
      </c>
      <c r="KE457">
        <v>97.39279999999999</v>
      </c>
      <c r="KF457">
        <v>93.8479</v>
      </c>
    </row>
    <row r="458" spans="1:292">
      <c r="A458">
        <v>430</v>
      </c>
      <c r="B458">
        <v>1687543636.1</v>
      </c>
      <c r="C458">
        <v>17507.59999990463</v>
      </c>
      <c r="D458" t="s">
        <v>1304</v>
      </c>
      <c r="E458" t="s">
        <v>1305</v>
      </c>
      <c r="F458">
        <v>5</v>
      </c>
      <c r="G458" t="s">
        <v>1218</v>
      </c>
      <c r="H458">
        <v>1687543628.314285</v>
      </c>
      <c r="I458">
        <f>(J458)/1000</f>
        <v>0</v>
      </c>
      <c r="J458">
        <f>IF(DO458, AM458, AG458)</f>
        <v>0</v>
      </c>
      <c r="K458">
        <f>IF(DO458, AH458, AF458)</f>
        <v>0</v>
      </c>
      <c r="L458">
        <f>DQ458 - IF(AT458&gt;1, K458*DK458*100.0/(AV458*EE458), 0)</f>
        <v>0</v>
      </c>
      <c r="M458">
        <f>((S458-I458/2)*L458-K458)/(S458+I458/2)</f>
        <v>0</v>
      </c>
      <c r="N458">
        <f>M458*(DX458+DY458)/1000.0</f>
        <v>0</v>
      </c>
      <c r="O458">
        <f>(DQ458 - IF(AT458&gt;1, K458*DK458*100.0/(AV458*EE458), 0))*(DX458+DY458)/1000.0</f>
        <v>0</v>
      </c>
      <c r="P458">
        <f>2.0/((1/R458-1/Q458)+SIGN(R458)*SQRT((1/R458-1/Q458)*(1/R458-1/Q458) + 4*DL458/((DL458+1)*(DL458+1))*(2*1/R458*1/Q458-1/Q458*1/Q458)))</f>
        <v>0</v>
      </c>
      <c r="Q458">
        <f>IF(LEFT(DM458,1)&lt;&gt;"0",IF(LEFT(DM458,1)="1",3.0,DN458),$D$5+$E$5*(EE458*DX458/($K$5*1000))+$F$5*(EE458*DX458/($K$5*1000))*MAX(MIN(DK458,$J$5),$I$5)*MAX(MIN(DK458,$J$5),$I$5)+$G$5*MAX(MIN(DK458,$J$5),$I$5)*(EE458*DX458/($K$5*1000))+$H$5*(EE458*DX458/($K$5*1000))*(EE458*DX458/($K$5*1000)))</f>
        <v>0</v>
      </c>
      <c r="R458">
        <f>I458*(1000-(1000*0.61365*exp(17.502*V458/(240.97+V458))/(DX458+DY458)+DS458)/2)/(1000*0.61365*exp(17.502*V458/(240.97+V458))/(DX458+DY458)-DS458)</f>
        <v>0</v>
      </c>
      <c r="S458">
        <f>1/((DL458+1)/(P458/1.6)+1/(Q458/1.37)) + DL458/((DL458+1)/(P458/1.6) + DL458/(Q458/1.37))</f>
        <v>0</v>
      </c>
      <c r="T458">
        <f>(DG458*DJ458)</f>
        <v>0</v>
      </c>
      <c r="U458">
        <f>(DZ458+(T458+2*0.95*5.67E-8*(((DZ458+$B$9)+273)^4-(DZ458+273)^4)-44100*I458)/(1.84*29.3*Q458+8*0.95*5.67E-8*(DZ458+273)^3))</f>
        <v>0</v>
      </c>
      <c r="V458">
        <f>($C$9*EA458+$D$9*EB458+$E$9*U458)</f>
        <v>0</v>
      </c>
      <c r="W458">
        <f>0.61365*exp(17.502*V458/(240.97+V458))</f>
        <v>0</v>
      </c>
      <c r="X458">
        <f>(Y458/Z458*100)</f>
        <v>0</v>
      </c>
      <c r="Y458">
        <f>DS458*(DX458+DY458)/1000</f>
        <v>0</v>
      </c>
      <c r="Z458">
        <f>0.61365*exp(17.502*DZ458/(240.97+DZ458))</f>
        <v>0</v>
      </c>
      <c r="AA458">
        <f>(W458-DS458*(DX458+DY458)/1000)</f>
        <v>0</v>
      </c>
      <c r="AB458">
        <f>(-I458*44100)</f>
        <v>0</v>
      </c>
      <c r="AC458">
        <f>2*29.3*Q458*0.92*(DZ458-V458)</f>
        <v>0</v>
      </c>
      <c r="AD458">
        <f>2*0.95*5.67E-8*(((DZ458+$B$9)+273)^4-(V458+273)^4)</f>
        <v>0</v>
      </c>
      <c r="AE458">
        <f>T458+AD458+AB458+AC458</f>
        <v>0</v>
      </c>
      <c r="AF458">
        <f>DW458*AT458*(DR458-DQ458*(1000-AT458*DT458)/(1000-AT458*DS458))/(100*DK458)</f>
        <v>0</v>
      </c>
      <c r="AG458">
        <f>1000*DW458*AT458*(DS458-DT458)/(100*DK458*(1000-AT458*DS458))</f>
        <v>0</v>
      </c>
      <c r="AH458">
        <f>(AI458 - AJ458 - DX458*1E3/(8.314*(DZ458+273.15)) * AL458/DW458 * AK458) * DW458/(100*DK458) * (1000 - DT458)/1000</f>
        <v>0</v>
      </c>
      <c r="AI458">
        <v>725.3996729227547</v>
      </c>
      <c r="AJ458">
        <v>701.4160060606064</v>
      </c>
      <c r="AK458">
        <v>3.47564756339347</v>
      </c>
      <c r="AL458">
        <v>66.87703025585249</v>
      </c>
      <c r="AM458">
        <f>(AO458 - AN458 + DX458*1E3/(8.314*(DZ458+273.15)) * AQ458/DW458 * AP458) * DW458/(100*DK458) * 1000/(1000 - AO458)</f>
        <v>0</v>
      </c>
      <c r="AN458">
        <v>22.40702842344332</v>
      </c>
      <c r="AO458">
        <v>22.91289636363635</v>
      </c>
      <c r="AP458">
        <v>0.009363542816059046</v>
      </c>
      <c r="AQ458">
        <v>100.4574107163463</v>
      </c>
      <c r="AR458">
        <v>0</v>
      </c>
      <c r="AS458">
        <v>0</v>
      </c>
      <c r="AT458">
        <f>IF(AR458*$H$15&gt;=AV458,1.0,(AV458/(AV458-AR458*$H$15)))</f>
        <v>0</v>
      </c>
      <c r="AU458">
        <f>(AT458-1)*100</f>
        <v>0</v>
      </c>
      <c r="AV458">
        <f>MAX(0,($B$15+$C$15*EE458)/(1+$D$15*EE458)*DX458/(DZ458+273)*$E$15)</f>
        <v>0</v>
      </c>
      <c r="AW458" t="s">
        <v>429</v>
      </c>
      <c r="AX458" t="s">
        <v>429</v>
      </c>
      <c r="AY458">
        <v>0</v>
      </c>
      <c r="AZ458">
        <v>0</v>
      </c>
      <c r="BA458">
        <f>1-AY458/AZ458</f>
        <v>0</v>
      </c>
      <c r="BB458">
        <v>0</v>
      </c>
      <c r="BC458" t="s">
        <v>429</v>
      </c>
      <c r="BD458" t="s">
        <v>429</v>
      </c>
      <c r="BE458">
        <v>0</v>
      </c>
      <c r="BF458">
        <v>0</v>
      </c>
      <c r="BG458">
        <f>1-BE458/BF458</f>
        <v>0</v>
      </c>
      <c r="BH458">
        <v>0.5</v>
      </c>
      <c r="BI458">
        <f>DH458</f>
        <v>0</v>
      </c>
      <c r="BJ458">
        <f>K458</f>
        <v>0</v>
      </c>
      <c r="BK458">
        <f>BG458*BH458*BI458</f>
        <v>0</v>
      </c>
      <c r="BL458">
        <f>(BJ458-BB458)/BI458</f>
        <v>0</v>
      </c>
      <c r="BM458">
        <f>(AZ458-BF458)/BF458</f>
        <v>0</v>
      </c>
      <c r="BN458">
        <f>AY458/(BA458+AY458/BF458)</f>
        <v>0</v>
      </c>
      <c r="BO458" t="s">
        <v>429</v>
      </c>
      <c r="BP458">
        <v>0</v>
      </c>
      <c r="BQ458">
        <f>IF(BP458&lt;&gt;0, BP458, BN458)</f>
        <v>0</v>
      </c>
      <c r="BR458">
        <f>1-BQ458/BF458</f>
        <v>0</v>
      </c>
      <c r="BS458">
        <f>(BF458-BE458)/(BF458-BQ458)</f>
        <v>0</v>
      </c>
      <c r="BT458">
        <f>(AZ458-BF458)/(AZ458-BQ458)</f>
        <v>0</v>
      </c>
      <c r="BU458">
        <f>(BF458-BE458)/(BF458-AY458)</f>
        <v>0</v>
      </c>
      <c r="BV458">
        <f>(AZ458-BF458)/(AZ458-AY458)</f>
        <v>0</v>
      </c>
      <c r="BW458">
        <f>(BS458*BQ458/BE458)</f>
        <v>0</v>
      </c>
      <c r="BX458">
        <f>(1-BW458)</f>
        <v>0</v>
      </c>
      <c r="DG458">
        <f>$B$13*EF458+$C$13*EG458+$F$13*ER458*(1-EU458)</f>
        <v>0</v>
      </c>
      <c r="DH458">
        <f>DG458*DI458</f>
        <v>0</v>
      </c>
      <c r="DI458">
        <f>($B$13*$D$11+$C$13*$D$11+$F$13*((FE458+EW458)/MAX(FE458+EW458+FF458, 0.1)*$I$11+FF458/MAX(FE458+EW458+FF458, 0.1)*$J$11))/($B$13+$C$13+$F$13)</f>
        <v>0</v>
      </c>
      <c r="DJ458">
        <f>($B$13*$K$11+$C$13*$K$11+$F$13*((FE458+EW458)/MAX(FE458+EW458+FF458, 0.1)*$P$11+FF458/MAX(FE458+EW458+FF458, 0.1)*$Q$11))/($B$13+$C$13+$F$13)</f>
        <v>0</v>
      </c>
      <c r="DK458">
        <v>1.91</v>
      </c>
      <c r="DL458">
        <v>0.5</v>
      </c>
      <c r="DM458" t="s">
        <v>430</v>
      </c>
      <c r="DN458">
        <v>2</v>
      </c>
      <c r="DO458" t="b">
        <v>1</v>
      </c>
      <c r="DP458">
        <v>1687543628.314285</v>
      </c>
      <c r="DQ458">
        <v>660.8069285714288</v>
      </c>
      <c r="DR458">
        <v>691.8995357142859</v>
      </c>
      <c r="DS458">
        <v>22.86018571428571</v>
      </c>
      <c r="DT458">
        <v>22.31088571428572</v>
      </c>
      <c r="DU458">
        <v>677.7656785714286</v>
      </c>
      <c r="DV458">
        <v>25.48432142857142</v>
      </c>
      <c r="DW458">
        <v>500.0433571428571</v>
      </c>
      <c r="DX458">
        <v>101.7331785714286</v>
      </c>
      <c r="DY458">
        <v>0.1000275357142857</v>
      </c>
      <c r="DZ458">
        <v>31.75310357142857</v>
      </c>
      <c r="EA458">
        <v>33.01327142857143</v>
      </c>
      <c r="EB458">
        <v>999.9000000000002</v>
      </c>
      <c r="EC458">
        <v>0</v>
      </c>
      <c r="ED458">
        <v>0</v>
      </c>
      <c r="EE458">
        <v>10002.70785714286</v>
      </c>
      <c r="EF458">
        <v>0</v>
      </c>
      <c r="EG458">
        <v>1381.017142857143</v>
      </c>
      <c r="EH458">
        <v>-31.092475</v>
      </c>
      <c r="EI458">
        <v>676.2669642857143</v>
      </c>
      <c r="EJ458">
        <v>707.6897499999999</v>
      </c>
      <c r="EK458">
        <v>0.5493077857142857</v>
      </c>
      <c r="EL458">
        <v>691.8995357142859</v>
      </c>
      <c r="EM458">
        <v>22.31088571428572</v>
      </c>
      <c r="EN458">
        <v>2.325641785714286</v>
      </c>
      <c r="EO458">
        <v>2.269758214285714</v>
      </c>
      <c r="EP458">
        <v>19.85509285714286</v>
      </c>
      <c r="EQ458">
        <v>19.46329642857143</v>
      </c>
      <c r="ER458">
        <v>1999.995</v>
      </c>
      <c r="ES458">
        <v>0.9800002857142857</v>
      </c>
      <c r="ET458">
        <v>0.019999825</v>
      </c>
      <c r="EU458">
        <v>0</v>
      </c>
      <c r="EV458">
        <v>151.4068571428571</v>
      </c>
      <c r="EW458">
        <v>5.00078</v>
      </c>
      <c r="EX458">
        <v>4346.223571428572</v>
      </c>
      <c r="EY458">
        <v>16379.58214285714</v>
      </c>
      <c r="EZ458">
        <v>53.10899999999999</v>
      </c>
      <c r="FA458">
        <v>55.30764285714285</v>
      </c>
      <c r="FB458">
        <v>53.6112857142857</v>
      </c>
      <c r="FC458">
        <v>54.41282142857143</v>
      </c>
      <c r="FD458">
        <v>53.03096428571428</v>
      </c>
      <c r="FE458">
        <v>1955.095</v>
      </c>
      <c r="FF458">
        <v>39.9</v>
      </c>
      <c r="FG458">
        <v>0</v>
      </c>
      <c r="FH458">
        <v>1687543636.5</v>
      </c>
      <c r="FI458">
        <v>0</v>
      </c>
      <c r="FJ458">
        <v>151.4308846153846</v>
      </c>
      <c r="FK458">
        <v>-0.9037606748652205</v>
      </c>
      <c r="FL458">
        <v>-223.755554869613</v>
      </c>
      <c r="FM458">
        <v>4345.66423076923</v>
      </c>
      <c r="FN458">
        <v>15</v>
      </c>
      <c r="FO458">
        <v>1687542268.5</v>
      </c>
      <c r="FP458" t="s">
        <v>1219</v>
      </c>
      <c r="FQ458">
        <v>1687542253</v>
      </c>
      <c r="FR458">
        <v>1687542268.5</v>
      </c>
      <c r="FS458">
        <v>7</v>
      </c>
      <c r="FT458">
        <v>0.126</v>
      </c>
      <c r="FU458">
        <v>0.008999999999999999</v>
      </c>
      <c r="FV458">
        <v>-14.588</v>
      </c>
      <c r="FW458">
        <v>-2.508</v>
      </c>
      <c r="FX458">
        <v>419</v>
      </c>
      <c r="FY458">
        <v>18</v>
      </c>
      <c r="FZ458">
        <v>0.37</v>
      </c>
      <c r="GA458">
        <v>0.06</v>
      </c>
      <c r="GB458">
        <v>-31.0827625</v>
      </c>
      <c r="GC458">
        <v>-0.7617354596621638</v>
      </c>
      <c r="GD458">
        <v>0.1226302280995595</v>
      </c>
      <c r="GE458">
        <v>0</v>
      </c>
      <c r="GF458">
        <v>0.580363875</v>
      </c>
      <c r="GG458">
        <v>-0.6487538949343351</v>
      </c>
      <c r="GH458">
        <v>0.06391810222589039</v>
      </c>
      <c r="GI458">
        <v>0</v>
      </c>
      <c r="GJ458">
        <v>0</v>
      </c>
      <c r="GK458">
        <v>2</v>
      </c>
      <c r="GL458" t="s">
        <v>632</v>
      </c>
      <c r="GM458">
        <v>3.10031</v>
      </c>
      <c r="GN458">
        <v>2.75804</v>
      </c>
      <c r="GO458">
        <v>0.137436</v>
      </c>
      <c r="GP458">
        <v>0.139372</v>
      </c>
      <c r="GQ458">
        <v>0.122397</v>
      </c>
      <c r="GR458">
        <v>0.112208</v>
      </c>
      <c r="GS458">
        <v>21472.4</v>
      </c>
      <c r="GT458">
        <v>20721.4</v>
      </c>
      <c r="GU458">
        <v>25482.7</v>
      </c>
      <c r="GV458">
        <v>24470.1</v>
      </c>
      <c r="GW458">
        <v>35960.7</v>
      </c>
      <c r="GX458">
        <v>32061.1</v>
      </c>
      <c r="GY458">
        <v>44568.4</v>
      </c>
      <c r="GZ458">
        <v>39039.8</v>
      </c>
      <c r="HA458">
        <v>1.71207</v>
      </c>
      <c r="HB458">
        <v>1.6001</v>
      </c>
      <c r="HC458">
        <v>-0.0490732</v>
      </c>
      <c r="HD458">
        <v>0</v>
      </c>
      <c r="HE458">
        <v>33.8209</v>
      </c>
      <c r="HF458">
        <v>999.9</v>
      </c>
      <c r="HG458">
        <v>42.9</v>
      </c>
      <c r="HH458">
        <v>50.9</v>
      </c>
      <c r="HI458">
        <v>54.7615</v>
      </c>
      <c r="HJ458">
        <v>62.7507</v>
      </c>
      <c r="HK458">
        <v>23.0489</v>
      </c>
      <c r="HL458">
        <v>1</v>
      </c>
      <c r="HM458">
        <v>1.8302</v>
      </c>
      <c r="HN458">
        <v>9.28105</v>
      </c>
      <c r="HO458">
        <v>20.0423</v>
      </c>
      <c r="HP458">
        <v>5.20217</v>
      </c>
      <c r="HQ458">
        <v>11.992</v>
      </c>
      <c r="HR458">
        <v>4.9592</v>
      </c>
      <c r="HS458">
        <v>3.2743</v>
      </c>
      <c r="HT458">
        <v>9999</v>
      </c>
      <c r="HU458">
        <v>9999</v>
      </c>
      <c r="HV458">
        <v>9999</v>
      </c>
      <c r="HW458">
        <v>92.3</v>
      </c>
      <c r="HX458">
        <v>1.86386</v>
      </c>
      <c r="HY458">
        <v>1.86033</v>
      </c>
      <c r="HZ458">
        <v>1.85869</v>
      </c>
      <c r="IA458">
        <v>1.85997</v>
      </c>
      <c r="IB458">
        <v>1.85988</v>
      </c>
      <c r="IC458">
        <v>1.85852</v>
      </c>
      <c r="ID458">
        <v>1.85773</v>
      </c>
      <c r="IE458">
        <v>1.85242</v>
      </c>
      <c r="IF458">
        <v>0</v>
      </c>
      <c r="IG458">
        <v>0</v>
      </c>
      <c r="IH458">
        <v>0</v>
      </c>
      <c r="II458">
        <v>0</v>
      </c>
      <c r="IJ458" t="s">
        <v>433</v>
      </c>
      <c r="IK458" t="s">
        <v>434</v>
      </c>
      <c r="IL458" t="s">
        <v>435</v>
      </c>
      <c r="IM458" t="s">
        <v>435</v>
      </c>
      <c r="IN458" t="s">
        <v>435</v>
      </c>
      <c r="IO458" t="s">
        <v>435</v>
      </c>
      <c r="IP458">
        <v>0</v>
      </c>
      <c r="IQ458">
        <v>100</v>
      </c>
      <c r="IR458">
        <v>100</v>
      </c>
      <c r="IS458">
        <v>-17.193</v>
      </c>
      <c r="IT458">
        <v>-2.6253</v>
      </c>
      <c r="IU458">
        <v>-9.223646000070774</v>
      </c>
      <c r="IV458">
        <v>-0.01431925071125703</v>
      </c>
      <c r="IW458">
        <v>4.89615414261653E-06</v>
      </c>
      <c r="IX458">
        <v>-8.989459798755491E-10</v>
      </c>
      <c r="IY458">
        <v>-1.345169807792213</v>
      </c>
      <c r="IZ458">
        <v>-0.1043539695207113</v>
      </c>
      <c r="JA458">
        <v>0.003109194328973147</v>
      </c>
      <c r="JB458">
        <v>-3.859871886814269E-05</v>
      </c>
      <c r="JC458">
        <v>3</v>
      </c>
      <c r="JD458">
        <v>1925</v>
      </c>
      <c r="JE458">
        <v>1</v>
      </c>
      <c r="JF458">
        <v>31</v>
      </c>
      <c r="JG458">
        <v>23.1</v>
      </c>
      <c r="JH458">
        <v>22.8</v>
      </c>
      <c r="JI458">
        <v>1.81274</v>
      </c>
      <c r="JJ458">
        <v>2.73438</v>
      </c>
      <c r="JK458">
        <v>1.49658</v>
      </c>
      <c r="JL458">
        <v>2.31201</v>
      </c>
      <c r="JM458">
        <v>1.54785</v>
      </c>
      <c r="JN458">
        <v>2.48657</v>
      </c>
      <c r="JO458">
        <v>54.0208</v>
      </c>
      <c r="JP458">
        <v>13.1776</v>
      </c>
      <c r="JQ458">
        <v>18</v>
      </c>
      <c r="JR458">
        <v>501.624</v>
      </c>
      <c r="JS458">
        <v>436.656</v>
      </c>
      <c r="JT458">
        <v>26.3514</v>
      </c>
      <c r="JU458">
        <v>47.0783</v>
      </c>
      <c r="JV458">
        <v>30.0018</v>
      </c>
      <c r="JW458">
        <v>46.7064</v>
      </c>
      <c r="JX458">
        <v>46.5223</v>
      </c>
      <c r="JY458">
        <v>36.3982</v>
      </c>
      <c r="JZ458">
        <v>50.4481</v>
      </c>
      <c r="KA458">
        <v>0</v>
      </c>
      <c r="KB458">
        <v>20.3684</v>
      </c>
      <c r="KC458">
        <v>741.551</v>
      </c>
      <c r="KD458">
        <v>22.5111</v>
      </c>
      <c r="KE458">
        <v>97.3895</v>
      </c>
      <c r="KF458">
        <v>93.8454</v>
      </c>
    </row>
    <row r="459" spans="1:292">
      <c r="A459">
        <v>431</v>
      </c>
      <c r="B459">
        <v>1687543641.1</v>
      </c>
      <c r="C459">
        <v>17512.59999990463</v>
      </c>
      <c r="D459" t="s">
        <v>1306</v>
      </c>
      <c r="E459" t="s">
        <v>1307</v>
      </c>
      <c r="F459">
        <v>5</v>
      </c>
      <c r="G459" t="s">
        <v>1218</v>
      </c>
      <c r="H459">
        <v>1687543633.6</v>
      </c>
      <c r="I459">
        <f>(J459)/1000</f>
        <v>0</v>
      </c>
      <c r="J459">
        <f>IF(DO459, AM459, AG459)</f>
        <v>0</v>
      </c>
      <c r="K459">
        <f>IF(DO459, AH459, AF459)</f>
        <v>0</v>
      </c>
      <c r="L459">
        <f>DQ459 - IF(AT459&gt;1, K459*DK459*100.0/(AV459*EE459), 0)</f>
        <v>0</v>
      </c>
      <c r="M459">
        <f>((S459-I459/2)*L459-K459)/(S459+I459/2)</f>
        <v>0</v>
      </c>
      <c r="N459">
        <f>M459*(DX459+DY459)/1000.0</f>
        <v>0</v>
      </c>
      <c r="O459">
        <f>(DQ459 - IF(AT459&gt;1, K459*DK459*100.0/(AV459*EE459), 0))*(DX459+DY459)/1000.0</f>
        <v>0</v>
      </c>
      <c r="P459">
        <f>2.0/((1/R459-1/Q459)+SIGN(R459)*SQRT((1/R459-1/Q459)*(1/R459-1/Q459) + 4*DL459/((DL459+1)*(DL459+1))*(2*1/R459*1/Q459-1/Q459*1/Q459)))</f>
        <v>0</v>
      </c>
      <c r="Q459">
        <f>IF(LEFT(DM459,1)&lt;&gt;"0",IF(LEFT(DM459,1)="1",3.0,DN459),$D$5+$E$5*(EE459*DX459/($K$5*1000))+$F$5*(EE459*DX459/($K$5*1000))*MAX(MIN(DK459,$J$5),$I$5)*MAX(MIN(DK459,$J$5),$I$5)+$G$5*MAX(MIN(DK459,$J$5),$I$5)*(EE459*DX459/($K$5*1000))+$H$5*(EE459*DX459/($K$5*1000))*(EE459*DX459/($K$5*1000)))</f>
        <v>0</v>
      </c>
      <c r="R459">
        <f>I459*(1000-(1000*0.61365*exp(17.502*V459/(240.97+V459))/(DX459+DY459)+DS459)/2)/(1000*0.61365*exp(17.502*V459/(240.97+V459))/(DX459+DY459)-DS459)</f>
        <v>0</v>
      </c>
      <c r="S459">
        <f>1/((DL459+1)/(P459/1.6)+1/(Q459/1.37)) + DL459/((DL459+1)/(P459/1.6) + DL459/(Q459/1.37))</f>
        <v>0</v>
      </c>
      <c r="T459">
        <f>(DG459*DJ459)</f>
        <v>0</v>
      </c>
      <c r="U459">
        <f>(DZ459+(T459+2*0.95*5.67E-8*(((DZ459+$B$9)+273)^4-(DZ459+273)^4)-44100*I459)/(1.84*29.3*Q459+8*0.95*5.67E-8*(DZ459+273)^3))</f>
        <v>0</v>
      </c>
      <c r="V459">
        <f>($C$9*EA459+$D$9*EB459+$E$9*U459)</f>
        <v>0</v>
      </c>
      <c r="W459">
        <f>0.61365*exp(17.502*V459/(240.97+V459))</f>
        <v>0</v>
      </c>
      <c r="X459">
        <f>(Y459/Z459*100)</f>
        <v>0</v>
      </c>
      <c r="Y459">
        <f>DS459*(DX459+DY459)/1000</f>
        <v>0</v>
      </c>
      <c r="Z459">
        <f>0.61365*exp(17.502*DZ459/(240.97+DZ459))</f>
        <v>0</v>
      </c>
      <c r="AA459">
        <f>(W459-DS459*(DX459+DY459)/1000)</f>
        <v>0</v>
      </c>
      <c r="AB459">
        <f>(-I459*44100)</f>
        <v>0</v>
      </c>
      <c r="AC459">
        <f>2*29.3*Q459*0.92*(DZ459-V459)</f>
        <v>0</v>
      </c>
      <c r="AD459">
        <f>2*0.95*5.67E-8*(((DZ459+$B$9)+273)^4-(V459+273)^4)</f>
        <v>0</v>
      </c>
      <c r="AE459">
        <f>T459+AD459+AB459+AC459</f>
        <v>0</v>
      </c>
      <c r="AF459">
        <f>DW459*AT459*(DR459-DQ459*(1000-AT459*DT459)/(1000-AT459*DS459))/(100*DK459)</f>
        <v>0</v>
      </c>
      <c r="AG459">
        <f>1000*DW459*AT459*(DS459-DT459)/(100*DK459*(1000-AT459*DS459))</f>
        <v>0</v>
      </c>
      <c r="AH459">
        <f>(AI459 - AJ459 - DX459*1E3/(8.314*(DZ459+273.15)) * AL459/DW459 * AK459) * DW459/(100*DK459) * (1000 - DT459)/1000</f>
        <v>0</v>
      </c>
      <c r="AI459">
        <v>742.4604061469892</v>
      </c>
      <c r="AJ459">
        <v>718.5934000000001</v>
      </c>
      <c r="AK459">
        <v>3.435590399861916</v>
      </c>
      <c r="AL459">
        <v>66.87703025585249</v>
      </c>
      <c r="AM459">
        <f>(AO459 - AN459 + DX459*1E3/(8.314*(DZ459+273.15)) * AQ459/DW459 * AP459) * DW459/(100*DK459) * 1000/(1000 - AO459)</f>
        <v>0</v>
      </c>
      <c r="AN459">
        <v>22.41996877434211</v>
      </c>
      <c r="AO459">
        <v>22.94595757575757</v>
      </c>
      <c r="AP459">
        <v>0.00664404109980896</v>
      </c>
      <c r="AQ459">
        <v>100.4574107163463</v>
      </c>
      <c r="AR459">
        <v>0</v>
      </c>
      <c r="AS459">
        <v>0</v>
      </c>
      <c r="AT459">
        <f>IF(AR459*$H$15&gt;=AV459,1.0,(AV459/(AV459-AR459*$H$15)))</f>
        <v>0</v>
      </c>
      <c r="AU459">
        <f>(AT459-1)*100</f>
        <v>0</v>
      </c>
      <c r="AV459">
        <f>MAX(0,($B$15+$C$15*EE459)/(1+$D$15*EE459)*DX459/(DZ459+273)*$E$15)</f>
        <v>0</v>
      </c>
      <c r="AW459" t="s">
        <v>429</v>
      </c>
      <c r="AX459" t="s">
        <v>429</v>
      </c>
      <c r="AY459">
        <v>0</v>
      </c>
      <c r="AZ459">
        <v>0</v>
      </c>
      <c r="BA459">
        <f>1-AY459/AZ459</f>
        <v>0</v>
      </c>
      <c r="BB459">
        <v>0</v>
      </c>
      <c r="BC459" t="s">
        <v>429</v>
      </c>
      <c r="BD459" t="s">
        <v>429</v>
      </c>
      <c r="BE459">
        <v>0</v>
      </c>
      <c r="BF459">
        <v>0</v>
      </c>
      <c r="BG459">
        <f>1-BE459/BF459</f>
        <v>0</v>
      </c>
      <c r="BH459">
        <v>0.5</v>
      </c>
      <c r="BI459">
        <f>DH459</f>
        <v>0</v>
      </c>
      <c r="BJ459">
        <f>K459</f>
        <v>0</v>
      </c>
      <c r="BK459">
        <f>BG459*BH459*BI459</f>
        <v>0</v>
      </c>
      <c r="BL459">
        <f>(BJ459-BB459)/BI459</f>
        <v>0</v>
      </c>
      <c r="BM459">
        <f>(AZ459-BF459)/BF459</f>
        <v>0</v>
      </c>
      <c r="BN459">
        <f>AY459/(BA459+AY459/BF459)</f>
        <v>0</v>
      </c>
      <c r="BO459" t="s">
        <v>429</v>
      </c>
      <c r="BP459">
        <v>0</v>
      </c>
      <c r="BQ459">
        <f>IF(BP459&lt;&gt;0, BP459, BN459)</f>
        <v>0</v>
      </c>
      <c r="BR459">
        <f>1-BQ459/BF459</f>
        <v>0</v>
      </c>
      <c r="BS459">
        <f>(BF459-BE459)/(BF459-BQ459)</f>
        <v>0</v>
      </c>
      <c r="BT459">
        <f>(AZ459-BF459)/(AZ459-BQ459)</f>
        <v>0</v>
      </c>
      <c r="BU459">
        <f>(BF459-BE459)/(BF459-AY459)</f>
        <v>0</v>
      </c>
      <c r="BV459">
        <f>(AZ459-BF459)/(AZ459-AY459)</f>
        <v>0</v>
      </c>
      <c r="BW459">
        <f>(BS459*BQ459/BE459)</f>
        <v>0</v>
      </c>
      <c r="BX459">
        <f>(1-BW459)</f>
        <v>0</v>
      </c>
      <c r="DG459">
        <f>$B$13*EF459+$C$13*EG459+$F$13*ER459*(1-EU459)</f>
        <v>0</v>
      </c>
      <c r="DH459">
        <f>DG459*DI459</f>
        <v>0</v>
      </c>
      <c r="DI459">
        <f>($B$13*$D$11+$C$13*$D$11+$F$13*((FE459+EW459)/MAX(FE459+EW459+FF459, 0.1)*$I$11+FF459/MAX(FE459+EW459+FF459, 0.1)*$J$11))/($B$13+$C$13+$F$13)</f>
        <v>0</v>
      </c>
      <c r="DJ459">
        <f>($B$13*$K$11+$C$13*$K$11+$F$13*((FE459+EW459)/MAX(FE459+EW459+FF459, 0.1)*$P$11+FF459/MAX(FE459+EW459+FF459, 0.1)*$Q$11))/($B$13+$C$13+$F$13)</f>
        <v>0</v>
      </c>
      <c r="DK459">
        <v>1.91</v>
      </c>
      <c r="DL459">
        <v>0.5</v>
      </c>
      <c r="DM459" t="s">
        <v>430</v>
      </c>
      <c r="DN459">
        <v>2</v>
      </c>
      <c r="DO459" t="b">
        <v>1</v>
      </c>
      <c r="DP459">
        <v>1687543633.6</v>
      </c>
      <c r="DQ459">
        <v>678.5664074074076</v>
      </c>
      <c r="DR459">
        <v>709.7243333333333</v>
      </c>
      <c r="DS459">
        <v>22.89492962962963</v>
      </c>
      <c r="DT459">
        <v>22.37605555555556</v>
      </c>
      <c r="DU459">
        <v>695.6841481481481</v>
      </c>
      <c r="DV459">
        <v>25.51981851851852</v>
      </c>
      <c r="DW459">
        <v>500.0168148148147</v>
      </c>
      <c r="DX459">
        <v>101.7337777777778</v>
      </c>
      <c r="DY459">
        <v>0.1000149777777778</v>
      </c>
      <c r="DZ459">
        <v>31.75852592592592</v>
      </c>
      <c r="EA459">
        <v>33.02494444444445</v>
      </c>
      <c r="EB459">
        <v>999.9000000000001</v>
      </c>
      <c r="EC459">
        <v>0</v>
      </c>
      <c r="ED459">
        <v>0</v>
      </c>
      <c r="EE459">
        <v>10003.94037037037</v>
      </c>
      <c r="EF459">
        <v>0</v>
      </c>
      <c r="EG459">
        <v>1350.293333333333</v>
      </c>
      <c r="EH459">
        <v>-31.15781851851852</v>
      </c>
      <c r="EI459">
        <v>694.4667037037036</v>
      </c>
      <c r="EJ459">
        <v>725.9692962962962</v>
      </c>
      <c r="EK459">
        <v>0.5188803333333333</v>
      </c>
      <c r="EL459">
        <v>709.7243333333333</v>
      </c>
      <c r="EM459">
        <v>22.37605555555556</v>
      </c>
      <c r="EN459">
        <v>2.329189259259259</v>
      </c>
      <c r="EO459">
        <v>2.276401851851852</v>
      </c>
      <c r="EP459">
        <v>19.87968148148148</v>
      </c>
      <c r="EQ459">
        <v>19.51034074074074</v>
      </c>
      <c r="ER459">
        <v>2000.009259259259</v>
      </c>
      <c r="ES459">
        <v>0.9800004444444445</v>
      </c>
      <c r="ET459">
        <v>0.01999966666666667</v>
      </c>
      <c r="EU459">
        <v>0</v>
      </c>
      <c r="EV459">
        <v>151.3979259259259</v>
      </c>
      <c r="EW459">
        <v>5.00078</v>
      </c>
      <c r="EX459">
        <v>4352.658888888889</v>
      </c>
      <c r="EY459">
        <v>16379.69259259259</v>
      </c>
      <c r="EZ459">
        <v>53.09922222222221</v>
      </c>
      <c r="FA459">
        <v>55.29133333333333</v>
      </c>
      <c r="FB459">
        <v>53.62470370370369</v>
      </c>
      <c r="FC459">
        <v>54.41651851851852</v>
      </c>
      <c r="FD459">
        <v>52.99744444444445</v>
      </c>
      <c r="FE459">
        <v>1955.109259259259</v>
      </c>
      <c r="FF459">
        <v>39.9</v>
      </c>
      <c r="FG459">
        <v>0</v>
      </c>
      <c r="FH459">
        <v>1687543641.9</v>
      </c>
      <c r="FI459">
        <v>0</v>
      </c>
      <c r="FJ459">
        <v>151.417</v>
      </c>
      <c r="FK459">
        <v>0.4723077065757694</v>
      </c>
      <c r="FL459">
        <v>18.06538405148684</v>
      </c>
      <c r="FM459">
        <v>4350.0856</v>
      </c>
      <c r="FN459">
        <v>15</v>
      </c>
      <c r="FO459">
        <v>1687542268.5</v>
      </c>
      <c r="FP459" t="s">
        <v>1219</v>
      </c>
      <c r="FQ459">
        <v>1687542253</v>
      </c>
      <c r="FR459">
        <v>1687542268.5</v>
      </c>
      <c r="FS459">
        <v>7</v>
      </c>
      <c r="FT459">
        <v>0.126</v>
      </c>
      <c r="FU459">
        <v>0.008999999999999999</v>
      </c>
      <c r="FV459">
        <v>-14.588</v>
      </c>
      <c r="FW459">
        <v>-2.508</v>
      </c>
      <c r="FX459">
        <v>419</v>
      </c>
      <c r="FY459">
        <v>18</v>
      </c>
      <c r="FZ459">
        <v>0.37</v>
      </c>
      <c r="GA459">
        <v>0.06</v>
      </c>
      <c r="GB459">
        <v>-31.10610731707317</v>
      </c>
      <c r="GC459">
        <v>-0.8392850174216653</v>
      </c>
      <c r="GD459">
        <v>0.1232975429309193</v>
      </c>
      <c r="GE459">
        <v>0</v>
      </c>
      <c r="GF459">
        <v>0.5423196585365854</v>
      </c>
      <c r="GG459">
        <v>-0.3968237770034846</v>
      </c>
      <c r="GH459">
        <v>0.04678577138331892</v>
      </c>
      <c r="GI459">
        <v>1</v>
      </c>
      <c r="GJ459">
        <v>1</v>
      </c>
      <c r="GK459">
        <v>2</v>
      </c>
      <c r="GL459" t="s">
        <v>443</v>
      </c>
      <c r="GM459">
        <v>3.10039</v>
      </c>
      <c r="GN459">
        <v>2.75827</v>
      </c>
      <c r="GO459">
        <v>0.139694</v>
      </c>
      <c r="GP459">
        <v>0.141597</v>
      </c>
      <c r="GQ459">
        <v>0.122501</v>
      </c>
      <c r="GR459">
        <v>0.112238</v>
      </c>
      <c r="GS459">
        <v>21415.3</v>
      </c>
      <c r="GT459">
        <v>20667.1</v>
      </c>
      <c r="GU459">
        <v>25481.8</v>
      </c>
      <c r="GV459">
        <v>24469.4</v>
      </c>
      <c r="GW459">
        <v>35955.8</v>
      </c>
      <c r="GX459">
        <v>32059.4</v>
      </c>
      <c r="GY459">
        <v>44567</v>
      </c>
      <c r="GZ459">
        <v>39038.8</v>
      </c>
      <c r="HA459">
        <v>1.71198</v>
      </c>
      <c r="HB459">
        <v>1.59985</v>
      </c>
      <c r="HC459">
        <v>-0.0482723</v>
      </c>
      <c r="HD459">
        <v>0</v>
      </c>
      <c r="HE459">
        <v>33.8278</v>
      </c>
      <c r="HF459">
        <v>999.9</v>
      </c>
      <c r="HG459">
        <v>42.9</v>
      </c>
      <c r="HH459">
        <v>50.9</v>
      </c>
      <c r="HI459">
        <v>54.7586</v>
      </c>
      <c r="HJ459">
        <v>62.7307</v>
      </c>
      <c r="HK459">
        <v>23.0208</v>
      </c>
      <c r="HL459">
        <v>1</v>
      </c>
      <c r="HM459">
        <v>1.83195</v>
      </c>
      <c r="HN459">
        <v>9.28105</v>
      </c>
      <c r="HO459">
        <v>20.0424</v>
      </c>
      <c r="HP459">
        <v>5.20231</v>
      </c>
      <c r="HQ459">
        <v>11.992</v>
      </c>
      <c r="HR459">
        <v>4.9592</v>
      </c>
      <c r="HS459">
        <v>3.27438</v>
      </c>
      <c r="HT459">
        <v>9999</v>
      </c>
      <c r="HU459">
        <v>9999</v>
      </c>
      <c r="HV459">
        <v>9999</v>
      </c>
      <c r="HW459">
        <v>92.3</v>
      </c>
      <c r="HX459">
        <v>1.86387</v>
      </c>
      <c r="HY459">
        <v>1.86029</v>
      </c>
      <c r="HZ459">
        <v>1.85869</v>
      </c>
      <c r="IA459">
        <v>1.85994</v>
      </c>
      <c r="IB459">
        <v>1.85989</v>
      </c>
      <c r="IC459">
        <v>1.85854</v>
      </c>
      <c r="ID459">
        <v>1.8577</v>
      </c>
      <c r="IE459">
        <v>1.85242</v>
      </c>
      <c r="IF459">
        <v>0</v>
      </c>
      <c r="IG459">
        <v>0</v>
      </c>
      <c r="IH459">
        <v>0</v>
      </c>
      <c r="II459">
        <v>0</v>
      </c>
      <c r="IJ459" t="s">
        <v>433</v>
      </c>
      <c r="IK459" t="s">
        <v>434</v>
      </c>
      <c r="IL459" t="s">
        <v>435</v>
      </c>
      <c r="IM459" t="s">
        <v>435</v>
      </c>
      <c r="IN459" t="s">
        <v>435</v>
      </c>
      <c r="IO459" t="s">
        <v>435</v>
      </c>
      <c r="IP459">
        <v>0</v>
      </c>
      <c r="IQ459">
        <v>100</v>
      </c>
      <c r="IR459">
        <v>100</v>
      </c>
      <c r="IS459">
        <v>-17.34</v>
      </c>
      <c r="IT459">
        <v>-2.626</v>
      </c>
      <c r="IU459">
        <v>-9.223646000070774</v>
      </c>
      <c r="IV459">
        <v>-0.01431925071125703</v>
      </c>
      <c r="IW459">
        <v>4.89615414261653E-06</v>
      </c>
      <c r="IX459">
        <v>-8.989459798755491E-10</v>
      </c>
      <c r="IY459">
        <v>-1.345169807792213</v>
      </c>
      <c r="IZ459">
        <v>-0.1043539695207113</v>
      </c>
      <c r="JA459">
        <v>0.003109194328973147</v>
      </c>
      <c r="JB459">
        <v>-3.859871886814269E-05</v>
      </c>
      <c r="JC459">
        <v>3</v>
      </c>
      <c r="JD459">
        <v>1925</v>
      </c>
      <c r="JE459">
        <v>1</v>
      </c>
      <c r="JF459">
        <v>31</v>
      </c>
      <c r="JG459">
        <v>23.1</v>
      </c>
      <c r="JH459">
        <v>22.9</v>
      </c>
      <c r="JI459">
        <v>1.84326</v>
      </c>
      <c r="JJ459">
        <v>2.73804</v>
      </c>
      <c r="JK459">
        <v>1.49658</v>
      </c>
      <c r="JL459">
        <v>2.31323</v>
      </c>
      <c r="JM459">
        <v>1.54785</v>
      </c>
      <c r="JN459">
        <v>2.36938</v>
      </c>
      <c r="JO459">
        <v>54.0208</v>
      </c>
      <c r="JP459">
        <v>13.1689</v>
      </c>
      <c r="JQ459">
        <v>18</v>
      </c>
      <c r="JR459">
        <v>501.657</v>
      </c>
      <c r="JS459">
        <v>436.59</v>
      </c>
      <c r="JT459">
        <v>26.3557</v>
      </c>
      <c r="JU459">
        <v>47.0955</v>
      </c>
      <c r="JV459">
        <v>30.0017</v>
      </c>
      <c r="JW459">
        <v>46.7233</v>
      </c>
      <c r="JX459">
        <v>46.5404</v>
      </c>
      <c r="JY459">
        <v>37.0299</v>
      </c>
      <c r="JZ459">
        <v>50.4481</v>
      </c>
      <c r="KA459">
        <v>0</v>
      </c>
      <c r="KB459">
        <v>20.4009</v>
      </c>
      <c r="KC459">
        <v>754.907</v>
      </c>
      <c r="KD459">
        <v>22.5154</v>
      </c>
      <c r="KE459">
        <v>97.38630000000001</v>
      </c>
      <c r="KF459">
        <v>93.8429</v>
      </c>
    </row>
    <row r="460" spans="1:292">
      <c r="A460">
        <v>432</v>
      </c>
      <c r="B460">
        <v>1687543646.1</v>
      </c>
      <c r="C460">
        <v>17517.59999990463</v>
      </c>
      <c r="D460" t="s">
        <v>1308</v>
      </c>
      <c r="E460" t="s">
        <v>1309</v>
      </c>
      <c r="F460">
        <v>5</v>
      </c>
      <c r="G460" t="s">
        <v>1218</v>
      </c>
      <c r="H460">
        <v>1687543638.314285</v>
      </c>
      <c r="I460">
        <f>(J460)/1000</f>
        <v>0</v>
      </c>
      <c r="J460">
        <f>IF(DO460, AM460, AG460)</f>
        <v>0</v>
      </c>
      <c r="K460">
        <f>IF(DO460, AH460, AF460)</f>
        <v>0</v>
      </c>
      <c r="L460">
        <f>DQ460 - IF(AT460&gt;1, K460*DK460*100.0/(AV460*EE460), 0)</f>
        <v>0</v>
      </c>
      <c r="M460">
        <f>((S460-I460/2)*L460-K460)/(S460+I460/2)</f>
        <v>0</v>
      </c>
      <c r="N460">
        <f>M460*(DX460+DY460)/1000.0</f>
        <v>0</v>
      </c>
      <c r="O460">
        <f>(DQ460 - IF(AT460&gt;1, K460*DK460*100.0/(AV460*EE460), 0))*(DX460+DY460)/1000.0</f>
        <v>0</v>
      </c>
      <c r="P460">
        <f>2.0/((1/R460-1/Q460)+SIGN(R460)*SQRT((1/R460-1/Q460)*(1/R460-1/Q460) + 4*DL460/((DL460+1)*(DL460+1))*(2*1/R460*1/Q460-1/Q460*1/Q460)))</f>
        <v>0</v>
      </c>
      <c r="Q460">
        <f>IF(LEFT(DM460,1)&lt;&gt;"0",IF(LEFT(DM460,1)="1",3.0,DN460),$D$5+$E$5*(EE460*DX460/($K$5*1000))+$F$5*(EE460*DX460/($K$5*1000))*MAX(MIN(DK460,$J$5),$I$5)*MAX(MIN(DK460,$J$5),$I$5)+$G$5*MAX(MIN(DK460,$J$5),$I$5)*(EE460*DX460/($K$5*1000))+$H$5*(EE460*DX460/($K$5*1000))*(EE460*DX460/($K$5*1000)))</f>
        <v>0</v>
      </c>
      <c r="R460">
        <f>I460*(1000-(1000*0.61365*exp(17.502*V460/(240.97+V460))/(DX460+DY460)+DS460)/2)/(1000*0.61365*exp(17.502*V460/(240.97+V460))/(DX460+DY460)-DS460)</f>
        <v>0</v>
      </c>
      <c r="S460">
        <f>1/((DL460+1)/(P460/1.6)+1/(Q460/1.37)) + DL460/((DL460+1)/(P460/1.6) + DL460/(Q460/1.37))</f>
        <v>0</v>
      </c>
      <c r="T460">
        <f>(DG460*DJ460)</f>
        <v>0</v>
      </c>
      <c r="U460">
        <f>(DZ460+(T460+2*0.95*5.67E-8*(((DZ460+$B$9)+273)^4-(DZ460+273)^4)-44100*I460)/(1.84*29.3*Q460+8*0.95*5.67E-8*(DZ460+273)^3))</f>
        <v>0</v>
      </c>
      <c r="V460">
        <f>($C$9*EA460+$D$9*EB460+$E$9*U460)</f>
        <v>0</v>
      </c>
      <c r="W460">
        <f>0.61365*exp(17.502*V460/(240.97+V460))</f>
        <v>0</v>
      </c>
      <c r="X460">
        <f>(Y460/Z460*100)</f>
        <v>0</v>
      </c>
      <c r="Y460">
        <f>DS460*(DX460+DY460)/1000</f>
        <v>0</v>
      </c>
      <c r="Z460">
        <f>0.61365*exp(17.502*DZ460/(240.97+DZ460))</f>
        <v>0</v>
      </c>
      <c r="AA460">
        <f>(W460-DS460*(DX460+DY460)/1000)</f>
        <v>0</v>
      </c>
      <c r="AB460">
        <f>(-I460*44100)</f>
        <v>0</v>
      </c>
      <c r="AC460">
        <f>2*29.3*Q460*0.92*(DZ460-V460)</f>
        <v>0</v>
      </c>
      <c r="AD460">
        <f>2*0.95*5.67E-8*(((DZ460+$B$9)+273)^4-(V460+273)^4)</f>
        <v>0</v>
      </c>
      <c r="AE460">
        <f>T460+AD460+AB460+AC460</f>
        <v>0</v>
      </c>
      <c r="AF460">
        <f>DW460*AT460*(DR460-DQ460*(1000-AT460*DT460)/(1000-AT460*DS460))/(100*DK460)</f>
        <v>0</v>
      </c>
      <c r="AG460">
        <f>1000*DW460*AT460*(DS460-DT460)/(100*DK460*(1000-AT460*DS460))</f>
        <v>0</v>
      </c>
      <c r="AH460">
        <f>(AI460 - AJ460 - DX460*1E3/(8.314*(DZ460+273.15)) * AL460/DW460 * AK460) * DW460/(100*DK460) * (1000 - DT460)/1000</f>
        <v>0</v>
      </c>
      <c r="AI460">
        <v>759.6815893211283</v>
      </c>
      <c r="AJ460">
        <v>735.7517090909091</v>
      </c>
      <c r="AK460">
        <v>3.430986812327735</v>
      </c>
      <c r="AL460">
        <v>66.87703025585249</v>
      </c>
      <c r="AM460">
        <f>(AO460 - AN460 + DX460*1E3/(8.314*(DZ460+273.15)) * AQ460/DW460 * AP460) * DW460/(100*DK460) * 1000/(1000 - AO460)</f>
        <v>0</v>
      </c>
      <c r="AN460">
        <v>22.4264014742096</v>
      </c>
      <c r="AO460">
        <v>22.96315636363636</v>
      </c>
      <c r="AP460">
        <v>0.001174149287461156</v>
      </c>
      <c r="AQ460">
        <v>100.4574107163463</v>
      </c>
      <c r="AR460">
        <v>0</v>
      </c>
      <c r="AS460">
        <v>0</v>
      </c>
      <c r="AT460">
        <f>IF(AR460*$H$15&gt;=AV460,1.0,(AV460/(AV460-AR460*$H$15)))</f>
        <v>0</v>
      </c>
      <c r="AU460">
        <f>(AT460-1)*100</f>
        <v>0</v>
      </c>
      <c r="AV460">
        <f>MAX(0,($B$15+$C$15*EE460)/(1+$D$15*EE460)*DX460/(DZ460+273)*$E$15)</f>
        <v>0</v>
      </c>
      <c r="AW460" t="s">
        <v>429</v>
      </c>
      <c r="AX460" t="s">
        <v>429</v>
      </c>
      <c r="AY460">
        <v>0</v>
      </c>
      <c r="AZ460">
        <v>0</v>
      </c>
      <c r="BA460">
        <f>1-AY460/AZ460</f>
        <v>0</v>
      </c>
      <c r="BB460">
        <v>0</v>
      </c>
      <c r="BC460" t="s">
        <v>429</v>
      </c>
      <c r="BD460" t="s">
        <v>429</v>
      </c>
      <c r="BE460">
        <v>0</v>
      </c>
      <c r="BF460">
        <v>0</v>
      </c>
      <c r="BG460">
        <f>1-BE460/BF460</f>
        <v>0</v>
      </c>
      <c r="BH460">
        <v>0.5</v>
      </c>
      <c r="BI460">
        <f>DH460</f>
        <v>0</v>
      </c>
      <c r="BJ460">
        <f>K460</f>
        <v>0</v>
      </c>
      <c r="BK460">
        <f>BG460*BH460*BI460</f>
        <v>0</v>
      </c>
      <c r="BL460">
        <f>(BJ460-BB460)/BI460</f>
        <v>0</v>
      </c>
      <c r="BM460">
        <f>(AZ460-BF460)/BF460</f>
        <v>0</v>
      </c>
      <c r="BN460">
        <f>AY460/(BA460+AY460/BF460)</f>
        <v>0</v>
      </c>
      <c r="BO460" t="s">
        <v>429</v>
      </c>
      <c r="BP460">
        <v>0</v>
      </c>
      <c r="BQ460">
        <f>IF(BP460&lt;&gt;0, BP460, BN460)</f>
        <v>0</v>
      </c>
      <c r="BR460">
        <f>1-BQ460/BF460</f>
        <v>0</v>
      </c>
      <c r="BS460">
        <f>(BF460-BE460)/(BF460-BQ460)</f>
        <v>0</v>
      </c>
      <c r="BT460">
        <f>(AZ460-BF460)/(AZ460-BQ460)</f>
        <v>0</v>
      </c>
      <c r="BU460">
        <f>(BF460-BE460)/(BF460-AY460)</f>
        <v>0</v>
      </c>
      <c r="BV460">
        <f>(AZ460-BF460)/(AZ460-AY460)</f>
        <v>0</v>
      </c>
      <c r="BW460">
        <f>(BS460*BQ460/BE460)</f>
        <v>0</v>
      </c>
      <c r="BX460">
        <f>(1-BW460)</f>
        <v>0</v>
      </c>
      <c r="DG460">
        <f>$B$13*EF460+$C$13*EG460+$F$13*ER460*(1-EU460)</f>
        <v>0</v>
      </c>
      <c r="DH460">
        <f>DG460*DI460</f>
        <v>0</v>
      </c>
      <c r="DI460">
        <f>($B$13*$D$11+$C$13*$D$11+$F$13*((FE460+EW460)/MAX(FE460+EW460+FF460, 0.1)*$I$11+FF460/MAX(FE460+EW460+FF460, 0.1)*$J$11))/($B$13+$C$13+$F$13)</f>
        <v>0</v>
      </c>
      <c r="DJ460">
        <f>($B$13*$K$11+$C$13*$K$11+$F$13*((FE460+EW460)/MAX(FE460+EW460+FF460, 0.1)*$P$11+FF460/MAX(FE460+EW460+FF460, 0.1)*$Q$11))/($B$13+$C$13+$F$13)</f>
        <v>0</v>
      </c>
      <c r="DK460">
        <v>1.91</v>
      </c>
      <c r="DL460">
        <v>0.5</v>
      </c>
      <c r="DM460" t="s">
        <v>430</v>
      </c>
      <c r="DN460">
        <v>2</v>
      </c>
      <c r="DO460" t="b">
        <v>1</v>
      </c>
      <c r="DP460">
        <v>1687543638.314285</v>
      </c>
      <c r="DQ460">
        <v>694.4120714285715</v>
      </c>
      <c r="DR460">
        <v>725.6172857142856</v>
      </c>
      <c r="DS460">
        <v>22.925825</v>
      </c>
      <c r="DT460">
        <v>22.41261785714286</v>
      </c>
      <c r="DU460">
        <v>711.6698571428573</v>
      </c>
      <c r="DV460">
        <v>25.55138214285714</v>
      </c>
      <c r="DW460">
        <v>500.0378571428573</v>
      </c>
      <c r="DX460">
        <v>101.7346428571428</v>
      </c>
      <c r="DY460">
        <v>0.100031825</v>
      </c>
      <c r="DZ460">
        <v>31.76465714285714</v>
      </c>
      <c r="EA460">
        <v>33.03426785714286</v>
      </c>
      <c r="EB460">
        <v>999.9000000000002</v>
      </c>
      <c r="EC460">
        <v>0</v>
      </c>
      <c r="ED460">
        <v>0</v>
      </c>
      <c r="EE460">
        <v>10002.16785714286</v>
      </c>
      <c r="EF460">
        <v>0</v>
      </c>
      <c r="EG460">
        <v>1385.244642857143</v>
      </c>
      <c r="EH460">
        <v>-31.20515714285714</v>
      </c>
      <c r="EI460">
        <v>710.7060357142856</v>
      </c>
      <c r="EJ460">
        <v>742.2532500000001</v>
      </c>
      <c r="EK460">
        <v>0.51321775</v>
      </c>
      <c r="EL460">
        <v>725.6172857142856</v>
      </c>
      <c r="EM460">
        <v>22.41261785714286</v>
      </c>
      <c r="EN460">
        <v>2.332349285714286</v>
      </c>
      <c r="EO460">
        <v>2.280137857142857</v>
      </c>
      <c r="EP460">
        <v>19.90156428571429</v>
      </c>
      <c r="EQ460">
        <v>19.53675</v>
      </c>
      <c r="ER460">
        <v>2000.015357142857</v>
      </c>
      <c r="ES460">
        <v>0.9800004999999999</v>
      </c>
      <c r="ET460">
        <v>0.01999961428571429</v>
      </c>
      <c r="EU460">
        <v>0</v>
      </c>
      <c r="EV460">
        <v>151.4528214285714</v>
      </c>
      <c r="EW460">
        <v>5.00078</v>
      </c>
      <c r="EX460">
        <v>4373.860000000001</v>
      </c>
      <c r="EY460">
        <v>16379.74642857142</v>
      </c>
      <c r="EZ460">
        <v>53.08899999999999</v>
      </c>
      <c r="FA460">
        <v>55.29207142857141</v>
      </c>
      <c r="FB460">
        <v>53.61582142857143</v>
      </c>
      <c r="FC460">
        <v>54.435</v>
      </c>
      <c r="FD460">
        <v>52.98414285714286</v>
      </c>
      <c r="FE460">
        <v>1955.115357142857</v>
      </c>
      <c r="FF460">
        <v>39.9</v>
      </c>
      <c r="FG460">
        <v>0</v>
      </c>
      <c r="FH460">
        <v>1687543646.7</v>
      </c>
      <c r="FI460">
        <v>0</v>
      </c>
      <c r="FJ460">
        <v>151.42316</v>
      </c>
      <c r="FK460">
        <v>0.1433077087161304</v>
      </c>
      <c r="FL460">
        <v>839.2138460400828</v>
      </c>
      <c r="FM460">
        <v>4376.8776</v>
      </c>
      <c r="FN460">
        <v>15</v>
      </c>
      <c r="FO460">
        <v>1687542268.5</v>
      </c>
      <c r="FP460" t="s">
        <v>1219</v>
      </c>
      <c r="FQ460">
        <v>1687542253</v>
      </c>
      <c r="FR460">
        <v>1687542268.5</v>
      </c>
      <c r="FS460">
        <v>7</v>
      </c>
      <c r="FT460">
        <v>0.126</v>
      </c>
      <c r="FU460">
        <v>0.008999999999999999</v>
      </c>
      <c r="FV460">
        <v>-14.588</v>
      </c>
      <c r="FW460">
        <v>-2.508</v>
      </c>
      <c r="FX460">
        <v>419</v>
      </c>
      <c r="FY460">
        <v>18</v>
      </c>
      <c r="FZ460">
        <v>0.37</v>
      </c>
      <c r="GA460">
        <v>0.06</v>
      </c>
      <c r="GB460">
        <v>-31.16106829268293</v>
      </c>
      <c r="GC460">
        <v>-0.4696766550522752</v>
      </c>
      <c r="GD460">
        <v>0.09747981013979243</v>
      </c>
      <c r="GE460">
        <v>0</v>
      </c>
      <c r="GF460">
        <v>0.5224348536585366</v>
      </c>
      <c r="GG460">
        <v>-0.05426115679442489</v>
      </c>
      <c r="GH460">
        <v>0.02120665305242441</v>
      </c>
      <c r="GI460">
        <v>1</v>
      </c>
      <c r="GJ460">
        <v>1</v>
      </c>
      <c r="GK460">
        <v>2</v>
      </c>
      <c r="GL460" t="s">
        <v>443</v>
      </c>
      <c r="GM460">
        <v>3.10048</v>
      </c>
      <c r="GN460">
        <v>2.75819</v>
      </c>
      <c r="GO460">
        <v>0.141919</v>
      </c>
      <c r="GP460">
        <v>0.143785</v>
      </c>
      <c r="GQ460">
        <v>0.122555</v>
      </c>
      <c r="GR460">
        <v>0.112248</v>
      </c>
      <c r="GS460">
        <v>21359</v>
      </c>
      <c r="GT460">
        <v>20613.6</v>
      </c>
      <c r="GU460">
        <v>25481</v>
      </c>
      <c r="GV460">
        <v>24468.7</v>
      </c>
      <c r="GW460">
        <v>35952.9</v>
      </c>
      <c r="GX460">
        <v>32058.4</v>
      </c>
      <c r="GY460">
        <v>44565.6</v>
      </c>
      <c r="GZ460">
        <v>39037.7</v>
      </c>
      <c r="HA460">
        <v>1.7121</v>
      </c>
      <c r="HB460">
        <v>1.59985</v>
      </c>
      <c r="HC460">
        <v>-0.048738</v>
      </c>
      <c r="HD460">
        <v>0</v>
      </c>
      <c r="HE460">
        <v>33.8339</v>
      </c>
      <c r="HF460">
        <v>999.9</v>
      </c>
      <c r="HG460">
        <v>42.9</v>
      </c>
      <c r="HH460">
        <v>50.9</v>
      </c>
      <c r="HI460">
        <v>54.7609</v>
      </c>
      <c r="HJ460">
        <v>62.7407</v>
      </c>
      <c r="HK460">
        <v>22.6923</v>
      </c>
      <c r="HL460">
        <v>1</v>
      </c>
      <c r="HM460">
        <v>1.83379</v>
      </c>
      <c r="HN460">
        <v>9.28105</v>
      </c>
      <c r="HO460">
        <v>20.0422</v>
      </c>
      <c r="HP460">
        <v>5.20246</v>
      </c>
      <c r="HQ460">
        <v>11.992</v>
      </c>
      <c r="HR460">
        <v>4.9591</v>
      </c>
      <c r="HS460">
        <v>3.27435</v>
      </c>
      <c r="HT460">
        <v>9999</v>
      </c>
      <c r="HU460">
        <v>9999</v>
      </c>
      <c r="HV460">
        <v>9999</v>
      </c>
      <c r="HW460">
        <v>92.3</v>
      </c>
      <c r="HX460">
        <v>1.86387</v>
      </c>
      <c r="HY460">
        <v>1.86031</v>
      </c>
      <c r="HZ460">
        <v>1.8587</v>
      </c>
      <c r="IA460">
        <v>1.85999</v>
      </c>
      <c r="IB460">
        <v>1.85989</v>
      </c>
      <c r="IC460">
        <v>1.85855</v>
      </c>
      <c r="ID460">
        <v>1.85775</v>
      </c>
      <c r="IE460">
        <v>1.85242</v>
      </c>
      <c r="IF460">
        <v>0</v>
      </c>
      <c r="IG460">
        <v>0</v>
      </c>
      <c r="IH460">
        <v>0</v>
      </c>
      <c r="II460">
        <v>0</v>
      </c>
      <c r="IJ460" t="s">
        <v>433</v>
      </c>
      <c r="IK460" t="s">
        <v>434</v>
      </c>
      <c r="IL460" t="s">
        <v>435</v>
      </c>
      <c r="IM460" t="s">
        <v>435</v>
      </c>
      <c r="IN460" t="s">
        <v>435</v>
      </c>
      <c r="IO460" t="s">
        <v>435</v>
      </c>
      <c r="IP460">
        <v>0</v>
      </c>
      <c r="IQ460">
        <v>100</v>
      </c>
      <c r="IR460">
        <v>100</v>
      </c>
      <c r="IS460">
        <v>-17.486</v>
      </c>
      <c r="IT460">
        <v>-2.6264</v>
      </c>
      <c r="IU460">
        <v>-9.223646000070774</v>
      </c>
      <c r="IV460">
        <v>-0.01431925071125703</v>
      </c>
      <c r="IW460">
        <v>4.89615414261653E-06</v>
      </c>
      <c r="IX460">
        <v>-8.989459798755491E-10</v>
      </c>
      <c r="IY460">
        <v>-1.345169807792213</v>
      </c>
      <c r="IZ460">
        <v>-0.1043539695207113</v>
      </c>
      <c r="JA460">
        <v>0.003109194328973147</v>
      </c>
      <c r="JB460">
        <v>-3.859871886814269E-05</v>
      </c>
      <c r="JC460">
        <v>3</v>
      </c>
      <c r="JD460">
        <v>1925</v>
      </c>
      <c r="JE460">
        <v>1</v>
      </c>
      <c r="JF460">
        <v>31</v>
      </c>
      <c r="JG460">
        <v>23.2</v>
      </c>
      <c r="JH460">
        <v>23</v>
      </c>
      <c r="JI460">
        <v>1.87988</v>
      </c>
      <c r="JJ460">
        <v>2.72217</v>
      </c>
      <c r="JK460">
        <v>1.49658</v>
      </c>
      <c r="JL460">
        <v>2.31323</v>
      </c>
      <c r="JM460">
        <v>1.54785</v>
      </c>
      <c r="JN460">
        <v>2.51221</v>
      </c>
      <c r="JO460">
        <v>54.0208</v>
      </c>
      <c r="JP460">
        <v>13.1776</v>
      </c>
      <c r="JQ460">
        <v>18</v>
      </c>
      <c r="JR460">
        <v>501.856</v>
      </c>
      <c r="JS460">
        <v>436.686</v>
      </c>
      <c r="JT460">
        <v>26.3578</v>
      </c>
      <c r="JU460">
        <v>47.1114</v>
      </c>
      <c r="JV460">
        <v>30.0018</v>
      </c>
      <c r="JW460">
        <v>46.7428</v>
      </c>
      <c r="JX460">
        <v>46.5582</v>
      </c>
      <c r="JY460">
        <v>37.7485</v>
      </c>
      <c r="JZ460">
        <v>50.4481</v>
      </c>
      <c r="KA460">
        <v>0</v>
      </c>
      <c r="KB460">
        <v>20.4194</v>
      </c>
      <c r="KC460">
        <v>774.942</v>
      </c>
      <c r="KD460">
        <v>22.515</v>
      </c>
      <c r="KE460">
        <v>97.3832</v>
      </c>
      <c r="KF460">
        <v>93.8402</v>
      </c>
    </row>
    <row r="461" spans="1:292">
      <c r="A461">
        <v>433</v>
      </c>
      <c r="B461">
        <v>1687543651.1</v>
      </c>
      <c r="C461">
        <v>17522.59999990463</v>
      </c>
      <c r="D461" t="s">
        <v>1310</v>
      </c>
      <c r="E461" t="s">
        <v>1311</v>
      </c>
      <c r="F461">
        <v>5</v>
      </c>
      <c r="G461" t="s">
        <v>1218</v>
      </c>
      <c r="H461">
        <v>1687543643.6</v>
      </c>
      <c r="I461">
        <f>(J461)/1000</f>
        <v>0</v>
      </c>
      <c r="J461">
        <f>IF(DO461, AM461, AG461)</f>
        <v>0</v>
      </c>
      <c r="K461">
        <f>IF(DO461, AH461, AF461)</f>
        <v>0</v>
      </c>
      <c r="L461">
        <f>DQ461 - IF(AT461&gt;1, K461*DK461*100.0/(AV461*EE461), 0)</f>
        <v>0</v>
      </c>
      <c r="M461">
        <f>((S461-I461/2)*L461-K461)/(S461+I461/2)</f>
        <v>0</v>
      </c>
      <c r="N461">
        <f>M461*(DX461+DY461)/1000.0</f>
        <v>0</v>
      </c>
      <c r="O461">
        <f>(DQ461 - IF(AT461&gt;1, K461*DK461*100.0/(AV461*EE461), 0))*(DX461+DY461)/1000.0</f>
        <v>0</v>
      </c>
      <c r="P461">
        <f>2.0/((1/R461-1/Q461)+SIGN(R461)*SQRT((1/R461-1/Q461)*(1/R461-1/Q461) + 4*DL461/((DL461+1)*(DL461+1))*(2*1/R461*1/Q461-1/Q461*1/Q461)))</f>
        <v>0</v>
      </c>
      <c r="Q461">
        <f>IF(LEFT(DM461,1)&lt;&gt;"0",IF(LEFT(DM461,1)="1",3.0,DN461),$D$5+$E$5*(EE461*DX461/($K$5*1000))+$F$5*(EE461*DX461/($K$5*1000))*MAX(MIN(DK461,$J$5),$I$5)*MAX(MIN(DK461,$J$5),$I$5)+$G$5*MAX(MIN(DK461,$J$5),$I$5)*(EE461*DX461/($K$5*1000))+$H$5*(EE461*DX461/($K$5*1000))*(EE461*DX461/($K$5*1000)))</f>
        <v>0</v>
      </c>
      <c r="R461">
        <f>I461*(1000-(1000*0.61365*exp(17.502*V461/(240.97+V461))/(DX461+DY461)+DS461)/2)/(1000*0.61365*exp(17.502*V461/(240.97+V461))/(DX461+DY461)-DS461)</f>
        <v>0</v>
      </c>
      <c r="S461">
        <f>1/((DL461+1)/(P461/1.6)+1/(Q461/1.37)) + DL461/((DL461+1)/(P461/1.6) + DL461/(Q461/1.37))</f>
        <v>0</v>
      </c>
      <c r="T461">
        <f>(DG461*DJ461)</f>
        <v>0</v>
      </c>
      <c r="U461">
        <f>(DZ461+(T461+2*0.95*5.67E-8*(((DZ461+$B$9)+273)^4-(DZ461+273)^4)-44100*I461)/(1.84*29.3*Q461+8*0.95*5.67E-8*(DZ461+273)^3))</f>
        <v>0</v>
      </c>
      <c r="V461">
        <f>($C$9*EA461+$D$9*EB461+$E$9*U461)</f>
        <v>0</v>
      </c>
      <c r="W461">
        <f>0.61365*exp(17.502*V461/(240.97+V461))</f>
        <v>0</v>
      </c>
      <c r="X461">
        <f>(Y461/Z461*100)</f>
        <v>0</v>
      </c>
      <c r="Y461">
        <f>DS461*(DX461+DY461)/1000</f>
        <v>0</v>
      </c>
      <c r="Z461">
        <f>0.61365*exp(17.502*DZ461/(240.97+DZ461))</f>
        <v>0</v>
      </c>
      <c r="AA461">
        <f>(W461-DS461*(DX461+DY461)/1000)</f>
        <v>0</v>
      </c>
      <c r="AB461">
        <f>(-I461*44100)</f>
        <v>0</v>
      </c>
      <c r="AC461">
        <f>2*29.3*Q461*0.92*(DZ461-V461)</f>
        <v>0</v>
      </c>
      <c r="AD461">
        <f>2*0.95*5.67E-8*(((DZ461+$B$9)+273)^4-(V461+273)^4)</f>
        <v>0</v>
      </c>
      <c r="AE461">
        <f>T461+AD461+AB461+AC461</f>
        <v>0</v>
      </c>
      <c r="AF461">
        <f>DW461*AT461*(DR461-DQ461*(1000-AT461*DT461)/(1000-AT461*DS461))/(100*DK461)</f>
        <v>0</v>
      </c>
      <c r="AG461">
        <f>1000*DW461*AT461*(DS461-DT461)/(100*DK461*(1000-AT461*DS461))</f>
        <v>0</v>
      </c>
      <c r="AH461">
        <f>(AI461 - AJ461 - DX461*1E3/(8.314*(DZ461+273.15)) * AL461/DW461 * AK461) * DW461/(100*DK461) * (1000 - DT461)/1000</f>
        <v>0</v>
      </c>
      <c r="AI461">
        <v>776.8417220407871</v>
      </c>
      <c r="AJ461">
        <v>752.9674424242422</v>
      </c>
      <c r="AK461">
        <v>3.446608278671193</v>
      </c>
      <c r="AL461">
        <v>66.87703025585249</v>
      </c>
      <c r="AM461">
        <f>(AO461 - AN461 + DX461*1E3/(8.314*(DZ461+273.15)) * AQ461/DW461 * AP461) * DW461/(100*DK461) * 1000/(1000 - AO461)</f>
        <v>0</v>
      </c>
      <c r="AN461">
        <v>22.43288707722193</v>
      </c>
      <c r="AO461">
        <v>22.96887090909091</v>
      </c>
      <c r="AP461">
        <v>0.0001417018539270271</v>
      </c>
      <c r="AQ461">
        <v>100.4574107163463</v>
      </c>
      <c r="AR461">
        <v>0</v>
      </c>
      <c r="AS461">
        <v>0</v>
      </c>
      <c r="AT461">
        <f>IF(AR461*$H$15&gt;=AV461,1.0,(AV461/(AV461-AR461*$H$15)))</f>
        <v>0</v>
      </c>
      <c r="AU461">
        <f>(AT461-1)*100</f>
        <v>0</v>
      </c>
      <c r="AV461">
        <f>MAX(0,($B$15+$C$15*EE461)/(1+$D$15*EE461)*DX461/(DZ461+273)*$E$15)</f>
        <v>0</v>
      </c>
      <c r="AW461" t="s">
        <v>429</v>
      </c>
      <c r="AX461" t="s">
        <v>429</v>
      </c>
      <c r="AY461">
        <v>0</v>
      </c>
      <c r="AZ461">
        <v>0</v>
      </c>
      <c r="BA461">
        <f>1-AY461/AZ461</f>
        <v>0</v>
      </c>
      <c r="BB461">
        <v>0</v>
      </c>
      <c r="BC461" t="s">
        <v>429</v>
      </c>
      <c r="BD461" t="s">
        <v>429</v>
      </c>
      <c r="BE461">
        <v>0</v>
      </c>
      <c r="BF461">
        <v>0</v>
      </c>
      <c r="BG461">
        <f>1-BE461/BF461</f>
        <v>0</v>
      </c>
      <c r="BH461">
        <v>0.5</v>
      </c>
      <c r="BI461">
        <f>DH461</f>
        <v>0</v>
      </c>
      <c r="BJ461">
        <f>K461</f>
        <v>0</v>
      </c>
      <c r="BK461">
        <f>BG461*BH461*BI461</f>
        <v>0</v>
      </c>
      <c r="BL461">
        <f>(BJ461-BB461)/BI461</f>
        <v>0</v>
      </c>
      <c r="BM461">
        <f>(AZ461-BF461)/BF461</f>
        <v>0</v>
      </c>
      <c r="BN461">
        <f>AY461/(BA461+AY461/BF461)</f>
        <v>0</v>
      </c>
      <c r="BO461" t="s">
        <v>429</v>
      </c>
      <c r="BP461">
        <v>0</v>
      </c>
      <c r="BQ461">
        <f>IF(BP461&lt;&gt;0, BP461, BN461)</f>
        <v>0</v>
      </c>
      <c r="BR461">
        <f>1-BQ461/BF461</f>
        <v>0</v>
      </c>
      <c r="BS461">
        <f>(BF461-BE461)/(BF461-BQ461)</f>
        <v>0</v>
      </c>
      <c r="BT461">
        <f>(AZ461-BF461)/(AZ461-BQ461)</f>
        <v>0</v>
      </c>
      <c r="BU461">
        <f>(BF461-BE461)/(BF461-AY461)</f>
        <v>0</v>
      </c>
      <c r="BV461">
        <f>(AZ461-BF461)/(AZ461-AY461)</f>
        <v>0</v>
      </c>
      <c r="BW461">
        <f>(BS461*BQ461/BE461)</f>
        <v>0</v>
      </c>
      <c r="BX461">
        <f>(1-BW461)</f>
        <v>0</v>
      </c>
      <c r="DG461">
        <f>$B$13*EF461+$C$13*EG461+$F$13*ER461*(1-EU461)</f>
        <v>0</v>
      </c>
      <c r="DH461">
        <f>DG461*DI461</f>
        <v>0</v>
      </c>
      <c r="DI461">
        <f>($B$13*$D$11+$C$13*$D$11+$F$13*((FE461+EW461)/MAX(FE461+EW461+FF461, 0.1)*$I$11+FF461/MAX(FE461+EW461+FF461, 0.1)*$J$11))/($B$13+$C$13+$F$13)</f>
        <v>0</v>
      </c>
      <c r="DJ461">
        <f>($B$13*$K$11+$C$13*$K$11+$F$13*((FE461+EW461)/MAX(FE461+EW461+FF461, 0.1)*$P$11+FF461/MAX(FE461+EW461+FF461, 0.1)*$Q$11))/($B$13+$C$13+$F$13)</f>
        <v>0</v>
      </c>
      <c r="DK461">
        <v>1.91</v>
      </c>
      <c r="DL461">
        <v>0.5</v>
      </c>
      <c r="DM461" t="s">
        <v>430</v>
      </c>
      <c r="DN461">
        <v>2</v>
      </c>
      <c r="DO461" t="b">
        <v>1</v>
      </c>
      <c r="DP461">
        <v>1687543643.6</v>
      </c>
      <c r="DQ461">
        <v>712.1648518518518</v>
      </c>
      <c r="DR461">
        <v>743.347037037037</v>
      </c>
      <c r="DS461">
        <v>22.95267777777778</v>
      </c>
      <c r="DT461">
        <v>22.42596666666667</v>
      </c>
      <c r="DU461">
        <v>729.5777777777776</v>
      </c>
      <c r="DV461">
        <v>25.57881481481481</v>
      </c>
      <c r="DW461">
        <v>500.0412962962964</v>
      </c>
      <c r="DX461">
        <v>101.7356666666667</v>
      </c>
      <c r="DY461">
        <v>0.1000486481481482</v>
      </c>
      <c r="DZ461">
        <v>31.76926296296297</v>
      </c>
      <c r="EA461">
        <v>33.04271111111111</v>
      </c>
      <c r="EB461">
        <v>999.9000000000001</v>
      </c>
      <c r="EC461">
        <v>0</v>
      </c>
      <c r="ED461">
        <v>0</v>
      </c>
      <c r="EE461">
        <v>10000.85444444445</v>
      </c>
      <c r="EF461">
        <v>0</v>
      </c>
      <c r="EG461">
        <v>1487.270740740741</v>
      </c>
      <c r="EH461">
        <v>-31.18211481481481</v>
      </c>
      <c r="EI461">
        <v>728.8951481481482</v>
      </c>
      <c r="EJ461">
        <v>760.3997037037037</v>
      </c>
      <c r="EK461">
        <v>0.5267257407407407</v>
      </c>
      <c r="EL461">
        <v>743.347037037037</v>
      </c>
      <c r="EM461">
        <v>22.42596666666667</v>
      </c>
      <c r="EN461">
        <v>2.335103703703703</v>
      </c>
      <c r="EO461">
        <v>2.281517037037037</v>
      </c>
      <c r="EP461">
        <v>19.92062222222222</v>
      </c>
      <c r="EQ461">
        <v>19.54648518518518</v>
      </c>
      <c r="ER461">
        <v>2000.02962962963</v>
      </c>
      <c r="ES461">
        <v>0.9800005555555555</v>
      </c>
      <c r="ET461">
        <v>0.01999955925925926</v>
      </c>
      <c r="EU461">
        <v>0</v>
      </c>
      <c r="EV461">
        <v>151.4940740740741</v>
      </c>
      <c r="EW461">
        <v>5.00078</v>
      </c>
      <c r="EX461">
        <v>4428.172222222222</v>
      </c>
      <c r="EY461">
        <v>16379.87037037037</v>
      </c>
      <c r="EZ461">
        <v>53.08081481481481</v>
      </c>
      <c r="FA461">
        <v>55.29133333333331</v>
      </c>
      <c r="FB461">
        <v>53.63874074074074</v>
      </c>
      <c r="FC461">
        <v>54.40937037037037</v>
      </c>
      <c r="FD461">
        <v>52.9604074074074</v>
      </c>
      <c r="FE461">
        <v>1955.12962962963</v>
      </c>
      <c r="FF461">
        <v>39.9</v>
      </c>
      <c r="FG461">
        <v>0</v>
      </c>
      <c r="FH461">
        <v>1687543651.5</v>
      </c>
      <c r="FI461">
        <v>0</v>
      </c>
      <c r="FJ461">
        <v>151.45704</v>
      </c>
      <c r="FK461">
        <v>-0.2226153678458183</v>
      </c>
      <c r="FL461">
        <v>525.4207685357834</v>
      </c>
      <c r="FM461">
        <v>4426.997200000001</v>
      </c>
      <c r="FN461">
        <v>15</v>
      </c>
      <c r="FO461">
        <v>1687542268.5</v>
      </c>
      <c r="FP461" t="s">
        <v>1219</v>
      </c>
      <c r="FQ461">
        <v>1687542253</v>
      </c>
      <c r="FR461">
        <v>1687542268.5</v>
      </c>
      <c r="FS461">
        <v>7</v>
      </c>
      <c r="FT461">
        <v>0.126</v>
      </c>
      <c r="FU461">
        <v>0.008999999999999999</v>
      </c>
      <c r="FV461">
        <v>-14.588</v>
      </c>
      <c r="FW461">
        <v>-2.508</v>
      </c>
      <c r="FX461">
        <v>419</v>
      </c>
      <c r="FY461">
        <v>18</v>
      </c>
      <c r="FZ461">
        <v>0.37</v>
      </c>
      <c r="GA461">
        <v>0.06</v>
      </c>
      <c r="GB461">
        <v>-31.19891463414634</v>
      </c>
      <c r="GC461">
        <v>0.06520975609756212</v>
      </c>
      <c r="GD461">
        <v>0.06024623279782389</v>
      </c>
      <c r="GE461">
        <v>1</v>
      </c>
      <c r="GF461">
        <v>0.5189307560975609</v>
      </c>
      <c r="GG461">
        <v>0.1046022229965151</v>
      </c>
      <c r="GH461">
        <v>0.01689858526591182</v>
      </c>
      <c r="GI461">
        <v>1</v>
      </c>
      <c r="GJ461">
        <v>2</v>
      </c>
      <c r="GK461">
        <v>2</v>
      </c>
      <c r="GL461" t="s">
        <v>432</v>
      </c>
      <c r="GM461">
        <v>3.10044</v>
      </c>
      <c r="GN461">
        <v>2.75825</v>
      </c>
      <c r="GO461">
        <v>0.144128</v>
      </c>
      <c r="GP461">
        <v>0.145957</v>
      </c>
      <c r="GQ461">
        <v>0.122565</v>
      </c>
      <c r="GR461">
        <v>0.112254</v>
      </c>
      <c r="GS461">
        <v>21303.2</v>
      </c>
      <c r="GT461">
        <v>20560.6</v>
      </c>
      <c r="GU461">
        <v>25480.2</v>
      </c>
      <c r="GV461">
        <v>24468</v>
      </c>
      <c r="GW461">
        <v>35951.6</v>
      </c>
      <c r="GX461">
        <v>32057.5</v>
      </c>
      <c r="GY461">
        <v>44564</v>
      </c>
      <c r="GZ461">
        <v>39036.4</v>
      </c>
      <c r="HA461">
        <v>1.71163</v>
      </c>
      <c r="HB461">
        <v>1.5996</v>
      </c>
      <c r="HC461">
        <v>-0.0487231</v>
      </c>
      <c r="HD461">
        <v>0</v>
      </c>
      <c r="HE461">
        <v>33.84</v>
      </c>
      <c r="HF461">
        <v>999.9</v>
      </c>
      <c r="HG461">
        <v>42.9</v>
      </c>
      <c r="HH461">
        <v>50.9</v>
      </c>
      <c r="HI461">
        <v>54.7566</v>
      </c>
      <c r="HJ461">
        <v>62.7207</v>
      </c>
      <c r="HK461">
        <v>23.0168</v>
      </c>
      <c r="HL461">
        <v>1</v>
      </c>
      <c r="HM461">
        <v>1.83532</v>
      </c>
      <c r="HN461">
        <v>9.28105</v>
      </c>
      <c r="HO461">
        <v>20.0422</v>
      </c>
      <c r="HP461">
        <v>5.20157</v>
      </c>
      <c r="HQ461">
        <v>11.992</v>
      </c>
      <c r="HR461">
        <v>4.9589</v>
      </c>
      <c r="HS461">
        <v>3.27428</v>
      </c>
      <c r="HT461">
        <v>9999</v>
      </c>
      <c r="HU461">
        <v>9999</v>
      </c>
      <c r="HV461">
        <v>9999</v>
      </c>
      <c r="HW461">
        <v>92.3</v>
      </c>
      <c r="HX461">
        <v>1.86386</v>
      </c>
      <c r="HY461">
        <v>1.86029</v>
      </c>
      <c r="HZ461">
        <v>1.85867</v>
      </c>
      <c r="IA461">
        <v>1.85996</v>
      </c>
      <c r="IB461">
        <v>1.85987</v>
      </c>
      <c r="IC461">
        <v>1.85854</v>
      </c>
      <c r="ID461">
        <v>1.85773</v>
      </c>
      <c r="IE461">
        <v>1.85242</v>
      </c>
      <c r="IF461">
        <v>0</v>
      </c>
      <c r="IG461">
        <v>0</v>
      </c>
      <c r="IH461">
        <v>0</v>
      </c>
      <c r="II461">
        <v>0</v>
      </c>
      <c r="IJ461" t="s">
        <v>433</v>
      </c>
      <c r="IK461" t="s">
        <v>434</v>
      </c>
      <c r="IL461" t="s">
        <v>435</v>
      </c>
      <c r="IM461" t="s">
        <v>435</v>
      </c>
      <c r="IN461" t="s">
        <v>435</v>
      </c>
      <c r="IO461" t="s">
        <v>435</v>
      </c>
      <c r="IP461">
        <v>0</v>
      </c>
      <c r="IQ461">
        <v>100</v>
      </c>
      <c r="IR461">
        <v>100</v>
      </c>
      <c r="IS461">
        <v>-17.631</v>
      </c>
      <c r="IT461">
        <v>-2.6265</v>
      </c>
      <c r="IU461">
        <v>-9.223646000070774</v>
      </c>
      <c r="IV461">
        <v>-0.01431925071125703</v>
      </c>
      <c r="IW461">
        <v>4.89615414261653E-06</v>
      </c>
      <c r="IX461">
        <v>-8.989459798755491E-10</v>
      </c>
      <c r="IY461">
        <v>-1.345169807792213</v>
      </c>
      <c r="IZ461">
        <v>-0.1043539695207113</v>
      </c>
      <c r="JA461">
        <v>0.003109194328973147</v>
      </c>
      <c r="JB461">
        <v>-3.859871886814269E-05</v>
      </c>
      <c r="JC461">
        <v>3</v>
      </c>
      <c r="JD461">
        <v>1925</v>
      </c>
      <c r="JE461">
        <v>1</v>
      </c>
      <c r="JF461">
        <v>31</v>
      </c>
      <c r="JG461">
        <v>23.3</v>
      </c>
      <c r="JH461">
        <v>23</v>
      </c>
      <c r="JI461">
        <v>1.91162</v>
      </c>
      <c r="JJ461">
        <v>2.73804</v>
      </c>
      <c r="JK461">
        <v>1.49658</v>
      </c>
      <c r="JL461">
        <v>2.31323</v>
      </c>
      <c r="JM461">
        <v>1.54785</v>
      </c>
      <c r="JN461">
        <v>2.48047</v>
      </c>
      <c r="JO461">
        <v>54.0208</v>
      </c>
      <c r="JP461">
        <v>13.1776</v>
      </c>
      <c r="JQ461">
        <v>18</v>
      </c>
      <c r="JR461">
        <v>501.632</v>
      </c>
      <c r="JS461">
        <v>436.611</v>
      </c>
      <c r="JT461">
        <v>26.3587</v>
      </c>
      <c r="JU461">
        <v>47.1285</v>
      </c>
      <c r="JV461">
        <v>30.0016</v>
      </c>
      <c r="JW461">
        <v>46.7584</v>
      </c>
      <c r="JX461">
        <v>46.5749</v>
      </c>
      <c r="JY461">
        <v>38.373</v>
      </c>
      <c r="JZ461">
        <v>50.4481</v>
      </c>
      <c r="KA461">
        <v>0</v>
      </c>
      <c r="KB461">
        <v>20.4304</v>
      </c>
      <c r="KC461">
        <v>788.3</v>
      </c>
      <c r="KD461">
        <v>22.5274</v>
      </c>
      <c r="KE461">
        <v>97.37990000000001</v>
      </c>
      <c r="KF461">
        <v>93.8374</v>
      </c>
    </row>
    <row r="462" spans="1:292">
      <c r="A462">
        <v>434</v>
      </c>
      <c r="B462">
        <v>1687543656.1</v>
      </c>
      <c r="C462">
        <v>17527.59999990463</v>
      </c>
      <c r="D462" t="s">
        <v>1312</v>
      </c>
      <c r="E462" t="s">
        <v>1313</v>
      </c>
      <c r="F462">
        <v>5</v>
      </c>
      <c r="G462" t="s">
        <v>1218</v>
      </c>
      <c r="H462">
        <v>1687543648.314285</v>
      </c>
      <c r="I462">
        <f>(J462)/1000</f>
        <v>0</v>
      </c>
      <c r="J462">
        <f>IF(DO462, AM462, AG462)</f>
        <v>0</v>
      </c>
      <c r="K462">
        <f>IF(DO462, AH462, AF462)</f>
        <v>0</v>
      </c>
      <c r="L462">
        <f>DQ462 - IF(AT462&gt;1, K462*DK462*100.0/(AV462*EE462), 0)</f>
        <v>0</v>
      </c>
      <c r="M462">
        <f>((S462-I462/2)*L462-K462)/(S462+I462/2)</f>
        <v>0</v>
      </c>
      <c r="N462">
        <f>M462*(DX462+DY462)/1000.0</f>
        <v>0</v>
      </c>
      <c r="O462">
        <f>(DQ462 - IF(AT462&gt;1, K462*DK462*100.0/(AV462*EE462), 0))*(DX462+DY462)/1000.0</f>
        <v>0</v>
      </c>
      <c r="P462">
        <f>2.0/((1/R462-1/Q462)+SIGN(R462)*SQRT((1/R462-1/Q462)*(1/R462-1/Q462) + 4*DL462/((DL462+1)*(DL462+1))*(2*1/R462*1/Q462-1/Q462*1/Q462)))</f>
        <v>0</v>
      </c>
      <c r="Q462">
        <f>IF(LEFT(DM462,1)&lt;&gt;"0",IF(LEFT(DM462,1)="1",3.0,DN462),$D$5+$E$5*(EE462*DX462/($K$5*1000))+$F$5*(EE462*DX462/($K$5*1000))*MAX(MIN(DK462,$J$5),$I$5)*MAX(MIN(DK462,$J$5),$I$5)+$G$5*MAX(MIN(DK462,$J$5),$I$5)*(EE462*DX462/($K$5*1000))+$H$5*(EE462*DX462/($K$5*1000))*(EE462*DX462/($K$5*1000)))</f>
        <v>0</v>
      </c>
      <c r="R462">
        <f>I462*(1000-(1000*0.61365*exp(17.502*V462/(240.97+V462))/(DX462+DY462)+DS462)/2)/(1000*0.61365*exp(17.502*V462/(240.97+V462))/(DX462+DY462)-DS462)</f>
        <v>0</v>
      </c>
      <c r="S462">
        <f>1/((DL462+1)/(P462/1.6)+1/(Q462/1.37)) + DL462/((DL462+1)/(P462/1.6) + DL462/(Q462/1.37))</f>
        <v>0</v>
      </c>
      <c r="T462">
        <f>(DG462*DJ462)</f>
        <v>0</v>
      </c>
      <c r="U462">
        <f>(DZ462+(T462+2*0.95*5.67E-8*(((DZ462+$B$9)+273)^4-(DZ462+273)^4)-44100*I462)/(1.84*29.3*Q462+8*0.95*5.67E-8*(DZ462+273)^3))</f>
        <v>0</v>
      </c>
      <c r="V462">
        <f>($C$9*EA462+$D$9*EB462+$E$9*U462)</f>
        <v>0</v>
      </c>
      <c r="W462">
        <f>0.61365*exp(17.502*V462/(240.97+V462))</f>
        <v>0</v>
      </c>
      <c r="X462">
        <f>(Y462/Z462*100)</f>
        <v>0</v>
      </c>
      <c r="Y462">
        <f>DS462*(DX462+DY462)/1000</f>
        <v>0</v>
      </c>
      <c r="Z462">
        <f>0.61365*exp(17.502*DZ462/(240.97+DZ462))</f>
        <v>0</v>
      </c>
      <c r="AA462">
        <f>(W462-DS462*(DX462+DY462)/1000)</f>
        <v>0</v>
      </c>
      <c r="AB462">
        <f>(-I462*44100)</f>
        <v>0</v>
      </c>
      <c r="AC462">
        <f>2*29.3*Q462*0.92*(DZ462-V462)</f>
        <v>0</v>
      </c>
      <c r="AD462">
        <f>2*0.95*5.67E-8*(((DZ462+$B$9)+273)^4-(V462+273)^4)</f>
        <v>0</v>
      </c>
      <c r="AE462">
        <f>T462+AD462+AB462+AC462</f>
        <v>0</v>
      </c>
      <c r="AF462">
        <f>DW462*AT462*(DR462-DQ462*(1000-AT462*DT462)/(1000-AT462*DS462))/(100*DK462)</f>
        <v>0</v>
      </c>
      <c r="AG462">
        <f>1000*DW462*AT462*(DS462-DT462)/(100*DK462*(1000-AT462*DS462))</f>
        <v>0</v>
      </c>
      <c r="AH462">
        <f>(AI462 - AJ462 - DX462*1E3/(8.314*(DZ462+273.15)) * AL462/DW462 * AK462) * DW462/(100*DK462) * (1000 - DT462)/1000</f>
        <v>0</v>
      </c>
      <c r="AI462">
        <v>793.978238349784</v>
      </c>
      <c r="AJ462">
        <v>770.1462666666663</v>
      </c>
      <c r="AK462">
        <v>3.427146667293842</v>
      </c>
      <c r="AL462">
        <v>66.87703025585249</v>
      </c>
      <c r="AM462">
        <f>(AO462 - AN462 + DX462*1E3/(8.314*(DZ462+273.15)) * AQ462/DW462 * AP462) * DW462/(100*DK462) * 1000/(1000 - AO462)</f>
        <v>0</v>
      </c>
      <c r="AN462">
        <v>22.43570868084777</v>
      </c>
      <c r="AO462">
        <v>22.96932848484848</v>
      </c>
      <c r="AP462">
        <v>-4.405491298944245E-06</v>
      </c>
      <c r="AQ462">
        <v>100.4574107163463</v>
      </c>
      <c r="AR462">
        <v>0</v>
      </c>
      <c r="AS462">
        <v>0</v>
      </c>
      <c r="AT462">
        <f>IF(AR462*$H$15&gt;=AV462,1.0,(AV462/(AV462-AR462*$H$15)))</f>
        <v>0</v>
      </c>
      <c r="AU462">
        <f>(AT462-1)*100</f>
        <v>0</v>
      </c>
      <c r="AV462">
        <f>MAX(0,($B$15+$C$15*EE462)/(1+$D$15*EE462)*DX462/(DZ462+273)*$E$15)</f>
        <v>0</v>
      </c>
      <c r="AW462" t="s">
        <v>429</v>
      </c>
      <c r="AX462" t="s">
        <v>429</v>
      </c>
      <c r="AY462">
        <v>0</v>
      </c>
      <c r="AZ462">
        <v>0</v>
      </c>
      <c r="BA462">
        <f>1-AY462/AZ462</f>
        <v>0</v>
      </c>
      <c r="BB462">
        <v>0</v>
      </c>
      <c r="BC462" t="s">
        <v>429</v>
      </c>
      <c r="BD462" t="s">
        <v>429</v>
      </c>
      <c r="BE462">
        <v>0</v>
      </c>
      <c r="BF462">
        <v>0</v>
      </c>
      <c r="BG462">
        <f>1-BE462/BF462</f>
        <v>0</v>
      </c>
      <c r="BH462">
        <v>0.5</v>
      </c>
      <c r="BI462">
        <f>DH462</f>
        <v>0</v>
      </c>
      <c r="BJ462">
        <f>K462</f>
        <v>0</v>
      </c>
      <c r="BK462">
        <f>BG462*BH462*BI462</f>
        <v>0</v>
      </c>
      <c r="BL462">
        <f>(BJ462-BB462)/BI462</f>
        <v>0</v>
      </c>
      <c r="BM462">
        <f>(AZ462-BF462)/BF462</f>
        <v>0</v>
      </c>
      <c r="BN462">
        <f>AY462/(BA462+AY462/BF462)</f>
        <v>0</v>
      </c>
      <c r="BO462" t="s">
        <v>429</v>
      </c>
      <c r="BP462">
        <v>0</v>
      </c>
      <c r="BQ462">
        <f>IF(BP462&lt;&gt;0, BP462, BN462)</f>
        <v>0</v>
      </c>
      <c r="BR462">
        <f>1-BQ462/BF462</f>
        <v>0</v>
      </c>
      <c r="BS462">
        <f>(BF462-BE462)/(BF462-BQ462)</f>
        <v>0</v>
      </c>
      <c r="BT462">
        <f>(AZ462-BF462)/(AZ462-BQ462)</f>
        <v>0</v>
      </c>
      <c r="BU462">
        <f>(BF462-BE462)/(BF462-AY462)</f>
        <v>0</v>
      </c>
      <c r="BV462">
        <f>(AZ462-BF462)/(AZ462-AY462)</f>
        <v>0</v>
      </c>
      <c r="BW462">
        <f>(BS462*BQ462/BE462)</f>
        <v>0</v>
      </c>
      <c r="BX462">
        <f>(1-BW462)</f>
        <v>0</v>
      </c>
      <c r="DG462">
        <f>$B$13*EF462+$C$13*EG462+$F$13*ER462*(1-EU462)</f>
        <v>0</v>
      </c>
      <c r="DH462">
        <f>DG462*DI462</f>
        <v>0</v>
      </c>
      <c r="DI462">
        <f>($B$13*$D$11+$C$13*$D$11+$F$13*((FE462+EW462)/MAX(FE462+EW462+FF462, 0.1)*$I$11+FF462/MAX(FE462+EW462+FF462, 0.1)*$J$11))/($B$13+$C$13+$F$13)</f>
        <v>0</v>
      </c>
      <c r="DJ462">
        <f>($B$13*$K$11+$C$13*$K$11+$F$13*((FE462+EW462)/MAX(FE462+EW462+FF462, 0.1)*$P$11+FF462/MAX(FE462+EW462+FF462, 0.1)*$Q$11))/($B$13+$C$13+$F$13)</f>
        <v>0</v>
      </c>
      <c r="DK462">
        <v>1.91</v>
      </c>
      <c r="DL462">
        <v>0.5</v>
      </c>
      <c r="DM462" t="s">
        <v>430</v>
      </c>
      <c r="DN462">
        <v>2</v>
      </c>
      <c r="DO462" t="b">
        <v>1</v>
      </c>
      <c r="DP462">
        <v>1687543648.314285</v>
      </c>
      <c r="DQ462">
        <v>727.9966785714286</v>
      </c>
      <c r="DR462">
        <v>759.1735357142855</v>
      </c>
      <c r="DS462">
        <v>22.96383571428572</v>
      </c>
      <c r="DT462">
        <v>22.43108571428572</v>
      </c>
      <c r="DU462">
        <v>745.5463214285712</v>
      </c>
      <c r="DV462">
        <v>25.59020714285714</v>
      </c>
      <c r="DW462">
        <v>500.0475357142857</v>
      </c>
      <c r="DX462">
        <v>101.7357857142857</v>
      </c>
      <c r="DY462">
        <v>0.1000652892857143</v>
      </c>
      <c r="DZ462">
        <v>31.77355</v>
      </c>
      <c r="EA462">
        <v>33.05065714285714</v>
      </c>
      <c r="EB462">
        <v>999.9000000000002</v>
      </c>
      <c r="EC462">
        <v>0</v>
      </c>
      <c r="ED462">
        <v>0</v>
      </c>
      <c r="EE462">
        <v>9997.723928571429</v>
      </c>
      <c r="EF462">
        <v>0</v>
      </c>
      <c r="EG462">
        <v>1504.680714285714</v>
      </c>
      <c r="EH462">
        <v>-31.17677142857142</v>
      </c>
      <c r="EI462">
        <v>745.10725</v>
      </c>
      <c r="EJ462">
        <v>776.5932499999999</v>
      </c>
      <c r="EK462">
        <v>0.5327588928571428</v>
      </c>
      <c r="EL462">
        <v>759.1735357142855</v>
      </c>
      <c r="EM462">
        <v>22.43108571428572</v>
      </c>
      <c r="EN462">
        <v>2.336241428571429</v>
      </c>
      <c r="EO462">
        <v>2.282041071428571</v>
      </c>
      <c r="EP462">
        <v>19.92848928571429</v>
      </c>
      <c r="EQ462">
        <v>19.55018571428571</v>
      </c>
      <c r="ER462">
        <v>2000.039285714286</v>
      </c>
      <c r="ES462">
        <v>0.9800004999999999</v>
      </c>
      <c r="ET462">
        <v>0.01999962142857143</v>
      </c>
      <c r="EU462">
        <v>0</v>
      </c>
      <c r="EV462">
        <v>151.438</v>
      </c>
      <c r="EW462">
        <v>5.00078</v>
      </c>
      <c r="EX462">
        <v>4450.173571428571</v>
      </c>
      <c r="EY462">
        <v>16379.95357142857</v>
      </c>
      <c r="EZ462">
        <v>53.09796428571428</v>
      </c>
      <c r="FA462">
        <v>55.29657142857143</v>
      </c>
      <c r="FB462">
        <v>53.6337857142857</v>
      </c>
      <c r="FC462">
        <v>54.40821428571428</v>
      </c>
      <c r="FD462">
        <v>52.95064285714284</v>
      </c>
      <c r="FE462">
        <v>1955.139285714286</v>
      </c>
      <c r="FF462">
        <v>39.9</v>
      </c>
      <c r="FG462">
        <v>0</v>
      </c>
      <c r="FH462">
        <v>1687543656.9</v>
      </c>
      <c r="FI462">
        <v>0</v>
      </c>
      <c r="FJ462">
        <v>151.4187692307692</v>
      </c>
      <c r="FK462">
        <v>-0.6564786258469669</v>
      </c>
      <c r="FL462">
        <v>73.09846129574221</v>
      </c>
      <c r="FM462">
        <v>4450.964230769231</v>
      </c>
      <c r="FN462">
        <v>15</v>
      </c>
      <c r="FO462">
        <v>1687542268.5</v>
      </c>
      <c r="FP462" t="s">
        <v>1219</v>
      </c>
      <c r="FQ462">
        <v>1687542253</v>
      </c>
      <c r="FR462">
        <v>1687542268.5</v>
      </c>
      <c r="FS462">
        <v>7</v>
      </c>
      <c r="FT462">
        <v>0.126</v>
      </c>
      <c r="FU462">
        <v>0.008999999999999999</v>
      </c>
      <c r="FV462">
        <v>-14.588</v>
      </c>
      <c r="FW462">
        <v>-2.508</v>
      </c>
      <c r="FX462">
        <v>419</v>
      </c>
      <c r="FY462">
        <v>18</v>
      </c>
      <c r="FZ462">
        <v>0.37</v>
      </c>
      <c r="GA462">
        <v>0.06</v>
      </c>
      <c r="GB462">
        <v>-31.1731775</v>
      </c>
      <c r="GC462">
        <v>0.02905553470928937</v>
      </c>
      <c r="GD462">
        <v>0.04693441960597781</v>
      </c>
      <c r="GE462">
        <v>1</v>
      </c>
      <c r="GF462">
        <v>0.527347525</v>
      </c>
      <c r="GG462">
        <v>0.09517502814258706</v>
      </c>
      <c r="GH462">
        <v>0.01073259647985402</v>
      </c>
      <c r="GI462">
        <v>1</v>
      </c>
      <c r="GJ462">
        <v>2</v>
      </c>
      <c r="GK462">
        <v>2</v>
      </c>
      <c r="GL462" t="s">
        <v>432</v>
      </c>
      <c r="GM462">
        <v>3.10031</v>
      </c>
      <c r="GN462">
        <v>2.75804</v>
      </c>
      <c r="GO462">
        <v>0.146307</v>
      </c>
      <c r="GP462">
        <v>0.148092</v>
      </c>
      <c r="GQ462">
        <v>0.122561</v>
      </c>
      <c r="GR462">
        <v>0.112279</v>
      </c>
      <c r="GS462">
        <v>21248.2</v>
      </c>
      <c r="GT462">
        <v>20508.5</v>
      </c>
      <c r="GU462">
        <v>25479.5</v>
      </c>
      <c r="GV462">
        <v>24467.4</v>
      </c>
      <c r="GW462">
        <v>35950.9</v>
      </c>
      <c r="GX462">
        <v>32056.4</v>
      </c>
      <c r="GY462">
        <v>44562.7</v>
      </c>
      <c r="GZ462">
        <v>39035.9</v>
      </c>
      <c r="HA462">
        <v>1.7118</v>
      </c>
      <c r="HB462">
        <v>1.59952</v>
      </c>
      <c r="HC462">
        <v>-0.0476167</v>
      </c>
      <c r="HD462">
        <v>0</v>
      </c>
      <c r="HE462">
        <v>33.8453</v>
      </c>
      <c r="HF462">
        <v>999.9</v>
      </c>
      <c r="HG462">
        <v>42.9</v>
      </c>
      <c r="HH462">
        <v>50.9</v>
      </c>
      <c r="HI462">
        <v>54.7592</v>
      </c>
      <c r="HJ462">
        <v>62.9107</v>
      </c>
      <c r="HK462">
        <v>22.9527</v>
      </c>
      <c r="HL462">
        <v>1</v>
      </c>
      <c r="HM462">
        <v>1.83696</v>
      </c>
      <c r="HN462">
        <v>9.28105</v>
      </c>
      <c r="HO462">
        <v>20.0418</v>
      </c>
      <c r="HP462">
        <v>5.20187</v>
      </c>
      <c r="HQ462">
        <v>11.992</v>
      </c>
      <c r="HR462">
        <v>4.95885</v>
      </c>
      <c r="HS462">
        <v>3.27425</v>
      </c>
      <c r="HT462">
        <v>9999</v>
      </c>
      <c r="HU462">
        <v>9999</v>
      </c>
      <c r="HV462">
        <v>9999</v>
      </c>
      <c r="HW462">
        <v>92.3</v>
      </c>
      <c r="HX462">
        <v>1.86386</v>
      </c>
      <c r="HY462">
        <v>1.86027</v>
      </c>
      <c r="HZ462">
        <v>1.85868</v>
      </c>
      <c r="IA462">
        <v>1.85997</v>
      </c>
      <c r="IB462">
        <v>1.85988</v>
      </c>
      <c r="IC462">
        <v>1.85852</v>
      </c>
      <c r="ID462">
        <v>1.85773</v>
      </c>
      <c r="IE462">
        <v>1.85242</v>
      </c>
      <c r="IF462">
        <v>0</v>
      </c>
      <c r="IG462">
        <v>0</v>
      </c>
      <c r="IH462">
        <v>0</v>
      </c>
      <c r="II462">
        <v>0</v>
      </c>
      <c r="IJ462" t="s">
        <v>433</v>
      </c>
      <c r="IK462" t="s">
        <v>434</v>
      </c>
      <c r="IL462" t="s">
        <v>435</v>
      </c>
      <c r="IM462" t="s">
        <v>435</v>
      </c>
      <c r="IN462" t="s">
        <v>435</v>
      </c>
      <c r="IO462" t="s">
        <v>435</v>
      </c>
      <c r="IP462">
        <v>0</v>
      </c>
      <c r="IQ462">
        <v>100</v>
      </c>
      <c r="IR462">
        <v>100</v>
      </c>
      <c r="IS462">
        <v>-17.773</v>
      </c>
      <c r="IT462">
        <v>-2.6265</v>
      </c>
      <c r="IU462">
        <v>-9.223646000070774</v>
      </c>
      <c r="IV462">
        <v>-0.01431925071125703</v>
      </c>
      <c r="IW462">
        <v>4.89615414261653E-06</v>
      </c>
      <c r="IX462">
        <v>-8.989459798755491E-10</v>
      </c>
      <c r="IY462">
        <v>-1.345169807792213</v>
      </c>
      <c r="IZ462">
        <v>-0.1043539695207113</v>
      </c>
      <c r="JA462">
        <v>0.003109194328973147</v>
      </c>
      <c r="JB462">
        <v>-3.859871886814269E-05</v>
      </c>
      <c r="JC462">
        <v>3</v>
      </c>
      <c r="JD462">
        <v>1925</v>
      </c>
      <c r="JE462">
        <v>1</v>
      </c>
      <c r="JF462">
        <v>31</v>
      </c>
      <c r="JG462">
        <v>23.4</v>
      </c>
      <c r="JH462">
        <v>23.1</v>
      </c>
      <c r="JI462">
        <v>1.94702</v>
      </c>
      <c r="JJ462">
        <v>2.7356</v>
      </c>
      <c r="JK462">
        <v>1.49658</v>
      </c>
      <c r="JL462">
        <v>2.31323</v>
      </c>
      <c r="JM462">
        <v>1.54785</v>
      </c>
      <c r="JN462">
        <v>2.37915</v>
      </c>
      <c r="JO462">
        <v>54.0567</v>
      </c>
      <c r="JP462">
        <v>13.1601</v>
      </c>
      <c r="JQ462">
        <v>18</v>
      </c>
      <c r="JR462">
        <v>501.849</v>
      </c>
      <c r="JS462">
        <v>436.645</v>
      </c>
      <c r="JT462">
        <v>26.3552</v>
      </c>
      <c r="JU462">
        <v>47.1444</v>
      </c>
      <c r="JV462">
        <v>30.0016</v>
      </c>
      <c r="JW462">
        <v>46.7753</v>
      </c>
      <c r="JX462">
        <v>46.5903</v>
      </c>
      <c r="JY462">
        <v>39.0846</v>
      </c>
      <c r="JZ462">
        <v>50.4481</v>
      </c>
      <c r="KA462">
        <v>0</v>
      </c>
      <c r="KB462">
        <v>20.4328</v>
      </c>
      <c r="KC462">
        <v>808.337</v>
      </c>
      <c r="KD462">
        <v>22.5384</v>
      </c>
      <c r="KE462">
        <v>97.3771</v>
      </c>
      <c r="KF462">
        <v>93.83580000000001</v>
      </c>
    </row>
    <row r="463" spans="1:292">
      <c r="A463">
        <v>435</v>
      </c>
      <c r="B463">
        <v>1687543661.1</v>
      </c>
      <c r="C463">
        <v>17532.59999990463</v>
      </c>
      <c r="D463" t="s">
        <v>1314</v>
      </c>
      <c r="E463" t="s">
        <v>1315</v>
      </c>
      <c r="F463">
        <v>5</v>
      </c>
      <c r="G463" t="s">
        <v>1218</v>
      </c>
      <c r="H463">
        <v>1687543653.6</v>
      </c>
      <c r="I463">
        <f>(J463)/1000</f>
        <v>0</v>
      </c>
      <c r="J463">
        <f>IF(DO463, AM463, AG463)</f>
        <v>0</v>
      </c>
      <c r="K463">
        <f>IF(DO463, AH463, AF463)</f>
        <v>0</v>
      </c>
      <c r="L463">
        <f>DQ463 - IF(AT463&gt;1, K463*DK463*100.0/(AV463*EE463), 0)</f>
        <v>0</v>
      </c>
      <c r="M463">
        <f>((S463-I463/2)*L463-K463)/(S463+I463/2)</f>
        <v>0</v>
      </c>
      <c r="N463">
        <f>M463*(DX463+DY463)/1000.0</f>
        <v>0</v>
      </c>
      <c r="O463">
        <f>(DQ463 - IF(AT463&gt;1, K463*DK463*100.0/(AV463*EE463), 0))*(DX463+DY463)/1000.0</f>
        <v>0</v>
      </c>
      <c r="P463">
        <f>2.0/((1/R463-1/Q463)+SIGN(R463)*SQRT((1/R463-1/Q463)*(1/R463-1/Q463) + 4*DL463/((DL463+1)*(DL463+1))*(2*1/R463*1/Q463-1/Q463*1/Q463)))</f>
        <v>0</v>
      </c>
      <c r="Q463">
        <f>IF(LEFT(DM463,1)&lt;&gt;"0",IF(LEFT(DM463,1)="1",3.0,DN463),$D$5+$E$5*(EE463*DX463/($K$5*1000))+$F$5*(EE463*DX463/($K$5*1000))*MAX(MIN(DK463,$J$5),$I$5)*MAX(MIN(DK463,$J$5),$I$5)+$G$5*MAX(MIN(DK463,$J$5),$I$5)*(EE463*DX463/($K$5*1000))+$H$5*(EE463*DX463/($K$5*1000))*(EE463*DX463/($K$5*1000)))</f>
        <v>0</v>
      </c>
      <c r="R463">
        <f>I463*(1000-(1000*0.61365*exp(17.502*V463/(240.97+V463))/(DX463+DY463)+DS463)/2)/(1000*0.61365*exp(17.502*V463/(240.97+V463))/(DX463+DY463)-DS463)</f>
        <v>0</v>
      </c>
      <c r="S463">
        <f>1/((DL463+1)/(P463/1.6)+1/(Q463/1.37)) + DL463/((DL463+1)/(P463/1.6) + DL463/(Q463/1.37))</f>
        <v>0</v>
      </c>
      <c r="T463">
        <f>(DG463*DJ463)</f>
        <v>0</v>
      </c>
      <c r="U463">
        <f>(DZ463+(T463+2*0.95*5.67E-8*(((DZ463+$B$9)+273)^4-(DZ463+273)^4)-44100*I463)/(1.84*29.3*Q463+8*0.95*5.67E-8*(DZ463+273)^3))</f>
        <v>0</v>
      </c>
      <c r="V463">
        <f>($C$9*EA463+$D$9*EB463+$E$9*U463)</f>
        <v>0</v>
      </c>
      <c r="W463">
        <f>0.61365*exp(17.502*V463/(240.97+V463))</f>
        <v>0</v>
      </c>
      <c r="X463">
        <f>(Y463/Z463*100)</f>
        <v>0</v>
      </c>
      <c r="Y463">
        <f>DS463*(DX463+DY463)/1000</f>
        <v>0</v>
      </c>
      <c r="Z463">
        <f>0.61365*exp(17.502*DZ463/(240.97+DZ463))</f>
        <v>0</v>
      </c>
      <c r="AA463">
        <f>(W463-DS463*(DX463+DY463)/1000)</f>
        <v>0</v>
      </c>
      <c r="AB463">
        <f>(-I463*44100)</f>
        <v>0</v>
      </c>
      <c r="AC463">
        <f>2*29.3*Q463*0.92*(DZ463-V463)</f>
        <v>0</v>
      </c>
      <c r="AD463">
        <f>2*0.95*5.67E-8*(((DZ463+$B$9)+273)^4-(V463+273)^4)</f>
        <v>0</v>
      </c>
      <c r="AE463">
        <f>T463+AD463+AB463+AC463</f>
        <v>0</v>
      </c>
      <c r="AF463">
        <f>DW463*AT463*(DR463-DQ463*(1000-AT463*DT463)/(1000-AT463*DS463))/(100*DK463)</f>
        <v>0</v>
      </c>
      <c r="AG463">
        <f>1000*DW463*AT463*(DS463-DT463)/(100*DK463*(1000-AT463*DS463))</f>
        <v>0</v>
      </c>
      <c r="AH463">
        <f>(AI463 - AJ463 - DX463*1E3/(8.314*(DZ463+273.15)) * AL463/DW463 * AK463) * DW463/(100*DK463) * (1000 - DT463)/1000</f>
        <v>0</v>
      </c>
      <c r="AI463">
        <v>811.2281947603988</v>
      </c>
      <c r="AJ463">
        <v>787.3580545454543</v>
      </c>
      <c r="AK463">
        <v>3.455610206013155</v>
      </c>
      <c r="AL463">
        <v>66.87703025585249</v>
      </c>
      <c r="AM463">
        <f>(AO463 - AN463 + DX463*1E3/(8.314*(DZ463+273.15)) * AQ463/DW463 * AP463) * DW463/(100*DK463) * 1000/(1000 - AO463)</f>
        <v>0</v>
      </c>
      <c r="AN463">
        <v>22.44029205866197</v>
      </c>
      <c r="AO463">
        <v>22.96925272727272</v>
      </c>
      <c r="AP463">
        <v>1.058257014694422E-05</v>
      </c>
      <c r="AQ463">
        <v>100.4574107163463</v>
      </c>
      <c r="AR463">
        <v>0</v>
      </c>
      <c r="AS463">
        <v>0</v>
      </c>
      <c r="AT463">
        <f>IF(AR463*$H$15&gt;=AV463,1.0,(AV463/(AV463-AR463*$H$15)))</f>
        <v>0</v>
      </c>
      <c r="AU463">
        <f>(AT463-1)*100</f>
        <v>0</v>
      </c>
      <c r="AV463">
        <f>MAX(0,($B$15+$C$15*EE463)/(1+$D$15*EE463)*DX463/(DZ463+273)*$E$15)</f>
        <v>0</v>
      </c>
      <c r="AW463" t="s">
        <v>429</v>
      </c>
      <c r="AX463" t="s">
        <v>429</v>
      </c>
      <c r="AY463">
        <v>0</v>
      </c>
      <c r="AZ463">
        <v>0</v>
      </c>
      <c r="BA463">
        <f>1-AY463/AZ463</f>
        <v>0</v>
      </c>
      <c r="BB463">
        <v>0</v>
      </c>
      <c r="BC463" t="s">
        <v>429</v>
      </c>
      <c r="BD463" t="s">
        <v>429</v>
      </c>
      <c r="BE463">
        <v>0</v>
      </c>
      <c r="BF463">
        <v>0</v>
      </c>
      <c r="BG463">
        <f>1-BE463/BF463</f>
        <v>0</v>
      </c>
      <c r="BH463">
        <v>0.5</v>
      </c>
      <c r="BI463">
        <f>DH463</f>
        <v>0</v>
      </c>
      <c r="BJ463">
        <f>K463</f>
        <v>0</v>
      </c>
      <c r="BK463">
        <f>BG463*BH463*BI463</f>
        <v>0</v>
      </c>
      <c r="BL463">
        <f>(BJ463-BB463)/BI463</f>
        <v>0</v>
      </c>
      <c r="BM463">
        <f>(AZ463-BF463)/BF463</f>
        <v>0</v>
      </c>
      <c r="BN463">
        <f>AY463/(BA463+AY463/BF463)</f>
        <v>0</v>
      </c>
      <c r="BO463" t="s">
        <v>429</v>
      </c>
      <c r="BP463">
        <v>0</v>
      </c>
      <c r="BQ463">
        <f>IF(BP463&lt;&gt;0, BP463, BN463)</f>
        <v>0</v>
      </c>
      <c r="BR463">
        <f>1-BQ463/BF463</f>
        <v>0</v>
      </c>
      <c r="BS463">
        <f>(BF463-BE463)/(BF463-BQ463)</f>
        <v>0</v>
      </c>
      <c r="BT463">
        <f>(AZ463-BF463)/(AZ463-BQ463)</f>
        <v>0</v>
      </c>
      <c r="BU463">
        <f>(BF463-BE463)/(BF463-AY463)</f>
        <v>0</v>
      </c>
      <c r="BV463">
        <f>(AZ463-BF463)/(AZ463-AY463)</f>
        <v>0</v>
      </c>
      <c r="BW463">
        <f>(BS463*BQ463/BE463)</f>
        <v>0</v>
      </c>
      <c r="BX463">
        <f>(1-BW463)</f>
        <v>0</v>
      </c>
      <c r="DG463">
        <f>$B$13*EF463+$C$13*EG463+$F$13*ER463*(1-EU463)</f>
        <v>0</v>
      </c>
      <c r="DH463">
        <f>DG463*DI463</f>
        <v>0</v>
      </c>
      <c r="DI463">
        <f>($B$13*$D$11+$C$13*$D$11+$F$13*((FE463+EW463)/MAX(FE463+EW463+FF463, 0.1)*$I$11+FF463/MAX(FE463+EW463+FF463, 0.1)*$J$11))/($B$13+$C$13+$F$13)</f>
        <v>0</v>
      </c>
      <c r="DJ463">
        <f>($B$13*$K$11+$C$13*$K$11+$F$13*((FE463+EW463)/MAX(FE463+EW463+FF463, 0.1)*$P$11+FF463/MAX(FE463+EW463+FF463, 0.1)*$Q$11))/($B$13+$C$13+$F$13)</f>
        <v>0</v>
      </c>
      <c r="DK463">
        <v>1.91</v>
      </c>
      <c r="DL463">
        <v>0.5</v>
      </c>
      <c r="DM463" t="s">
        <v>430</v>
      </c>
      <c r="DN463">
        <v>2</v>
      </c>
      <c r="DO463" t="b">
        <v>1</v>
      </c>
      <c r="DP463">
        <v>1687543653.6</v>
      </c>
      <c r="DQ463">
        <v>745.7418148148149</v>
      </c>
      <c r="DR463">
        <v>776.9099629629629</v>
      </c>
      <c r="DS463">
        <v>22.96894074074074</v>
      </c>
      <c r="DT463">
        <v>22.43624814814814</v>
      </c>
      <c r="DU463">
        <v>763.4431111111111</v>
      </c>
      <c r="DV463">
        <v>25.59541851851852</v>
      </c>
      <c r="DW463">
        <v>500.0222222222222</v>
      </c>
      <c r="DX463">
        <v>101.7358518518518</v>
      </c>
      <c r="DY463">
        <v>0.1000111259259259</v>
      </c>
      <c r="DZ463">
        <v>31.7785962962963</v>
      </c>
      <c r="EA463">
        <v>33.06057777777777</v>
      </c>
      <c r="EB463">
        <v>999.9000000000001</v>
      </c>
      <c r="EC463">
        <v>0</v>
      </c>
      <c r="ED463">
        <v>0</v>
      </c>
      <c r="EE463">
        <v>9999.835925925927</v>
      </c>
      <c r="EF463">
        <v>0</v>
      </c>
      <c r="EG463">
        <v>1464.564074074074</v>
      </c>
      <c r="EH463">
        <v>-31.16799259259259</v>
      </c>
      <c r="EI463">
        <v>763.2733703703705</v>
      </c>
      <c r="EJ463">
        <v>794.7408148148148</v>
      </c>
      <c r="EK463">
        <v>0.5326985555555555</v>
      </c>
      <c r="EL463">
        <v>776.9099629629629</v>
      </c>
      <c r="EM463">
        <v>22.43624814814814</v>
      </c>
      <c r="EN463">
        <v>2.336765555555556</v>
      </c>
      <c r="EO463">
        <v>2.28257037037037</v>
      </c>
      <c r="EP463">
        <v>19.9321037037037</v>
      </c>
      <c r="EQ463">
        <v>19.55391851851852</v>
      </c>
      <c r="ER463">
        <v>2000.01962962963</v>
      </c>
      <c r="ES463">
        <v>0.9800002222222223</v>
      </c>
      <c r="ET463">
        <v>0.01999989259259259</v>
      </c>
      <c r="EU463">
        <v>0</v>
      </c>
      <c r="EV463">
        <v>151.3974814814815</v>
      </c>
      <c r="EW463">
        <v>5.00078</v>
      </c>
      <c r="EX463">
        <v>4454.393333333333</v>
      </c>
      <c r="EY463">
        <v>16379.8</v>
      </c>
      <c r="EZ463">
        <v>53.10629629629629</v>
      </c>
      <c r="FA463">
        <v>55.2937037037037</v>
      </c>
      <c r="FB463">
        <v>53.65259259259259</v>
      </c>
      <c r="FC463">
        <v>54.391</v>
      </c>
      <c r="FD463">
        <v>52.93955555555554</v>
      </c>
      <c r="FE463">
        <v>1955.11962962963</v>
      </c>
      <c r="FF463">
        <v>39.9</v>
      </c>
      <c r="FG463">
        <v>0</v>
      </c>
      <c r="FH463">
        <v>1687543661.7</v>
      </c>
      <c r="FI463">
        <v>0</v>
      </c>
      <c r="FJ463">
        <v>151.377</v>
      </c>
      <c r="FK463">
        <v>-0.8311794871838156</v>
      </c>
      <c r="FL463">
        <v>-90.14222215918868</v>
      </c>
      <c r="FM463">
        <v>4453.613076923077</v>
      </c>
      <c r="FN463">
        <v>15</v>
      </c>
      <c r="FO463">
        <v>1687542268.5</v>
      </c>
      <c r="FP463" t="s">
        <v>1219</v>
      </c>
      <c r="FQ463">
        <v>1687542253</v>
      </c>
      <c r="FR463">
        <v>1687542268.5</v>
      </c>
      <c r="FS463">
        <v>7</v>
      </c>
      <c r="FT463">
        <v>0.126</v>
      </c>
      <c r="FU463">
        <v>0.008999999999999999</v>
      </c>
      <c r="FV463">
        <v>-14.588</v>
      </c>
      <c r="FW463">
        <v>-2.508</v>
      </c>
      <c r="FX463">
        <v>419</v>
      </c>
      <c r="FY463">
        <v>18</v>
      </c>
      <c r="FZ463">
        <v>0.37</v>
      </c>
      <c r="GA463">
        <v>0.06</v>
      </c>
      <c r="GB463">
        <v>-31.18077804878049</v>
      </c>
      <c r="GC463">
        <v>0.2072905923344902</v>
      </c>
      <c r="GD463">
        <v>0.05653565467783397</v>
      </c>
      <c r="GE463">
        <v>0</v>
      </c>
      <c r="GF463">
        <v>0.5316516097560976</v>
      </c>
      <c r="GG463">
        <v>0.00202848083623718</v>
      </c>
      <c r="GH463">
        <v>0.004228209434079797</v>
      </c>
      <c r="GI463">
        <v>1</v>
      </c>
      <c r="GJ463">
        <v>1</v>
      </c>
      <c r="GK463">
        <v>2</v>
      </c>
      <c r="GL463" t="s">
        <v>443</v>
      </c>
      <c r="GM463">
        <v>3.1004</v>
      </c>
      <c r="GN463">
        <v>2.75831</v>
      </c>
      <c r="GO463">
        <v>0.148468</v>
      </c>
      <c r="GP463">
        <v>0.150202</v>
      </c>
      <c r="GQ463">
        <v>0.122559</v>
      </c>
      <c r="GR463">
        <v>0.112289</v>
      </c>
      <c r="GS463">
        <v>21193.8</v>
      </c>
      <c r="GT463">
        <v>20457.2</v>
      </c>
      <c r="GU463">
        <v>25479</v>
      </c>
      <c r="GV463">
        <v>24467</v>
      </c>
      <c r="GW463">
        <v>35950.7</v>
      </c>
      <c r="GX463">
        <v>32055.8</v>
      </c>
      <c r="GY463">
        <v>44561.9</v>
      </c>
      <c r="GZ463">
        <v>39035.3</v>
      </c>
      <c r="HA463">
        <v>1.71185</v>
      </c>
      <c r="HB463">
        <v>1.5994</v>
      </c>
      <c r="HC463">
        <v>-0.048276</v>
      </c>
      <c r="HD463">
        <v>0</v>
      </c>
      <c r="HE463">
        <v>33.8507</v>
      </c>
      <c r="HF463">
        <v>999.9</v>
      </c>
      <c r="HG463">
        <v>42.9</v>
      </c>
      <c r="HH463">
        <v>50.9</v>
      </c>
      <c r="HI463">
        <v>54.7537</v>
      </c>
      <c r="HJ463">
        <v>62.7407</v>
      </c>
      <c r="HK463">
        <v>22.7003</v>
      </c>
      <c r="HL463">
        <v>1</v>
      </c>
      <c r="HM463">
        <v>1.83849</v>
      </c>
      <c r="HN463">
        <v>9.28105</v>
      </c>
      <c r="HO463">
        <v>20.0423</v>
      </c>
      <c r="HP463">
        <v>5.20172</v>
      </c>
      <c r="HQ463">
        <v>11.992</v>
      </c>
      <c r="HR463">
        <v>4.95925</v>
      </c>
      <c r="HS463">
        <v>3.27433</v>
      </c>
      <c r="HT463">
        <v>9999</v>
      </c>
      <c r="HU463">
        <v>9999</v>
      </c>
      <c r="HV463">
        <v>9999</v>
      </c>
      <c r="HW463">
        <v>92.3</v>
      </c>
      <c r="HX463">
        <v>1.86386</v>
      </c>
      <c r="HY463">
        <v>1.86028</v>
      </c>
      <c r="HZ463">
        <v>1.85869</v>
      </c>
      <c r="IA463">
        <v>1.86001</v>
      </c>
      <c r="IB463">
        <v>1.85989</v>
      </c>
      <c r="IC463">
        <v>1.85853</v>
      </c>
      <c r="ID463">
        <v>1.85772</v>
      </c>
      <c r="IE463">
        <v>1.85242</v>
      </c>
      <c r="IF463">
        <v>0</v>
      </c>
      <c r="IG463">
        <v>0</v>
      </c>
      <c r="IH463">
        <v>0</v>
      </c>
      <c r="II463">
        <v>0</v>
      </c>
      <c r="IJ463" t="s">
        <v>433</v>
      </c>
      <c r="IK463" t="s">
        <v>434</v>
      </c>
      <c r="IL463" t="s">
        <v>435</v>
      </c>
      <c r="IM463" t="s">
        <v>435</v>
      </c>
      <c r="IN463" t="s">
        <v>435</v>
      </c>
      <c r="IO463" t="s">
        <v>435</v>
      </c>
      <c r="IP463">
        <v>0</v>
      </c>
      <c r="IQ463">
        <v>100</v>
      </c>
      <c r="IR463">
        <v>100</v>
      </c>
      <c r="IS463">
        <v>-17.914</v>
      </c>
      <c r="IT463">
        <v>-2.6265</v>
      </c>
      <c r="IU463">
        <v>-9.223646000070774</v>
      </c>
      <c r="IV463">
        <v>-0.01431925071125703</v>
      </c>
      <c r="IW463">
        <v>4.89615414261653E-06</v>
      </c>
      <c r="IX463">
        <v>-8.989459798755491E-10</v>
      </c>
      <c r="IY463">
        <v>-1.345169807792213</v>
      </c>
      <c r="IZ463">
        <v>-0.1043539695207113</v>
      </c>
      <c r="JA463">
        <v>0.003109194328973147</v>
      </c>
      <c r="JB463">
        <v>-3.859871886814269E-05</v>
      </c>
      <c r="JC463">
        <v>3</v>
      </c>
      <c r="JD463">
        <v>1925</v>
      </c>
      <c r="JE463">
        <v>1</v>
      </c>
      <c r="JF463">
        <v>31</v>
      </c>
      <c r="JG463">
        <v>23.5</v>
      </c>
      <c r="JH463">
        <v>23.2</v>
      </c>
      <c r="JI463">
        <v>1.97632</v>
      </c>
      <c r="JJ463">
        <v>2.72217</v>
      </c>
      <c r="JK463">
        <v>1.49658</v>
      </c>
      <c r="JL463">
        <v>2.31323</v>
      </c>
      <c r="JM463">
        <v>1.54785</v>
      </c>
      <c r="JN463">
        <v>2.50977</v>
      </c>
      <c r="JO463">
        <v>54.0567</v>
      </c>
      <c r="JP463">
        <v>13.1689</v>
      </c>
      <c r="JQ463">
        <v>18</v>
      </c>
      <c r="JR463">
        <v>501.975</v>
      </c>
      <c r="JS463">
        <v>436.646</v>
      </c>
      <c r="JT463">
        <v>26.3538</v>
      </c>
      <c r="JU463">
        <v>47.1578</v>
      </c>
      <c r="JV463">
        <v>30.0016</v>
      </c>
      <c r="JW463">
        <v>46.7909</v>
      </c>
      <c r="JX463">
        <v>46.6058</v>
      </c>
      <c r="JY463">
        <v>39.6803</v>
      </c>
      <c r="JZ463">
        <v>50.4481</v>
      </c>
      <c r="KA463">
        <v>0</v>
      </c>
      <c r="KB463">
        <v>20.4334</v>
      </c>
      <c r="KC463">
        <v>821.693</v>
      </c>
      <c r="KD463">
        <v>22.5471</v>
      </c>
      <c r="KE463">
        <v>97.3753</v>
      </c>
      <c r="KF463">
        <v>93.8342</v>
      </c>
    </row>
    <row r="464" spans="1:292">
      <c r="A464">
        <v>436</v>
      </c>
      <c r="B464">
        <v>1687543665.6</v>
      </c>
      <c r="C464">
        <v>17537.09999990463</v>
      </c>
      <c r="D464" t="s">
        <v>1316</v>
      </c>
      <c r="E464" t="s">
        <v>1317</v>
      </c>
      <c r="F464">
        <v>5</v>
      </c>
      <c r="G464" t="s">
        <v>1218</v>
      </c>
      <c r="H464">
        <v>1687543658.044444</v>
      </c>
      <c r="I464">
        <f>(J464)/1000</f>
        <v>0</v>
      </c>
      <c r="J464">
        <f>IF(DO464, AM464, AG464)</f>
        <v>0</v>
      </c>
      <c r="K464">
        <f>IF(DO464, AH464, AF464)</f>
        <v>0</v>
      </c>
      <c r="L464">
        <f>DQ464 - IF(AT464&gt;1, K464*DK464*100.0/(AV464*EE464), 0)</f>
        <v>0</v>
      </c>
      <c r="M464">
        <f>((S464-I464/2)*L464-K464)/(S464+I464/2)</f>
        <v>0</v>
      </c>
      <c r="N464">
        <f>M464*(DX464+DY464)/1000.0</f>
        <v>0</v>
      </c>
      <c r="O464">
        <f>(DQ464 - IF(AT464&gt;1, K464*DK464*100.0/(AV464*EE464), 0))*(DX464+DY464)/1000.0</f>
        <v>0</v>
      </c>
      <c r="P464">
        <f>2.0/((1/R464-1/Q464)+SIGN(R464)*SQRT((1/R464-1/Q464)*(1/R464-1/Q464) + 4*DL464/((DL464+1)*(DL464+1))*(2*1/R464*1/Q464-1/Q464*1/Q464)))</f>
        <v>0</v>
      </c>
      <c r="Q464">
        <f>IF(LEFT(DM464,1)&lt;&gt;"0",IF(LEFT(DM464,1)="1",3.0,DN464),$D$5+$E$5*(EE464*DX464/($K$5*1000))+$F$5*(EE464*DX464/($K$5*1000))*MAX(MIN(DK464,$J$5),$I$5)*MAX(MIN(DK464,$J$5),$I$5)+$G$5*MAX(MIN(DK464,$J$5),$I$5)*(EE464*DX464/($K$5*1000))+$H$5*(EE464*DX464/($K$5*1000))*(EE464*DX464/($K$5*1000)))</f>
        <v>0</v>
      </c>
      <c r="R464">
        <f>I464*(1000-(1000*0.61365*exp(17.502*V464/(240.97+V464))/(DX464+DY464)+DS464)/2)/(1000*0.61365*exp(17.502*V464/(240.97+V464))/(DX464+DY464)-DS464)</f>
        <v>0</v>
      </c>
      <c r="S464">
        <f>1/((DL464+1)/(P464/1.6)+1/(Q464/1.37)) + DL464/((DL464+1)/(P464/1.6) + DL464/(Q464/1.37))</f>
        <v>0</v>
      </c>
      <c r="T464">
        <f>(DG464*DJ464)</f>
        <v>0</v>
      </c>
      <c r="U464">
        <f>(DZ464+(T464+2*0.95*5.67E-8*(((DZ464+$B$9)+273)^4-(DZ464+273)^4)-44100*I464)/(1.84*29.3*Q464+8*0.95*5.67E-8*(DZ464+273)^3))</f>
        <v>0</v>
      </c>
      <c r="V464">
        <f>($C$9*EA464+$D$9*EB464+$E$9*U464)</f>
        <v>0</v>
      </c>
      <c r="W464">
        <f>0.61365*exp(17.502*V464/(240.97+V464))</f>
        <v>0</v>
      </c>
      <c r="X464">
        <f>(Y464/Z464*100)</f>
        <v>0</v>
      </c>
      <c r="Y464">
        <f>DS464*(DX464+DY464)/1000</f>
        <v>0</v>
      </c>
      <c r="Z464">
        <f>0.61365*exp(17.502*DZ464/(240.97+DZ464))</f>
        <v>0</v>
      </c>
      <c r="AA464">
        <f>(W464-DS464*(DX464+DY464)/1000)</f>
        <v>0</v>
      </c>
      <c r="AB464">
        <f>(-I464*44100)</f>
        <v>0</v>
      </c>
      <c r="AC464">
        <f>2*29.3*Q464*0.92*(DZ464-V464)</f>
        <v>0</v>
      </c>
      <c r="AD464">
        <f>2*0.95*5.67E-8*(((DZ464+$B$9)+273)^4-(V464+273)^4)</f>
        <v>0</v>
      </c>
      <c r="AE464">
        <f>T464+AD464+AB464+AC464</f>
        <v>0</v>
      </c>
      <c r="AF464">
        <f>DW464*AT464*(DR464-DQ464*(1000-AT464*DT464)/(1000-AT464*DS464))/(100*DK464)</f>
        <v>0</v>
      </c>
      <c r="AG464">
        <f>1000*DW464*AT464*(DS464-DT464)/(100*DK464*(1000-AT464*DS464))</f>
        <v>0</v>
      </c>
      <c r="AH464">
        <f>(AI464 - AJ464 - DX464*1E3/(8.314*(DZ464+273.15)) * AL464/DW464 * AK464) * DW464/(100*DK464) * (1000 - DT464)/1000</f>
        <v>0</v>
      </c>
      <c r="AI464">
        <v>826.4566366412945</v>
      </c>
      <c r="AJ464">
        <v>802.750593939394</v>
      </c>
      <c r="AK464">
        <v>3.424752303031687</v>
      </c>
      <c r="AL464">
        <v>66.87703025585249</v>
      </c>
      <c r="AM464">
        <f>(AO464 - AN464 + DX464*1E3/(8.314*(DZ464+273.15)) * AQ464/DW464 * AP464) * DW464/(100*DK464) * 1000/(1000 - AO464)</f>
        <v>0</v>
      </c>
      <c r="AN464">
        <v>22.44415202235923</v>
      </c>
      <c r="AO464">
        <v>22.97095696969697</v>
      </c>
      <c r="AP464">
        <v>4.57846934009785E-05</v>
      </c>
      <c r="AQ464">
        <v>100.4574107163463</v>
      </c>
      <c r="AR464">
        <v>0</v>
      </c>
      <c r="AS464">
        <v>0</v>
      </c>
      <c r="AT464">
        <f>IF(AR464*$H$15&gt;=AV464,1.0,(AV464/(AV464-AR464*$H$15)))</f>
        <v>0</v>
      </c>
      <c r="AU464">
        <f>(AT464-1)*100</f>
        <v>0</v>
      </c>
      <c r="AV464">
        <f>MAX(0,($B$15+$C$15*EE464)/(1+$D$15*EE464)*DX464/(DZ464+273)*$E$15)</f>
        <v>0</v>
      </c>
      <c r="AW464" t="s">
        <v>429</v>
      </c>
      <c r="AX464" t="s">
        <v>429</v>
      </c>
      <c r="AY464">
        <v>0</v>
      </c>
      <c r="AZ464">
        <v>0</v>
      </c>
      <c r="BA464">
        <f>1-AY464/AZ464</f>
        <v>0</v>
      </c>
      <c r="BB464">
        <v>0</v>
      </c>
      <c r="BC464" t="s">
        <v>429</v>
      </c>
      <c r="BD464" t="s">
        <v>429</v>
      </c>
      <c r="BE464">
        <v>0</v>
      </c>
      <c r="BF464">
        <v>0</v>
      </c>
      <c r="BG464">
        <f>1-BE464/BF464</f>
        <v>0</v>
      </c>
      <c r="BH464">
        <v>0.5</v>
      </c>
      <c r="BI464">
        <f>DH464</f>
        <v>0</v>
      </c>
      <c r="BJ464">
        <f>K464</f>
        <v>0</v>
      </c>
      <c r="BK464">
        <f>BG464*BH464*BI464</f>
        <v>0</v>
      </c>
      <c r="BL464">
        <f>(BJ464-BB464)/BI464</f>
        <v>0</v>
      </c>
      <c r="BM464">
        <f>(AZ464-BF464)/BF464</f>
        <v>0</v>
      </c>
      <c r="BN464">
        <f>AY464/(BA464+AY464/BF464)</f>
        <v>0</v>
      </c>
      <c r="BO464" t="s">
        <v>429</v>
      </c>
      <c r="BP464">
        <v>0</v>
      </c>
      <c r="BQ464">
        <f>IF(BP464&lt;&gt;0, BP464, BN464)</f>
        <v>0</v>
      </c>
      <c r="BR464">
        <f>1-BQ464/BF464</f>
        <v>0</v>
      </c>
      <c r="BS464">
        <f>(BF464-BE464)/(BF464-BQ464)</f>
        <v>0</v>
      </c>
      <c r="BT464">
        <f>(AZ464-BF464)/(AZ464-BQ464)</f>
        <v>0</v>
      </c>
      <c r="BU464">
        <f>(BF464-BE464)/(BF464-AY464)</f>
        <v>0</v>
      </c>
      <c r="BV464">
        <f>(AZ464-BF464)/(AZ464-AY464)</f>
        <v>0</v>
      </c>
      <c r="BW464">
        <f>(BS464*BQ464/BE464)</f>
        <v>0</v>
      </c>
      <c r="BX464">
        <f>(1-BW464)</f>
        <v>0</v>
      </c>
      <c r="DG464">
        <f>$B$13*EF464+$C$13*EG464+$F$13*ER464*(1-EU464)</f>
        <v>0</v>
      </c>
      <c r="DH464">
        <f>DG464*DI464</f>
        <v>0</v>
      </c>
      <c r="DI464">
        <f>($B$13*$D$11+$C$13*$D$11+$F$13*((FE464+EW464)/MAX(FE464+EW464+FF464, 0.1)*$I$11+FF464/MAX(FE464+EW464+FF464, 0.1)*$J$11))/($B$13+$C$13+$F$13)</f>
        <v>0</v>
      </c>
      <c r="DJ464">
        <f>($B$13*$K$11+$C$13*$K$11+$F$13*((FE464+EW464)/MAX(FE464+EW464+FF464, 0.1)*$P$11+FF464/MAX(FE464+EW464+FF464, 0.1)*$Q$11))/($B$13+$C$13+$F$13)</f>
        <v>0</v>
      </c>
      <c r="DK464">
        <v>1.91</v>
      </c>
      <c r="DL464">
        <v>0.5</v>
      </c>
      <c r="DM464" t="s">
        <v>430</v>
      </c>
      <c r="DN464">
        <v>2</v>
      </c>
      <c r="DO464" t="b">
        <v>1</v>
      </c>
      <c r="DP464">
        <v>1687543658.044444</v>
      </c>
      <c r="DQ464">
        <v>760.6629629629632</v>
      </c>
      <c r="DR464">
        <v>791.7370370370371</v>
      </c>
      <c r="DS464">
        <v>22.96991481481482</v>
      </c>
      <c r="DT464">
        <v>22.43999629629629</v>
      </c>
      <c r="DU464">
        <v>778.4903333333334</v>
      </c>
      <c r="DV464">
        <v>25.59641851851852</v>
      </c>
      <c r="DW464">
        <v>500.0226666666666</v>
      </c>
      <c r="DX464">
        <v>101.7358888888889</v>
      </c>
      <c r="DY464">
        <v>0.1000548703703704</v>
      </c>
      <c r="DZ464">
        <v>31.78773703703703</v>
      </c>
      <c r="EA464">
        <v>33.06831851851852</v>
      </c>
      <c r="EB464">
        <v>999.9000000000001</v>
      </c>
      <c r="EC464">
        <v>0</v>
      </c>
      <c r="ED464">
        <v>0</v>
      </c>
      <c r="EE464">
        <v>9998.885925925928</v>
      </c>
      <c r="EF464">
        <v>0</v>
      </c>
      <c r="EG464">
        <v>1448.01962962963</v>
      </c>
      <c r="EH464">
        <v>-31.07397037037037</v>
      </c>
      <c r="EI464">
        <v>778.546111111111</v>
      </c>
      <c r="EJ464">
        <v>809.9113703703704</v>
      </c>
      <c r="EK464">
        <v>0.529924111111111</v>
      </c>
      <c r="EL464">
        <v>791.7370370370371</v>
      </c>
      <c r="EM464">
        <v>22.43999629629629</v>
      </c>
      <c r="EN464">
        <v>2.336865925925926</v>
      </c>
      <c r="EO464">
        <v>2.282952962962963</v>
      </c>
      <c r="EP464">
        <v>19.9328</v>
      </c>
      <c r="EQ464">
        <v>19.55662222222222</v>
      </c>
      <c r="ER464">
        <v>1999.996296296296</v>
      </c>
      <c r="ES464">
        <v>0.980000111111111</v>
      </c>
      <c r="ET464">
        <v>0.02</v>
      </c>
      <c r="EU464">
        <v>0</v>
      </c>
      <c r="EV464">
        <v>151.3562222222222</v>
      </c>
      <c r="EW464">
        <v>5.00078</v>
      </c>
      <c r="EX464">
        <v>4437.935185185185</v>
      </c>
      <c r="EY464">
        <v>16379.61111111111</v>
      </c>
      <c r="EZ464">
        <v>53.10622222222221</v>
      </c>
      <c r="FA464">
        <v>55.2937037037037</v>
      </c>
      <c r="FB464">
        <v>53.64325925925926</v>
      </c>
      <c r="FC464">
        <v>54.40492592592592</v>
      </c>
      <c r="FD464">
        <v>52.94881481481481</v>
      </c>
      <c r="FE464">
        <v>1955.096296296296</v>
      </c>
      <c r="FF464">
        <v>39.9</v>
      </c>
      <c r="FG464">
        <v>0</v>
      </c>
      <c r="FH464">
        <v>1687543666.5</v>
      </c>
      <c r="FI464">
        <v>0</v>
      </c>
      <c r="FJ464">
        <v>151.337</v>
      </c>
      <c r="FK464">
        <v>0.1558974337074597</v>
      </c>
      <c r="FL464">
        <v>-244.1264953672076</v>
      </c>
      <c r="FM464">
        <v>4435.130769230769</v>
      </c>
      <c r="FN464">
        <v>15</v>
      </c>
      <c r="FO464">
        <v>1687542268.5</v>
      </c>
      <c r="FP464" t="s">
        <v>1219</v>
      </c>
      <c r="FQ464">
        <v>1687542253</v>
      </c>
      <c r="FR464">
        <v>1687542268.5</v>
      </c>
      <c r="FS464">
        <v>7</v>
      </c>
      <c r="FT464">
        <v>0.126</v>
      </c>
      <c r="FU464">
        <v>0.008999999999999999</v>
      </c>
      <c r="FV464">
        <v>-14.588</v>
      </c>
      <c r="FW464">
        <v>-2.508</v>
      </c>
      <c r="FX464">
        <v>419</v>
      </c>
      <c r="FY464">
        <v>18</v>
      </c>
      <c r="FZ464">
        <v>0.37</v>
      </c>
      <c r="GA464">
        <v>0.06</v>
      </c>
      <c r="GB464">
        <v>-31.14218499999999</v>
      </c>
      <c r="GC464">
        <v>0.6553621013134671</v>
      </c>
      <c r="GD464">
        <v>0.09671117709448049</v>
      </c>
      <c r="GE464">
        <v>0</v>
      </c>
      <c r="GF464">
        <v>0.531711775</v>
      </c>
      <c r="GG464">
        <v>-0.03714660787992514</v>
      </c>
      <c r="GH464">
        <v>0.004102421976634654</v>
      </c>
      <c r="GI464">
        <v>1</v>
      </c>
      <c r="GJ464">
        <v>1</v>
      </c>
      <c r="GK464">
        <v>2</v>
      </c>
      <c r="GL464" t="s">
        <v>443</v>
      </c>
      <c r="GM464">
        <v>3.10032</v>
      </c>
      <c r="GN464">
        <v>2.75801</v>
      </c>
      <c r="GO464">
        <v>0.150378</v>
      </c>
      <c r="GP464">
        <v>0.151996</v>
      </c>
      <c r="GQ464">
        <v>0.122559</v>
      </c>
      <c r="GR464">
        <v>0.112299</v>
      </c>
      <c r="GS464">
        <v>21145.6</v>
      </c>
      <c r="GT464">
        <v>20413.6</v>
      </c>
      <c r="GU464">
        <v>25478.4</v>
      </c>
      <c r="GV464">
        <v>24466.7</v>
      </c>
      <c r="GW464">
        <v>35950.2</v>
      </c>
      <c r="GX464">
        <v>32055.3</v>
      </c>
      <c r="GY464">
        <v>44560.9</v>
      </c>
      <c r="GZ464">
        <v>39034.9</v>
      </c>
      <c r="HA464">
        <v>1.71145</v>
      </c>
      <c r="HB464">
        <v>1.59935</v>
      </c>
      <c r="HC464">
        <v>-0.0477955</v>
      </c>
      <c r="HD464">
        <v>0</v>
      </c>
      <c r="HE464">
        <v>33.8556</v>
      </c>
      <c r="HF464">
        <v>999.9</v>
      </c>
      <c r="HG464">
        <v>42.9</v>
      </c>
      <c r="HH464">
        <v>50.9</v>
      </c>
      <c r="HI464">
        <v>54.7554</v>
      </c>
      <c r="HJ464">
        <v>62.7307</v>
      </c>
      <c r="HK464">
        <v>22.7724</v>
      </c>
      <c r="HL464">
        <v>1</v>
      </c>
      <c r="HM464">
        <v>1.83969</v>
      </c>
      <c r="HN464">
        <v>9.28105</v>
      </c>
      <c r="HO464">
        <v>20.0416</v>
      </c>
      <c r="HP464">
        <v>5.20127</v>
      </c>
      <c r="HQ464">
        <v>11.992</v>
      </c>
      <c r="HR464">
        <v>4.959</v>
      </c>
      <c r="HS464">
        <v>3.2741</v>
      </c>
      <c r="HT464">
        <v>9999</v>
      </c>
      <c r="HU464">
        <v>9999</v>
      </c>
      <c r="HV464">
        <v>9999</v>
      </c>
      <c r="HW464">
        <v>92.3</v>
      </c>
      <c r="HX464">
        <v>1.86386</v>
      </c>
      <c r="HY464">
        <v>1.8603</v>
      </c>
      <c r="HZ464">
        <v>1.85868</v>
      </c>
      <c r="IA464">
        <v>1.85998</v>
      </c>
      <c r="IB464">
        <v>1.85989</v>
      </c>
      <c r="IC464">
        <v>1.85853</v>
      </c>
      <c r="ID464">
        <v>1.85769</v>
      </c>
      <c r="IE464">
        <v>1.85242</v>
      </c>
      <c r="IF464">
        <v>0</v>
      </c>
      <c r="IG464">
        <v>0</v>
      </c>
      <c r="IH464">
        <v>0</v>
      </c>
      <c r="II464">
        <v>0</v>
      </c>
      <c r="IJ464" t="s">
        <v>433</v>
      </c>
      <c r="IK464" t="s">
        <v>434</v>
      </c>
      <c r="IL464" t="s">
        <v>435</v>
      </c>
      <c r="IM464" t="s">
        <v>435</v>
      </c>
      <c r="IN464" t="s">
        <v>435</v>
      </c>
      <c r="IO464" t="s">
        <v>435</v>
      </c>
      <c r="IP464">
        <v>0</v>
      </c>
      <c r="IQ464">
        <v>100</v>
      </c>
      <c r="IR464">
        <v>100</v>
      </c>
      <c r="IS464">
        <v>-18.039</v>
      </c>
      <c r="IT464">
        <v>-2.6265</v>
      </c>
      <c r="IU464">
        <v>-9.223646000070774</v>
      </c>
      <c r="IV464">
        <v>-0.01431925071125703</v>
      </c>
      <c r="IW464">
        <v>4.89615414261653E-06</v>
      </c>
      <c r="IX464">
        <v>-8.989459798755491E-10</v>
      </c>
      <c r="IY464">
        <v>-1.345169807792213</v>
      </c>
      <c r="IZ464">
        <v>-0.1043539695207113</v>
      </c>
      <c r="JA464">
        <v>0.003109194328973147</v>
      </c>
      <c r="JB464">
        <v>-3.859871886814269E-05</v>
      </c>
      <c r="JC464">
        <v>3</v>
      </c>
      <c r="JD464">
        <v>1925</v>
      </c>
      <c r="JE464">
        <v>1</v>
      </c>
      <c r="JF464">
        <v>31</v>
      </c>
      <c r="JG464">
        <v>23.5</v>
      </c>
      <c r="JH464">
        <v>23.3</v>
      </c>
      <c r="JI464">
        <v>2.00439</v>
      </c>
      <c r="JJ464">
        <v>2.71973</v>
      </c>
      <c r="JK464">
        <v>1.49658</v>
      </c>
      <c r="JL464">
        <v>2.31323</v>
      </c>
      <c r="JM464">
        <v>1.54785</v>
      </c>
      <c r="JN464">
        <v>2.50122</v>
      </c>
      <c r="JO464">
        <v>54.0567</v>
      </c>
      <c r="JP464">
        <v>13.1776</v>
      </c>
      <c r="JQ464">
        <v>18</v>
      </c>
      <c r="JR464">
        <v>501.803</v>
      </c>
      <c r="JS464">
        <v>436.697</v>
      </c>
      <c r="JT464">
        <v>26.3565</v>
      </c>
      <c r="JU464">
        <v>47.172</v>
      </c>
      <c r="JV464">
        <v>30.0014</v>
      </c>
      <c r="JW464">
        <v>46.8068</v>
      </c>
      <c r="JX464">
        <v>46.621</v>
      </c>
      <c r="JY464">
        <v>40.2323</v>
      </c>
      <c r="JZ464">
        <v>50.4481</v>
      </c>
      <c r="KA464">
        <v>0</v>
      </c>
      <c r="KB464">
        <v>20.4334</v>
      </c>
      <c r="KC464">
        <v>841.73</v>
      </c>
      <c r="KD464">
        <v>22.659</v>
      </c>
      <c r="KE464">
        <v>97.37309999999999</v>
      </c>
      <c r="KF464">
        <v>93.833</v>
      </c>
    </row>
    <row r="465" spans="1:292">
      <c r="A465">
        <v>437</v>
      </c>
      <c r="B465">
        <v>1687543671.1</v>
      </c>
      <c r="C465">
        <v>17542.59999990463</v>
      </c>
      <c r="D465" t="s">
        <v>1318</v>
      </c>
      <c r="E465" t="s">
        <v>1319</v>
      </c>
      <c r="F465">
        <v>5</v>
      </c>
      <c r="G465" t="s">
        <v>1218</v>
      </c>
      <c r="H465">
        <v>1687543663.332142</v>
      </c>
      <c r="I465">
        <f>(J465)/1000</f>
        <v>0</v>
      </c>
      <c r="J465">
        <f>IF(DO465, AM465, AG465)</f>
        <v>0</v>
      </c>
      <c r="K465">
        <f>IF(DO465, AH465, AF465)</f>
        <v>0</v>
      </c>
      <c r="L465">
        <f>DQ465 - IF(AT465&gt;1, K465*DK465*100.0/(AV465*EE465), 0)</f>
        <v>0</v>
      </c>
      <c r="M465">
        <f>((S465-I465/2)*L465-K465)/(S465+I465/2)</f>
        <v>0</v>
      </c>
      <c r="N465">
        <f>M465*(DX465+DY465)/1000.0</f>
        <v>0</v>
      </c>
      <c r="O465">
        <f>(DQ465 - IF(AT465&gt;1, K465*DK465*100.0/(AV465*EE465), 0))*(DX465+DY465)/1000.0</f>
        <v>0</v>
      </c>
      <c r="P465">
        <f>2.0/((1/R465-1/Q465)+SIGN(R465)*SQRT((1/R465-1/Q465)*(1/R465-1/Q465) + 4*DL465/((DL465+1)*(DL465+1))*(2*1/R465*1/Q465-1/Q465*1/Q465)))</f>
        <v>0</v>
      </c>
      <c r="Q465">
        <f>IF(LEFT(DM465,1)&lt;&gt;"0",IF(LEFT(DM465,1)="1",3.0,DN465),$D$5+$E$5*(EE465*DX465/($K$5*1000))+$F$5*(EE465*DX465/($K$5*1000))*MAX(MIN(DK465,$J$5),$I$5)*MAX(MIN(DK465,$J$5),$I$5)+$G$5*MAX(MIN(DK465,$J$5),$I$5)*(EE465*DX465/($K$5*1000))+$H$5*(EE465*DX465/($K$5*1000))*(EE465*DX465/($K$5*1000)))</f>
        <v>0</v>
      </c>
      <c r="R465">
        <f>I465*(1000-(1000*0.61365*exp(17.502*V465/(240.97+V465))/(DX465+DY465)+DS465)/2)/(1000*0.61365*exp(17.502*V465/(240.97+V465))/(DX465+DY465)-DS465)</f>
        <v>0</v>
      </c>
      <c r="S465">
        <f>1/((DL465+1)/(P465/1.6)+1/(Q465/1.37)) + DL465/((DL465+1)/(P465/1.6) + DL465/(Q465/1.37))</f>
        <v>0</v>
      </c>
      <c r="T465">
        <f>(DG465*DJ465)</f>
        <v>0</v>
      </c>
      <c r="U465">
        <f>(DZ465+(T465+2*0.95*5.67E-8*(((DZ465+$B$9)+273)^4-(DZ465+273)^4)-44100*I465)/(1.84*29.3*Q465+8*0.95*5.67E-8*(DZ465+273)^3))</f>
        <v>0</v>
      </c>
      <c r="V465">
        <f>($C$9*EA465+$D$9*EB465+$E$9*U465)</f>
        <v>0</v>
      </c>
      <c r="W465">
        <f>0.61365*exp(17.502*V465/(240.97+V465))</f>
        <v>0</v>
      </c>
      <c r="X465">
        <f>(Y465/Z465*100)</f>
        <v>0</v>
      </c>
      <c r="Y465">
        <f>DS465*(DX465+DY465)/1000</f>
        <v>0</v>
      </c>
      <c r="Z465">
        <f>0.61365*exp(17.502*DZ465/(240.97+DZ465))</f>
        <v>0</v>
      </c>
      <c r="AA465">
        <f>(W465-DS465*(DX465+DY465)/1000)</f>
        <v>0</v>
      </c>
      <c r="AB465">
        <f>(-I465*44100)</f>
        <v>0</v>
      </c>
      <c r="AC465">
        <f>2*29.3*Q465*0.92*(DZ465-V465)</f>
        <v>0</v>
      </c>
      <c r="AD465">
        <f>2*0.95*5.67E-8*(((DZ465+$B$9)+273)^4-(V465+273)^4)</f>
        <v>0</v>
      </c>
      <c r="AE465">
        <f>T465+AD465+AB465+AC465</f>
        <v>0</v>
      </c>
      <c r="AF465">
        <f>DW465*AT465*(DR465-DQ465*(1000-AT465*DT465)/(1000-AT465*DS465))/(100*DK465)</f>
        <v>0</v>
      </c>
      <c r="AG465">
        <f>1000*DW465*AT465*(DS465-DT465)/(100*DK465*(1000-AT465*DS465))</f>
        <v>0</v>
      </c>
      <c r="AH465">
        <f>(AI465 - AJ465 - DX465*1E3/(8.314*(DZ465+273.15)) * AL465/DW465 * AK465) * DW465/(100*DK465) * (1000 - DT465)/1000</f>
        <v>0</v>
      </c>
      <c r="AI465">
        <v>843.7979256609755</v>
      </c>
      <c r="AJ465">
        <v>821.0692606060605</v>
      </c>
      <c r="AK465">
        <v>3.298362970200267</v>
      </c>
      <c r="AL465">
        <v>66.87703025585249</v>
      </c>
      <c r="AM465">
        <f>(AO465 - AN465 + DX465*1E3/(8.314*(DZ465+273.15)) * AQ465/DW465 * AP465) * DW465/(100*DK465) * 1000/(1000 - AO465)</f>
        <v>0</v>
      </c>
      <c r="AN465">
        <v>22.4501453340965</v>
      </c>
      <c r="AO465">
        <v>22.97199272727272</v>
      </c>
      <c r="AP465">
        <v>3.685583579563427E-05</v>
      </c>
      <c r="AQ465">
        <v>100.4574107163463</v>
      </c>
      <c r="AR465">
        <v>0</v>
      </c>
      <c r="AS465">
        <v>0</v>
      </c>
      <c r="AT465">
        <f>IF(AR465*$H$15&gt;=AV465,1.0,(AV465/(AV465-AR465*$H$15)))</f>
        <v>0</v>
      </c>
      <c r="AU465">
        <f>(AT465-1)*100</f>
        <v>0</v>
      </c>
      <c r="AV465">
        <f>MAX(0,($B$15+$C$15*EE465)/(1+$D$15*EE465)*DX465/(DZ465+273)*$E$15)</f>
        <v>0</v>
      </c>
      <c r="AW465" t="s">
        <v>429</v>
      </c>
      <c r="AX465" t="s">
        <v>429</v>
      </c>
      <c r="AY465">
        <v>0</v>
      </c>
      <c r="AZ465">
        <v>0</v>
      </c>
      <c r="BA465">
        <f>1-AY465/AZ465</f>
        <v>0</v>
      </c>
      <c r="BB465">
        <v>0</v>
      </c>
      <c r="BC465" t="s">
        <v>429</v>
      </c>
      <c r="BD465" t="s">
        <v>429</v>
      </c>
      <c r="BE465">
        <v>0</v>
      </c>
      <c r="BF465">
        <v>0</v>
      </c>
      <c r="BG465">
        <f>1-BE465/BF465</f>
        <v>0</v>
      </c>
      <c r="BH465">
        <v>0.5</v>
      </c>
      <c r="BI465">
        <f>DH465</f>
        <v>0</v>
      </c>
      <c r="BJ465">
        <f>K465</f>
        <v>0</v>
      </c>
      <c r="BK465">
        <f>BG465*BH465*BI465</f>
        <v>0</v>
      </c>
      <c r="BL465">
        <f>(BJ465-BB465)/BI465</f>
        <v>0</v>
      </c>
      <c r="BM465">
        <f>(AZ465-BF465)/BF465</f>
        <v>0</v>
      </c>
      <c r="BN465">
        <f>AY465/(BA465+AY465/BF465)</f>
        <v>0</v>
      </c>
      <c r="BO465" t="s">
        <v>429</v>
      </c>
      <c r="BP465">
        <v>0</v>
      </c>
      <c r="BQ465">
        <f>IF(BP465&lt;&gt;0, BP465, BN465)</f>
        <v>0</v>
      </c>
      <c r="BR465">
        <f>1-BQ465/BF465</f>
        <v>0</v>
      </c>
      <c r="BS465">
        <f>(BF465-BE465)/(BF465-BQ465)</f>
        <v>0</v>
      </c>
      <c r="BT465">
        <f>(AZ465-BF465)/(AZ465-BQ465)</f>
        <v>0</v>
      </c>
      <c r="BU465">
        <f>(BF465-BE465)/(BF465-AY465)</f>
        <v>0</v>
      </c>
      <c r="BV465">
        <f>(AZ465-BF465)/(AZ465-AY465)</f>
        <v>0</v>
      </c>
      <c r="BW465">
        <f>(BS465*BQ465/BE465)</f>
        <v>0</v>
      </c>
      <c r="BX465">
        <f>(1-BW465)</f>
        <v>0</v>
      </c>
      <c r="DG465">
        <f>$B$13*EF465+$C$13*EG465+$F$13*ER465*(1-EU465)</f>
        <v>0</v>
      </c>
      <c r="DH465">
        <f>DG465*DI465</f>
        <v>0</v>
      </c>
      <c r="DI465">
        <f>($B$13*$D$11+$C$13*$D$11+$F$13*((FE465+EW465)/MAX(FE465+EW465+FF465, 0.1)*$I$11+FF465/MAX(FE465+EW465+FF465, 0.1)*$J$11))/($B$13+$C$13+$F$13)</f>
        <v>0</v>
      </c>
      <c r="DJ465">
        <f>($B$13*$K$11+$C$13*$K$11+$F$13*((FE465+EW465)/MAX(FE465+EW465+FF465, 0.1)*$P$11+FF465/MAX(FE465+EW465+FF465, 0.1)*$Q$11))/($B$13+$C$13+$F$13)</f>
        <v>0</v>
      </c>
      <c r="DK465">
        <v>1.91</v>
      </c>
      <c r="DL465">
        <v>0.5</v>
      </c>
      <c r="DM465" t="s">
        <v>430</v>
      </c>
      <c r="DN465">
        <v>2</v>
      </c>
      <c r="DO465" t="b">
        <v>1</v>
      </c>
      <c r="DP465">
        <v>1687543663.332142</v>
      </c>
      <c r="DQ465">
        <v>778.2981785714285</v>
      </c>
      <c r="DR465">
        <v>808.9309642857144</v>
      </c>
      <c r="DS465">
        <v>22.97026428571429</v>
      </c>
      <c r="DT465">
        <v>22.44899642857143</v>
      </c>
      <c r="DU465">
        <v>796.2727500000001</v>
      </c>
      <c r="DV465">
        <v>25.59677857142857</v>
      </c>
      <c r="DW465">
        <v>500.0382857142858</v>
      </c>
      <c r="DX465">
        <v>101.7364285714286</v>
      </c>
      <c r="DY465">
        <v>0.1000017892857143</v>
      </c>
      <c r="DZ465">
        <v>31.79528928571429</v>
      </c>
      <c r="EA465">
        <v>33.08044642857143</v>
      </c>
      <c r="EB465">
        <v>999.9000000000002</v>
      </c>
      <c r="EC465">
        <v>0</v>
      </c>
      <c r="ED465">
        <v>0</v>
      </c>
      <c r="EE465">
        <v>10002.27321428571</v>
      </c>
      <c r="EF465">
        <v>0</v>
      </c>
      <c r="EG465">
        <v>1510.543571428571</v>
      </c>
      <c r="EH465">
        <v>-30.63268928571429</v>
      </c>
      <c r="EI465">
        <v>796.5963571428571</v>
      </c>
      <c r="EJ465">
        <v>827.5077857142858</v>
      </c>
      <c r="EK465">
        <v>0.5212813571428571</v>
      </c>
      <c r="EL465">
        <v>808.9309642857144</v>
      </c>
      <c r="EM465">
        <v>22.44899642857143</v>
      </c>
      <c r="EN465">
        <v>2.336913928571428</v>
      </c>
      <c r="EO465">
        <v>2.283879642857143</v>
      </c>
      <c r="EP465">
        <v>19.93313214285714</v>
      </c>
      <c r="EQ465">
        <v>19.56315357142858</v>
      </c>
      <c r="ER465">
        <v>1999.960714285715</v>
      </c>
      <c r="ES465">
        <v>0.9800000714285713</v>
      </c>
      <c r="ET465">
        <v>0.02000003214285714</v>
      </c>
      <c r="EU465">
        <v>0</v>
      </c>
      <c r="EV465">
        <v>151.3626071428571</v>
      </c>
      <c r="EW465">
        <v>5.00078</v>
      </c>
      <c r="EX465">
        <v>4418.632500000001</v>
      </c>
      <c r="EY465">
        <v>16379.31785714286</v>
      </c>
      <c r="EZ465">
        <v>53.11578571428571</v>
      </c>
      <c r="FA465">
        <v>55.2942857142857</v>
      </c>
      <c r="FB465">
        <v>53.64932142857142</v>
      </c>
      <c r="FC465">
        <v>54.40603571428571</v>
      </c>
      <c r="FD465">
        <v>52.92828571428571</v>
      </c>
      <c r="FE465">
        <v>1955.060714285714</v>
      </c>
      <c r="FF465">
        <v>39.9</v>
      </c>
      <c r="FG465">
        <v>0</v>
      </c>
      <c r="FH465">
        <v>1687543671.9</v>
      </c>
      <c r="FI465">
        <v>0</v>
      </c>
      <c r="FJ465">
        <v>151.34544</v>
      </c>
      <c r="FK465">
        <v>0.1583076893791335</v>
      </c>
      <c r="FL465">
        <v>-323.3146151814216</v>
      </c>
      <c r="FM465">
        <v>4414.861999999999</v>
      </c>
      <c r="FN465">
        <v>15</v>
      </c>
      <c r="FO465">
        <v>1687542268.5</v>
      </c>
      <c r="FP465" t="s">
        <v>1219</v>
      </c>
      <c r="FQ465">
        <v>1687542253</v>
      </c>
      <c r="FR465">
        <v>1687542268.5</v>
      </c>
      <c r="FS465">
        <v>7</v>
      </c>
      <c r="FT465">
        <v>0.126</v>
      </c>
      <c r="FU465">
        <v>0.008999999999999999</v>
      </c>
      <c r="FV465">
        <v>-14.588</v>
      </c>
      <c r="FW465">
        <v>-2.508</v>
      </c>
      <c r="FX465">
        <v>419</v>
      </c>
      <c r="FY465">
        <v>18</v>
      </c>
      <c r="FZ465">
        <v>0.37</v>
      </c>
      <c r="GA465">
        <v>0.06</v>
      </c>
      <c r="GB465">
        <v>-30.83720487804878</v>
      </c>
      <c r="GC465">
        <v>4.271765853658491</v>
      </c>
      <c r="GD465">
        <v>0.509457774861125</v>
      </c>
      <c r="GE465">
        <v>0</v>
      </c>
      <c r="GF465">
        <v>0.5279047560975609</v>
      </c>
      <c r="GG465">
        <v>-0.06019701742160304</v>
      </c>
      <c r="GH465">
        <v>0.006412177035200717</v>
      </c>
      <c r="GI465">
        <v>1</v>
      </c>
      <c r="GJ465">
        <v>1</v>
      </c>
      <c r="GK465">
        <v>2</v>
      </c>
      <c r="GL465" t="s">
        <v>443</v>
      </c>
      <c r="GM465">
        <v>3.10036</v>
      </c>
      <c r="GN465">
        <v>2.75822</v>
      </c>
      <c r="GO465">
        <v>0.152625</v>
      </c>
      <c r="GP465">
        <v>0.154174</v>
      </c>
      <c r="GQ465">
        <v>0.12256</v>
      </c>
      <c r="GR465">
        <v>0.11259</v>
      </c>
      <c r="GS465">
        <v>21089</v>
      </c>
      <c r="GT465">
        <v>20360.4</v>
      </c>
      <c r="GU465">
        <v>25477.8</v>
      </c>
      <c r="GV465">
        <v>24466</v>
      </c>
      <c r="GW465">
        <v>35949.7</v>
      </c>
      <c r="GX465">
        <v>32044.6</v>
      </c>
      <c r="GY465">
        <v>44560</v>
      </c>
      <c r="GZ465">
        <v>39034.1</v>
      </c>
      <c r="HA465">
        <v>1.711</v>
      </c>
      <c r="HB465">
        <v>1.59973</v>
      </c>
      <c r="HC465">
        <v>-0.0475347</v>
      </c>
      <c r="HD465">
        <v>0</v>
      </c>
      <c r="HE465">
        <v>33.8613</v>
      </c>
      <c r="HF465">
        <v>999.9</v>
      </c>
      <c r="HG465">
        <v>42.9</v>
      </c>
      <c r="HH465">
        <v>50.9</v>
      </c>
      <c r="HI465">
        <v>54.7612</v>
      </c>
      <c r="HJ465">
        <v>62.5807</v>
      </c>
      <c r="HK465">
        <v>22.8486</v>
      </c>
      <c r="HL465">
        <v>1</v>
      </c>
      <c r="HM465">
        <v>1.84124</v>
      </c>
      <c r="HN465">
        <v>9.28105</v>
      </c>
      <c r="HO465">
        <v>20.0421</v>
      </c>
      <c r="HP465">
        <v>5.20291</v>
      </c>
      <c r="HQ465">
        <v>11.992</v>
      </c>
      <c r="HR465">
        <v>4.95955</v>
      </c>
      <c r="HS465">
        <v>3.2743</v>
      </c>
      <c r="HT465">
        <v>9999</v>
      </c>
      <c r="HU465">
        <v>9999</v>
      </c>
      <c r="HV465">
        <v>9999</v>
      </c>
      <c r="HW465">
        <v>92.3</v>
      </c>
      <c r="HX465">
        <v>1.86386</v>
      </c>
      <c r="HY465">
        <v>1.86029</v>
      </c>
      <c r="HZ465">
        <v>1.8587</v>
      </c>
      <c r="IA465">
        <v>1.86</v>
      </c>
      <c r="IB465">
        <v>1.85987</v>
      </c>
      <c r="IC465">
        <v>1.85853</v>
      </c>
      <c r="ID465">
        <v>1.8577</v>
      </c>
      <c r="IE465">
        <v>1.85242</v>
      </c>
      <c r="IF465">
        <v>0</v>
      </c>
      <c r="IG465">
        <v>0</v>
      </c>
      <c r="IH465">
        <v>0</v>
      </c>
      <c r="II465">
        <v>0</v>
      </c>
      <c r="IJ465" t="s">
        <v>433</v>
      </c>
      <c r="IK465" t="s">
        <v>434</v>
      </c>
      <c r="IL465" t="s">
        <v>435</v>
      </c>
      <c r="IM465" t="s">
        <v>435</v>
      </c>
      <c r="IN465" t="s">
        <v>435</v>
      </c>
      <c r="IO465" t="s">
        <v>435</v>
      </c>
      <c r="IP465">
        <v>0</v>
      </c>
      <c r="IQ465">
        <v>100</v>
      </c>
      <c r="IR465">
        <v>100</v>
      </c>
      <c r="IS465">
        <v>-18.186</v>
      </c>
      <c r="IT465">
        <v>-2.6265</v>
      </c>
      <c r="IU465">
        <v>-9.223646000070774</v>
      </c>
      <c r="IV465">
        <v>-0.01431925071125703</v>
      </c>
      <c r="IW465">
        <v>4.89615414261653E-06</v>
      </c>
      <c r="IX465">
        <v>-8.989459798755491E-10</v>
      </c>
      <c r="IY465">
        <v>-1.345169807792213</v>
      </c>
      <c r="IZ465">
        <v>-0.1043539695207113</v>
      </c>
      <c r="JA465">
        <v>0.003109194328973147</v>
      </c>
      <c r="JB465">
        <v>-3.859871886814269E-05</v>
      </c>
      <c r="JC465">
        <v>3</v>
      </c>
      <c r="JD465">
        <v>1925</v>
      </c>
      <c r="JE465">
        <v>1</v>
      </c>
      <c r="JF465">
        <v>31</v>
      </c>
      <c r="JG465">
        <v>23.6</v>
      </c>
      <c r="JH465">
        <v>23.4</v>
      </c>
      <c r="JI465">
        <v>2.04102</v>
      </c>
      <c r="JJ465">
        <v>2.73193</v>
      </c>
      <c r="JK465">
        <v>1.49658</v>
      </c>
      <c r="JL465">
        <v>2.31201</v>
      </c>
      <c r="JM465">
        <v>1.54785</v>
      </c>
      <c r="JN465">
        <v>2.40356</v>
      </c>
      <c r="JO465">
        <v>54.0567</v>
      </c>
      <c r="JP465">
        <v>13.1689</v>
      </c>
      <c r="JQ465">
        <v>18</v>
      </c>
      <c r="JR465">
        <v>501.609</v>
      </c>
      <c r="JS465">
        <v>437.039</v>
      </c>
      <c r="JT465">
        <v>26.3624</v>
      </c>
      <c r="JU465">
        <v>47.1882</v>
      </c>
      <c r="JV465">
        <v>30.0014</v>
      </c>
      <c r="JW465">
        <v>46.8246</v>
      </c>
      <c r="JX465">
        <v>46.6381</v>
      </c>
      <c r="JY465">
        <v>40.9824</v>
      </c>
      <c r="JZ465">
        <v>50.1743</v>
      </c>
      <c r="KA465">
        <v>0</v>
      </c>
      <c r="KB465">
        <v>20.4337</v>
      </c>
      <c r="KC465">
        <v>855.109</v>
      </c>
      <c r="KD465">
        <v>22.7101</v>
      </c>
      <c r="KE465">
        <v>97.37090000000001</v>
      </c>
      <c r="KF465">
        <v>93.831</v>
      </c>
    </row>
    <row r="466" spans="1:292">
      <c r="A466">
        <v>438</v>
      </c>
      <c r="B466">
        <v>1687543675.6</v>
      </c>
      <c r="C466">
        <v>17547.09999990463</v>
      </c>
      <c r="D466" t="s">
        <v>1320</v>
      </c>
      <c r="E466" t="s">
        <v>1321</v>
      </c>
      <c r="F466">
        <v>5</v>
      </c>
      <c r="G466" t="s">
        <v>1218</v>
      </c>
      <c r="H466">
        <v>1687543667.778571</v>
      </c>
      <c r="I466">
        <f>(J466)/1000</f>
        <v>0</v>
      </c>
      <c r="J466">
        <f>IF(DO466, AM466, AG466)</f>
        <v>0</v>
      </c>
      <c r="K466">
        <f>IF(DO466, AH466, AF466)</f>
        <v>0</v>
      </c>
      <c r="L466">
        <f>DQ466 - IF(AT466&gt;1, K466*DK466*100.0/(AV466*EE466), 0)</f>
        <v>0</v>
      </c>
      <c r="M466">
        <f>((S466-I466/2)*L466-K466)/(S466+I466/2)</f>
        <v>0</v>
      </c>
      <c r="N466">
        <f>M466*(DX466+DY466)/1000.0</f>
        <v>0</v>
      </c>
      <c r="O466">
        <f>(DQ466 - IF(AT466&gt;1, K466*DK466*100.0/(AV466*EE466), 0))*(DX466+DY466)/1000.0</f>
        <v>0</v>
      </c>
      <c r="P466">
        <f>2.0/((1/R466-1/Q466)+SIGN(R466)*SQRT((1/R466-1/Q466)*(1/R466-1/Q466) + 4*DL466/((DL466+1)*(DL466+1))*(2*1/R466*1/Q466-1/Q466*1/Q466)))</f>
        <v>0</v>
      </c>
      <c r="Q466">
        <f>IF(LEFT(DM466,1)&lt;&gt;"0",IF(LEFT(DM466,1)="1",3.0,DN466),$D$5+$E$5*(EE466*DX466/($K$5*1000))+$F$5*(EE466*DX466/($K$5*1000))*MAX(MIN(DK466,$J$5),$I$5)*MAX(MIN(DK466,$J$5),$I$5)+$G$5*MAX(MIN(DK466,$J$5),$I$5)*(EE466*DX466/($K$5*1000))+$H$5*(EE466*DX466/($K$5*1000))*(EE466*DX466/($K$5*1000)))</f>
        <v>0</v>
      </c>
      <c r="R466">
        <f>I466*(1000-(1000*0.61365*exp(17.502*V466/(240.97+V466))/(DX466+DY466)+DS466)/2)/(1000*0.61365*exp(17.502*V466/(240.97+V466))/(DX466+DY466)-DS466)</f>
        <v>0</v>
      </c>
      <c r="S466">
        <f>1/((DL466+1)/(P466/1.6)+1/(Q466/1.37)) + DL466/((DL466+1)/(P466/1.6) + DL466/(Q466/1.37))</f>
        <v>0</v>
      </c>
      <c r="T466">
        <f>(DG466*DJ466)</f>
        <v>0</v>
      </c>
      <c r="U466">
        <f>(DZ466+(T466+2*0.95*5.67E-8*(((DZ466+$B$9)+273)^4-(DZ466+273)^4)-44100*I466)/(1.84*29.3*Q466+8*0.95*5.67E-8*(DZ466+273)^3))</f>
        <v>0</v>
      </c>
      <c r="V466">
        <f>($C$9*EA466+$D$9*EB466+$E$9*U466)</f>
        <v>0</v>
      </c>
      <c r="W466">
        <f>0.61365*exp(17.502*V466/(240.97+V466))</f>
        <v>0</v>
      </c>
      <c r="X466">
        <f>(Y466/Z466*100)</f>
        <v>0</v>
      </c>
      <c r="Y466">
        <f>DS466*(DX466+DY466)/1000</f>
        <v>0</v>
      </c>
      <c r="Z466">
        <f>0.61365*exp(17.502*DZ466/(240.97+DZ466))</f>
        <v>0</v>
      </c>
      <c r="AA466">
        <f>(W466-DS466*(DX466+DY466)/1000)</f>
        <v>0</v>
      </c>
      <c r="AB466">
        <f>(-I466*44100)</f>
        <v>0</v>
      </c>
      <c r="AC466">
        <f>2*29.3*Q466*0.92*(DZ466-V466)</f>
        <v>0</v>
      </c>
      <c r="AD466">
        <f>2*0.95*5.67E-8*(((DZ466+$B$9)+273)^4-(V466+273)^4)</f>
        <v>0</v>
      </c>
      <c r="AE466">
        <f>T466+AD466+AB466+AC466</f>
        <v>0</v>
      </c>
      <c r="AF466">
        <f>DW466*AT466*(DR466-DQ466*(1000-AT466*DT466)/(1000-AT466*DS466))/(100*DK466)</f>
        <v>0</v>
      </c>
      <c r="AG466">
        <f>1000*DW466*AT466*(DS466-DT466)/(100*DK466*(1000-AT466*DS466))</f>
        <v>0</v>
      </c>
      <c r="AH466">
        <f>(AI466 - AJ466 - DX466*1E3/(8.314*(DZ466+273.15)) * AL466/DW466 * AK466) * DW466/(100*DK466) * (1000 - DT466)/1000</f>
        <v>0</v>
      </c>
      <c r="AI466">
        <v>859.3840032096255</v>
      </c>
      <c r="AJ466">
        <v>836.2324727272727</v>
      </c>
      <c r="AK466">
        <v>3.373883963459089</v>
      </c>
      <c r="AL466">
        <v>66.87703025585249</v>
      </c>
      <c r="AM466">
        <f>(AO466 - AN466 + DX466*1E3/(8.314*(DZ466+273.15)) * AQ466/DW466 * AP466) * DW466/(100*DK466) * 1000/(1000 - AO466)</f>
        <v>0</v>
      </c>
      <c r="AN466">
        <v>22.63155690158814</v>
      </c>
      <c r="AO466">
        <v>23.01183757575758</v>
      </c>
      <c r="AP466">
        <v>0.008354099826849445</v>
      </c>
      <c r="AQ466">
        <v>100.4574107163463</v>
      </c>
      <c r="AR466">
        <v>0</v>
      </c>
      <c r="AS466">
        <v>0</v>
      </c>
      <c r="AT466">
        <f>IF(AR466*$H$15&gt;=AV466,1.0,(AV466/(AV466-AR466*$H$15)))</f>
        <v>0</v>
      </c>
      <c r="AU466">
        <f>(AT466-1)*100</f>
        <v>0</v>
      </c>
      <c r="AV466">
        <f>MAX(0,($B$15+$C$15*EE466)/(1+$D$15*EE466)*DX466/(DZ466+273)*$E$15)</f>
        <v>0</v>
      </c>
      <c r="AW466" t="s">
        <v>429</v>
      </c>
      <c r="AX466" t="s">
        <v>429</v>
      </c>
      <c r="AY466">
        <v>0</v>
      </c>
      <c r="AZ466">
        <v>0</v>
      </c>
      <c r="BA466">
        <f>1-AY466/AZ466</f>
        <v>0</v>
      </c>
      <c r="BB466">
        <v>0</v>
      </c>
      <c r="BC466" t="s">
        <v>429</v>
      </c>
      <c r="BD466" t="s">
        <v>429</v>
      </c>
      <c r="BE466">
        <v>0</v>
      </c>
      <c r="BF466">
        <v>0</v>
      </c>
      <c r="BG466">
        <f>1-BE466/BF466</f>
        <v>0</v>
      </c>
      <c r="BH466">
        <v>0.5</v>
      </c>
      <c r="BI466">
        <f>DH466</f>
        <v>0</v>
      </c>
      <c r="BJ466">
        <f>K466</f>
        <v>0</v>
      </c>
      <c r="BK466">
        <f>BG466*BH466*BI466</f>
        <v>0</v>
      </c>
      <c r="BL466">
        <f>(BJ466-BB466)/BI466</f>
        <v>0</v>
      </c>
      <c r="BM466">
        <f>(AZ466-BF466)/BF466</f>
        <v>0</v>
      </c>
      <c r="BN466">
        <f>AY466/(BA466+AY466/BF466)</f>
        <v>0</v>
      </c>
      <c r="BO466" t="s">
        <v>429</v>
      </c>
      <c r="BP466">
        <v>0</v>
      </c>
      <c r="BQ466">
        <f>IF(BP466&lt;&gt;0, BP466, BN466)</f>
        <v>0</v>
      </c>
      <c r="BR466">
        <f>1-BQ466/BF466</f>
        <v>0</v>
      </c>
      <c r="BS466">
        <f>(BF466-BE466)/(BF466-BQ466)</f>
        <v>0</v>
      </c>
      <c r="BT466">
        <f>(AZ466-BF466)/(AZ466-BQ466)</f>
        <v>0</v>
      </c>
      <c r="BU466">
        <f>(BF466-BE466)/(BF466-AY466)</f>
        <v>0</v>
      </c>
      <c r="BV466">
        <f>(AZ466-BF466)/(AZ466-AY466)</f>
        <v>0</v>
      </c>
      <c r="BW466">
        <f>(BS466*BQ466/BE466)</f>
        <v>0</v>
      </c>
      <c r="BX466">
        <f>(1-BW466)</f>
        <v>0</v>
      </c>
      <c r="DG466">
        <f>$B$13*EF466+$C$13*EG466+$F$13*ER466*(1-EU466)</f>
        <v>0</v>
      </c>
      <c r="DH466">
        <f>DG466*DI466</f>
        <v>0</v>
      </c>
      <c r="DI466">
        <f>($B$13*$D$11+$C$13*$D$11+$F$13*((FE466+EW466)/MAX(FE466+EW466+FF466, 0.1)*$I$11+FF466/MAX(FE466+EW466+FF466, 0.1)*$J$11))/($B$13+$C$13+$F$13)</f>
        <v>0</v>
      </c>
      <c r="DJ466">
        <f>($B$13*$K$11+$C$13*$K$11+$F$13*((FE466+EW466)/MAX(FE466+EW466+FF466, 0.1)*$P$11+FF466/MAX(FE466+EW466+FF466, 0.1)*$Q$11))/($B$13+$C$13+$F$13)</f>
        <v>0</v>
      </c>
      <c r="DK466">
        <v>1.91</v>
      </c>
      <c r="DL466">
        <v>0.5</v>
      </c>
      <c r="DM466" t="s">
        <v>430</v>
      </c>
      <c r="DN466">
        <v>2</v>
      </c>
      <c r="DO466" t="b">
        <v>1</v>
      </c>
      <c r="DP466">
        <v>1687543667.778571</v>
      </c>
      <c r="DQ466">
        <v>792.9980714285714</v>
      </c>
      <c r="DR466">
        <v>823.357357142857</v>
      </c>
      <c r="DS466">
        <v>22.97593928571429</v>
      </c>
      <c r="DT466">
        <v>22.50256785714286</v>
      </c>
      <c r="DU466">
        <v>811.0940714285714</v>
      </c>
      <c r="DV466">
        <v>25.60257142857143</v>
      </c>
      <c r="DW466">
        <v>500.0461428571429</v>
      </c>
      <c r="DX466">
        <v>101.7367142857143</v>
      </c>
      <c r="DY466">
        <v>0.09997440714285714</v>
      </c>
      <c r="DZ466">
        <v>31.80343928571429</v>
      </c>
      <c r="EA466">
        <v>33.08637142857143</v>
      </c>
      <c r="EB466">
        <v>999.9000000000002</v>
      </c>
      <c r="EC466">
        <v>0</v>
      </c>
      <c r="ED466">
        <v>0</v>
      </c>
      <c r="EE466">
        <v>10003.88285714286</v>
      </c>
      <c r="EF466">
        <v>0</v>
      </c>
      <c r="EG466">
        <v>1539.238928571429</v>
      </c>
      <c r="EH466">
        <v>-30.35923571428571</v>
      </c>
      <c r="EI466">
        <v>811.6466428571429</v>
      </c>
      <c r="EJ466">
        <v>842.3126428571429</v>
      </c>
      <c r="EK466">
        <v>0.4733813571428572</v>
      </c>
      <c r="EL466">
        <v>823.357357142857</v>
      </c>
      <c r="EM466">
        <v>22.50256785714286</v>
      </c>
      <c r="EN466">
        <v>2.337497142857142</v>
      </c>
      <c r="EO466">
        <v>2.289336071428572</v>
      </c>
      <c r="EP466">
        <v>19.93715714285714</v>
      </c>
      <c r="EQ466">
        <v>19.601475</v>
      </c>
      <c r="ER466">
        <v>1999.975357142857</v>
      </c>
      <c r="ES466">
        <v>0.9800003928571428</v>
      </c>
      <c r="ET466">
        <v>0.01999971428571429</v>
      </c>
      <c r="EU466">
        <v>0</v>
      </c>
      <c r="EV466">
        <v>151.3366785714286</v>
      </c>
      <c r="EW466">
        <v>5.00078</v>
      </c>
      <c r="EX466">
        <v>4395.393214285714</v>
      </c>
      <c r="EY466">
        <v>16379.43928571429</v>
      </c>
      <c r="EZ466">
        <v>53.12239285714283</v>
      </c>
      <c r="FA466">
        <v>55.28542857142857</v>
      </c>
      <c r="FB466">
        <v>53.65607142857142</v>
      </c>
      <c r="FC466">
        <v>54.40599999999999</v>
      </c>
      <c r="FD466">
        <v>52.93717857142855</v>
      </c>
      <c r="FE466">
        <v>1955.075357142857</v>
      </c>
      <c r="FF466">
        <v>39.9</v>
      </c>
      <c r="FG466">
        <v>0</v>
      </c>
      <c r="FH466">
        <v>1687543676.1</v>
      </c>
      <c r="FI466">
        <v>0</v>
      </c>
      <c r="FJ466">
        <v>151.3368461538462</v>
      </c>
      <c r="FK466">
        <v>0.08232478923027495</v>
      </c>
      <c r="FL466">
        <v>-252.105299228917</v>
      </c>
      <c r="FM466">
        <v>4393.092307692308</v>
      </c>
      <c r="FN466">
        <v>15</v>
      </c>
      <c r="FO466">
        <v>1687542268.5</v>
      </c>
      <c r="FP466" t="s">
        <v>1219</v>
      </c>
      <c r="FQ466">
        <v>1687542253</v>
      </c>
      <c r="FR466">
        <v>1687542268.5</v>
      </c>
      <c r="FS466">
        <v>7</v>
      </c>
      <c r="FT466">
        <v>0.126</v>
      </c>
      <c r="FU466">
        <v>0.008999999999999999</v>
      </c>
      <c r="FV466">
        <v>-14.588</v>
      </c>
      <c r="FW466">
        <v>-2.508</v>
      </c>
      <c r="FX466">
        <v>419</v>
      </c>
      <c r="FY466">
        <v>18</v>
      </c>
      <c r="FZ466">
        <v>0.37</v>
      </c>
      <c r="GA466">
        <v>0.06</v>
      </c>
      <c r="GB466">
        <v>-30.5616075</v>
      </c>
      <c r="GC466">
        <v>4.566694559099485</v>
      </c>
      <c r="GD466">
        <v>0.5306307917881794</v>
      </c>
      <c r="GE466">
        <v>0</v>
      </c>
      <c r="GF466">
        <v>0.4876816</v>
      </c>
      <c r="GG466">
        <v>-0.5464281275797391</v>
      </c>
      <c r="GH466">
        <v>0.06641386064700651</v>
      </c>
      <c r="GI466">
        <v>0</v>
      </c>
      <c r="GJ466">
        <v>0</v>
      </c>
      <c r="GK466">
        <v>2</v>
      </c>
      <c r="GL466" t="s">
        <v>632</v>
      </c>
      <c r="GM466">
        <v>3.10034</v>
      </c>
      <c r="GN466">
        <v>2.75791</v>
      </c>
      <c r="GO466">
        <v>0.154468</v>
      </c>
      <c r="GP466">
        <v>0.15602</v>
      </c>
      <c r="GQ466">
        <v>0.122716</v>
      </c>
      <c r="GR466">
        <v>0.113066</v>
      </c>
      <c r="GS466">
        <v>21042.4</v>
      </c>
      <c r="GT466">
        <v>20315.5</v>
      </c>
      <c r="GU466">
        <v>25477.1</v>
      </c>
      <c r="GV466">
        <v>24465.6</v>
      </c>
      <c r="GW466">
        <v>35942.8</v>
      </c>
      <c r="GX466">
        <v>32027.3</v>
      </c>
      <c r="GY466">
        <v>44558.7</v>
      </c>
      <c r="GZ466">
        <v>39033.3</v>
      </c>
      <c r="HA466">
        <v>1.7109</v>
      </c>
      <c r="HB466">
        <v>1.5995</v>
      </c>
      <c r="HC466">
        <v>-0.0471435</v>
      </c>
      <c r="HD466">
        <v>0</v>
      </c>
      <c r="HE466">
        <v>33.8655</v>
      </c>
      <c r="HF466">
        <v>999.9</v>
      </c>
      <c r="HG466">
        <v>42.9</v>
      </c>
      <c r="HH466">
        <v>50.9</v>
      </c>
      <c r="HI466">
        <v>54.7619</v>
      </c>
      <c r="HJ466">
        <v>62.7507</v>
      </c>
      <c r="HK466">
        <v>23.0288</v>
      </c>
      <c r="HL466">
        <v>1</v>
      </c>
      <c r="HM466">
        <v>1.84248</v>
      </c>
      <c r="HN466">
        <v>9.28105</v>
      </c>
      <c r="HO466">
        <v>20.0418</v>
      </c>
      <c r="HP466">
        <v>5.20291</v>
      </c>
      <c r="HQ466">
        <v>11.992</v>
      </c>
      <c r="HR466">
        <v>4.9593</v>
      </c>
      <c r="HS466">
        <v>3.2745</v>
      </c>
      <c r="HT466">
        <v>9999</v>
      </c>
      <c r="HU466">
        <v>9999</v>
      </c>
      <c r="HV466">
        <v>9999</v>
      </c>
      <c r="HW466">
        <v>92.3</v>
      </c>
      <c r="HX466">
        <v>1.86388</v>
      </c>
      <c r="HY466">
        <v>1.86031</v>
      </c>
      <c r="HZ466">
        <v>1.85869</v>
      </c>
      <c r="IA466">
        <v>1.86</v>
      </c>
      <c r="IB466">
        <v>1.85988</v>
      </c>
      <c r="IC466">
        <v>1.85854</v>
      </c>
      <c r="ID466">
        <v>1.8577</v>
      </c>
      <c r="IE466">
        <v>1.85242</v>
      </c>
      <c r="IF466">
        <v>0</v>
      </c>
      <c r="IG466">
        <v>0</v>
      </c>
      <c r="IH466">
        <v>0</v>
      </c>
      <c r="II466">
        <v>0</v>
      </c>
      <c r="IJ466" t="s">
        <v>433</v>
      </c>
      <c r="IK466" t="s">
        <v>434</v>
      </c>
      <c r="IL466" t="s">
        <v>435</v>
      </c>
      <c r="IM466" t="s">
        <v>435</v>
      </c>
      <c r="IN466" t="s">
        <v>435</v>
      </c>
      <c r="IO466" t="s">
        <v>435</v>
      </c>
      <c r="IP466">
        <v>0</v>
      </c>
      <c r="IQ466">
        <v>100</v>
      </c>
      <c r="IR466">
        <v>100</v>
      </c>
      <c r="IS466">
        <v>-18.305</v>
      </c>
      <c r="IT466">
        <v>-2.6275</v>
      </c>
      <c r="IU466">
        <v>-9.223646000070774</v>
      </c>
      <c r="IV466">
        <v>-0.01431925071125703</v>
      </c>
      <c r="IW466">
        <v>4.89615414261653E-06</v>
      </c>
      <c r="IX466">
        <v>-8.989459798755491E-10</v>
      </c>
      <c r="IY466">
        <v>-1.345169807792213</v>
      </c>
      <c r="IZ466">
        <v>-0.1043539695207113</v>
      </c>
      <c r="JA466">
        <v>0.003109194328973147</v>
      </c>
      <c r="JB466">
        <v>-3.859871886814269E-05</v>
      </c>
      <c r="JC466">
        <v>3</v>
      </c>
      <c r="JD466">
        <v>1925</v>
      </c>
      <c r="JE466">
        <v>1</v>
      </c>
      <c r="JF466">
        <v>31</v>
      </c>
      <c r="JG466">
        <v>23.7</v>
      </c>
      <c r="JH466">
        <v>23.5</v>
      </c>
      <c r="JI466">
        <v>2.07031</v>
      </c>
      <c r="JJ466">
        <v>2.72461</v>
      </c>
      <c r="JK466">
        <v>1.49658</v>
      </c>
      <c r="JL466">
        <v>2.31323</v>
      </c>
      <c r="JM466">
        <v>1.54785</v>
      </c>
      <c r="JN466">
        <v>2.41821</v>
      </c>
      <c r="JO466">
        <v>54.0567</v>
      </c>
      <c r="JP466">
        <v>13.1601</v>
      </c>
      <c r="JQ466">
        <v>18</v>
      </c>
      <c r="JR466">
        <v>501.621</v>
      </c>
      <c r="JS466">
        <v>436.972</v>
      </c>
      <c r="JT466">
        <v>26.3634</v>
      </c>
      <c r="JU466">
        <v>47.2013</v>
      </c>
      <c r="JV466">
        <v>30.0014</v>
      </c>
      <c r="JW466">
        <v>46.8381</v>
      </c>
      <c r="JX466">
        <v>46.6532</v>
      </c>
      <c r="JY466">
        <v>41.5539</v>
      </c>
      <c r="JZ466">
        <v>50.1743</v>
      </c>
      <c r="KA466">
        <v>0</v>
      </c>
      <c r="KB466">
        <v>20.4373</v>
      </c>
      <c r="KC466">
        <v>875.151</v>
      </c>
      <c r="KD466">
        <v>22.6977</v>
      </c>
      <c r="KE466">
        <v>97.3682</v>
      </c>
      <c r="KF466">
        <v>93.8292</v>
      </c>
    </row>
    <row r="467" spans="1:292">
      <c r="A467">
        <v>439</v>
      </c>
      <c r="B467">
        <v>1687543681.1</v>
      </c>
      <c r="C467">
        <v>17552.59999990463</v>
      </c>
      <c r="D467" t="s">
        <v>1322</v>
      </c>
      <c r="E467" t="s">
        <v>1323</v>
      </c>
      <c r="F467">
        <v>5</v>
      </c>
      <c r="G467" t="s">
        <v>1218</v>
      </c>
      <c r="H467">
        <v>1687543673.35</v>
      </c>
      <c r="I467">
        <f>(J467)/1000</f>
        <v>0</v>
      </c>
      <c r="J467">
        <f>IF(DO467, AM467, AG467)</f>
        <v>0</v>
      </c>
      <c r="K467">
        <f>IF(DO467, AH467, AF467)</f>
        <v>0</v>
      </c>
      <c r="L467">
        <f>DQ467 - IF(AT467&gt;1, K467*DK467*100.0/(AV467*EE467), 0)</f>
        <v>0</v>
      </c>
      <c r="M467">
        <f>((S467-I467/2)*L467-K467)/(S467+I467/2)</f>
        <v>0</v>
      </c>
      <c r="N467">
        <f>M467*(DX467+DY467)/1000.0</f>
        <v>0</v>
      </c>
      <c r="O467">
        <f>(DQ467 - IF(AT467&gt;1, K467*DK467*100.0/(AV467*EE467), 0))*(DX467+DY467)/1000.0</f>
        <v>0</v>
      </c>
      <c r="P467">
        <f>2.0/((1/R467-1/Q467)+SIGN(R467)*SQRT((1/R467-1/Q467)*(1/R467-1/Q467) + 4*DL467/((DL467+1)*(DL467+1))*(2*1/R467*1/Q467-1/Q467*1/Q467)))</f>
        <v>0</v>
      </c>
      <c r="Q467">
        <f>IF(LEFT(DM467,1)&lt;&gt;"0",IF(LEFT(DM467,1)="1",3.0,DN467),$D$5+$E$5*(EE467*DX467/($K$5*1000))+$F$5*(EE467*DX467/($K$5*1000))*MAX(MIN(DK467,$J$5),$I$5)*MAX(MIN(DK467,$J$5),$I$5)+$G$5*MAX(MIN(DK467,$J$5),$I$5)*(EE467*DX467/($K$5*1000))+$H$5*(EE467*DX467/($K$5*1000))*(EE467*DX467/($K$5*1000)))</f>
        <v>0</v>
      </c>
      <c r="R467">
        <f>I467*(1000-(1000*0.61365*exp(17.502*V467/(240.97+V467))/(DX467+DY467)+DS467)/2)/(1000*0.61365*exp(17.502*V467/(240.97+V467))/(DX467+DY467)-DS467)</f>
        <v>0</v>
      </c>
      <c r="S467">
        <f>1/((DL467+1)/(P467/1.6)+1/(Q467/1.37)) + DL467/((DL467+1)/(P467/1.6) + DL467/(Q467/1.37))</f>
        <v>0</v>
      </c>
      <c r="T467">
        <f>(DG467*DJ467)</f>
        <v>0</v>
      </c>
      <c r="U467">
        <f>(DZ467+(T467+2*0.95*5.67E-8*(((DZ467+$B$9)+273)^4-(DZ467+273)^4)-44100*I467)/(1.84*29.3*Q467+8*0.95*5.67E-8*(DZ467+273)^3))</f>
        <v>0</v>
      </c>
      <c r="V467">
        <f>($C$9*EA467+$D$9*EB467+$E$9*U467)</f>
        <v>0</v>
      </c>
      <c r="W467">
        <f>0.61365*exp(17.502*V467/(240.97+V467))</f>
        <v>0</v>
      </c>
      <c r="X467">
        <f>(Y467/Z467*100)</f>
        <v>0</v>
      </c>
      <c r="Y467">
        <f>DS467*(DX467+DY467)/1000</f>
        <v>0</v>
      </c>
      <c r="Z467">
        <f>0.61365*exp(17.502*DZ467/(240.97+DZ467))</f>
        <v>0</v>
      </c>
      <c r="AA467">
        <f>(W467-DS467*(DX467+DY467)/1000)</f>
        <v>0</v>
      </c>
      <c r="AB467">
        <f>(-I467*44100)</f>
        <v>0</v>
      </c>
      <c r="AC467">
        <f>2*29.3*Q467*0.92*(DZ467-V467)</f>
        <v>0</v>
      </c>
      <c r="AD467">
        <f>2*0.95*5.67E-8*(((DZ467+$B$9)+273)^4-(V467+273)^4)</f>
        <v>0</v>
      </c>
      <c r="AE467">
        <f>T467+AD467+AB467+AC467</f>
        <v>0</v>
      </c>
      <c r="AF467">
        <f>DW467*AT467*(DR467-DQ467*(1000-AT467*DT467)/(1000-AT467*DS467))/(100*DK467)</f>
        <v>0</v>
      </c>
      <c r="AG467">
        <f>1000*DW467*AT467*(DS467-DT467)/(100*DK467*(1000-AT467*DS467))</f>
        <v>0</v>
      </c>
      <c r="AH467">
        <f>(AI467 - AJ467 - DX467*1E3/(8.314*(DZ467+273.15)) * AL467/DW467 * AK467) * DW467/(100*DK467) * (1000 - DT467)/1000</f>
        <v>0</v>
      </c>
      <c r="AI467">
        <v>878.2406691695362</v>
      </c>
      <c r="AJ467">
        <v>854.9779030303031</v>
      </c>
      <c r="AK467">
        <v>3.409907115422114</v>
      </c>
      <c r="AL467">
        <v>66.87703025585249</v>
      </c>
      <c r="AM467">
        <f>(AO467 - AN467 + DX467*1E3/(8.314*(DZ467+273.15)) * AQ467/DW467 * AP467) * DW467/(100*DK467) * 1000/(1000 - AO467)</f>
        <v>0</v>
      </c>
      <c r="AN467">
        <v>22.6759482791065</v>
      </c>
      <c r="AO467">
        <v>23.07594606060605</v>
      </c>
      <c r="AP467">
        <v>0.01126751663036897</v>
      </c>
      <c r="AQ467">
        <v>100.4574107163463</v>
      </c>
      <c r="AR467">
        <v>0</v>
      </c>
      <c r="AS467">
        <v>0</v>
      </c>
      <c r="AT467">
        <f>IF(AR467*$H$15&gt;=AV467,1.0,(AV467/(AV467-AR467*$H$15)))</f>
        <v>0</v>
      </c>
      <c r="AU467">
        <f>(AT467-1)*100</f>
        <v>0</v>
      </c>
      <c r="AV467">
        <f>MAX(0,($B$15+$C$15*EE467)/(1+$D$15*EE467)*DX467/(DZ467+273)*$E$15)</f>
        <v>0</v>
      </c>
      <c r="AW467" t="s">
        <v>429</v>
      </c>
      <c r="AX467" t="s">
        <v>429</v>
      </c>
      <c r="AY467">
        <v>0</v>
      </c>
      <c r="AZ467">
        <v>0</v>
      </c>
      <c r="BA467">
        <f>1-AY467/AZ467</f>
        <v>0</v>
      </c>
      <c r="BB467">
        <v>0</v>
      </c>
      <c r="BC467" t="s">
        <v>429</v>
      </c>
      <c r="BD467" t="s">
        <v>429</v>
      </c>
      <c r="BE467">
        <v>0</v>
      </c>
      <c r="BF467">
        <v>0</v>
      </c>
      <c r="BG467">
        <f>1-BE467/BF467</f>
        <v>0</v>
      </c>
      <c r="BH467">
        <v>0.5</v>
      </c>
      <c r="BI467">
        <f>DH467</f>
        <v>0</v>
      </c>
      <c r="BJ467">
        <f>K467</f>
        <v>0</v>
      </c>
      <c r="BK467">
        <f>BG467*BH467*BI467</f>
        <v>0</v>
      </c>
      <c r="BL467">
        <f>(BJ467-BB467)/BI467</f>
        <v>0</v>
      </c>
      <c r="BM467">
        <f>(AZ467-BF467)/BF467</f>
        <v>0</v>
      </c>
      <c r="BN467">
        <f>AY467/(BA467+AY467/BF467)</f>
        <v>0</v>
      </c>
      <c r="BO467" t="s">
        <v>429</v>
      </c>
      <c r="BP467">
        <v>0</v>
      </c>
      <c r="BQ467">
        <f>IF(BP467&lt;&gt;0, BP467, BN467)</f>
        <v>0</v>
      </c>
      <c r="BR467">
        <f>1-BQ467/BF467</f>
        <v>0</v>
      </c>
      <c r="BS467">
        <f>(BF467-BE467)/(BF467-BQ467)</f>
        <v>0</v>
      </c>
      <c r="BT467">
        <f>(AZ467-BF467)/(AZ467-BQ467)</f>
        <v>0</v>
      </c>
      <c r="BU467">
        <f>(BF467-BE467)/(BF467-AY467)</f>
        <v>0</v>
      </c>
      <c r="BV467">
        <f>(AZ467-BF467)/(AZ467-AY467)</f>
        <v>0</v>
      </c>
      <c r="BW467">
        <f>(BS467*BQ467/BE467)</f>
        <v>0</v>
      </c>
      <c r="BX467">
        <f>(1-BW467)</f>
        <v>0</v>
      </c>
      <c r="DG467">
        <f>$B$13*EF467+$C$13*EG467+$F$13*ER467*(1-EU467)</f>
        <v>0</v>
      </c>
      <c r="DH467">
        <f>DG467*DI467</f>
        <v>0</v>
      </c>
      <c r="DI467">
        <f>($B$13*$D$11+$C$13*$D$11+$F$13*((FE467+EW467)/MAX(FE467+EW467+FF467, 0.1)*$I$11+FF467/MAX(FE467+EW467+FF467, 0.1)*$J$11))/($B$13+$C$13+$F$13)</f>
        <v>0</v>
      </c>
      <c r="DJ467">
        <f>($B$13*$K$11+$C$13*$K$11+$F$13*((FE467+EW467)/MAX(FE467+EW467+FF467, 0.1)*$P$11+FF467/MAX(FE467+EW467+FF467, 0.1)*$Q$11))/($B$13+$C$13+$F$13)</f>
        <v>0</v>
      </c>
      <c r="DK467">
        <v>1.91</v>
      </c>
      <c r="DL467">
        <v>0.5</v>
      </c>
      <c r="DM467" t="s">
        <v>430</v>
      </c>
      <c r="DN467">
        <v>2</v>
      </c>
      <c r="DO467" t="b">
        <v>1</v>
      </c>
      <c r="DP467">
        <v>1687543673.35</v>
      </c>
      <c r="DQ467">
        <v>811.3280357142858</v>
      </c>
      <c r="DR467">
        <v>841.5123214285715</v>
      </c>
      <c r="DS467">
        <v>23.00593214285714</v>
      </c>
      <c r="DT467">
        <v>22.58491785714286</v>
      </c>
      <c r="DU467">
        <v>829.5737142857143</v>
      </c>
      <c r="DV467">
        <v>25.63320714285714</v>
      </c>
      <c r="DW467">
        <v>500.0246785714285</v>
      </c>
      <c r="DX467">
        <v>101.7374642857143</v>
      </c>
      <c r="DY467">
        <v>0.09995777500000001</v>
      </c>
      <c r="DZ467">
        <v>31.811375</v>
      </c>
      <c r="EA467">
        <v>33.10000357142858</v>
      </c>
      <c r="EB467">
        <v>999.9000000000002</v>
      </c>
      <c r="EC467">
        <v>0</v>
      </c>
      <c r="ED467">
        <v>0</v>
      </c>
      <c r="EE467">
        <v>9998.4175</v>
      </c>
      <c r="EF467">
        <v>0</v>
      </c>
      <c r="EG467">
        <v>1494.285357142857</v>
      </c>
      <c r="EH467">
        <v>-30.1843</v>
      </c>
      <c r="EI467">
        <v>830.4335714285716</v>
      </c>
      <c r="EJ467">
        <v>860.9584642857143</v>
      </c>
      <c r="EK467">
        <v>0.4210298214285714</v>
      </c>
      <c r="EL467">
        <v>841.5123214285715</v>
      </c>
      <c r="EM467">
        <v>22.58491785714286</v>
      </c>
      <c r="EN467">
        <v>2.340565357142857</v>
      </c>
      <c r="EO467">
        <v>2.297730357142857</v>
      </c>
      <c r="EP467">
        <v>19.95831071428571</v>
      </c>
      <c r="EQ467">
        <v>19.66037142857143</v>
      </c>
      <c r="ER467">
        <v>2000.008928571428</v>
      </c>
      <c r="ES467">
        <v>0.9800006071428571</v>
      </c>
      <c r="ET467">
        <v>0.01999950714285714</v>
      </c>
      <c r="EU467">
        <v>0</v>
      </c>
      <c r="EV467">
        <v>151.2945357142857</v>
      </c>
      <c r="EW467">
        <v>5.00078</v>
      </c>
      <c r="EX467">
        <v>4380.070000000001</v>
      </c>
      <c r="EY467">
        <v>16379.71785714286</v>
      </c>
      <c r="EZ467">
        <v>53.11571428571428</v>
      </c>
      <c r="FA467">
        <v>55.28321428571428</v>
      </c>
      <c r="FB467">
        <v>53.65610714285714</v>
      </c>
      <c r="FC467">
        <v>54.39699999999998</v>
      </c>
      <c r="FD467">
        <v>52.91489285714285</v>
      </c>
      <c r="FE467">
        <v>1955.108928571429</v>
      </c>
      <c r="FF467">
        <v>39.9</v>
      </c>
      <c r="FG467">
        <v>0</v>
      </c>
      <c r="FH467">
        <v>1687543681.5</v>
      </c>
      <c r="FI467">
        <v>0</v>
      </c>
      <c r="FJ467">
        <v>151.3136</v>
      </c>
      <c r="FK467">
        <v>-0.435846153633302</v>
      </c>
      <c r="FL467">
        <v>-105.0392300252678</v>
      </c>
      <c r="FM467">
        <v>4379.4716</v>
      </c>
      <c r="FN467">
        <v>15</v>
      </c>
      <c r="FO467">
        <v>1687542268.5</v>
      </c>
      <c r="FP467" t="s">
        <v>1219</v>
      </c>
      <c r="FQ467">
        <v>1687542253</v>
      </c>
      <c r="FR467">
        <v>1687542268.5</v>
      </c>
      <c r="FS467">
        <v>7</v>
      </c>
      <c r="FT467">
        <v>0.126</v>
      </c>
      <c r="FU467">
        <v>0.008999999999999999</v>
      </c>
      <c r="FV467">
        <v>-14.588</v>
      </c>
      <c r="FW467">
        <v>-2.508</v>
      </c>
      <c r="FX467">
        <v>419</v>
      </c>
      <c r="FY467">
        <v>18</v>
      </c>
      <c r="FZ467">
        <v>0.37</v>
      </c>
      <c r="GA467">
        <v>0.06</v>
      </c>
      <c r="GB467">
        <v>-30.36585</v>
      </c>
      <c r="GC467">
        <v>1.515759849906171</v>
      </c>
      <c r="GD467">
        <v>0.3869722528812629</v>
      </c>
      <c r="GE467">
        <v>0</v>
      </c>
      <c r="GF467">
        <v>0.4490403499999999</v>
      </c>
      <c r="GG467">
        <v>-0.6861756923076933</v>
      </c>
      <c r="GH467">
        <v>0.07576917217594172</v>
      </c>
      <c r="GI467">
        <v>0</v>
      </c>
      <c r="GJ467">
        <v>0</v>
      </c>
      <c r="GK467">
        <v>2</v>
      </c>
      <c r="GL467" t="s">
        <v>632</v>
      </c>
      <c r="GM467">
        <v>3.10039</v>
      </c>
      <c r="GN467">
        <v>2.758</v>
      </c>
      <c r="GO467">
        <v>0.156717</v>
      </c>
      <c r="GP467">
        <v>0.158259</v>
      </c>
      <c r="GQ467">
        <v>0.122924</v>
      </c>
      <c r="GR467">
        <v>0.113101</v>
      </c>
      <c r="GS467">
        <v>20986</v>
      </c>
      <c r="GT467">
        <v>20261</v>
      </c>
      <c r="GU467">
        <v>25476.9</v>
      </c>
      <c r="GV467">
        <v>24465.2</v>
      </c>
      <c r="GW467">
        <v>35934.3</v>
      </c>
      <c r="GX467">
        <v>32025.6</v>
      </c>
      <c r="GY467">
        <v>44557.9</v>
      </c>
      <c r="GZ467">
        <v>39032.4</v>
      </c>
      <c r="HA467">
        <v>1.71095</v>
      </c>
      <c r="HB467">
        <v>1.59938</v>
      </c>
      <c r="HC467">
        <v>-0.0467934</v>
      </c>
      <c r="HD467">
        <v>0</v>
      </c>
      <c r="HE467">
        <v>33.8721</v>
      </c>
      <c r="HF467">
        <v>999.9</v>
      </c>
      <c r="HG467">
        <v>42.9</v>
      </c>
      <c r="HH467">
        <v>50.9</v>
      </c>
      <c r="HI467">
        <v>54.757</v>
      </c>
      <c r="HJ467">
        <v>62.7207</v>
      </c>
      <c r="HK467">
        <v>23.0689</v>
      </c>
      <c r="HL467">
        <v>1</v>
      </c>
      <c r="HM467">
        <v>1.84401</v>
      </c>
      <c r="HN467">
        <v>9.28105</v>
      </c>
      <c r="HO467">
        <v>20.0417</v>
      </c>
      <c r="HP467">
        <v>5.20217</v>
      </c>
      <c r="HQ467">
        <v>11.992</v>
      </c>
      <c r="HR467">
        <v>4.95925</v>
      </c>
      <c r="HS467">
        <v>3.27428</v>
      </c>
      <c r="HT467">
        <v>9999</v>
      </c>
      <c r="HU467">
        <v>9999</v>
      </c>
      <c r="HV467">
        <v>9999</v>
      </c>
      <c r="HW467">
        <v>92.3</v>
      </c>
      <c r="HX467">
        <v>1.86386</v>
      </c>
      <c r="HY467">
        <v>1.8603</v>
      </c>
      <c r="HZ467">
        <v>1.85869</v>
      </c>
      <c r="IA467">
        <v>1.86</v>
      </c>
      <c r="IB467">
        <v>1.85989</v>
      </c>
      <c r="IC467">
        <v>1.85854</v>
      </c>
      <c r="ID467">
        <v>1.85773</v>
      </c>
      <c r="IE467">
        <v>1.85242</v>
      </c>
      <c r="IF467">
        <v>0</v>
      </c>
      <c r="IG467">
        <v>0</v>
      </c>
      <c r="IH467">
        <v>0</v>
      </c>
      <c r="II467">
        <v>0</v>
      </c>
      <c r="IJ467" t="s">
        <v>433</v>
      </c>
      <c r="IK467" t="s">
        <v>434</v>
      </c>
      <c r="IL467" t="s">
        <v>435</v>
      </c>
      <c r="IM467" t="s">
        <v>435</v>
      </c>
      <c r="IN467" t="s">
        <v>435</v>
      </c>
      <c r="IO467" t="s">
        <v>435</v>
      </c>
      <c r="IP467">
        <v>0</v>
      </c>
      <c r="IQ467">
        <v>100</v>
      </c>
      <c r="IR467">
        <v>100</v>
      </c>
      <c r="IS467">
        <v>-18.451</v>
      </c>
      <c r="IT467">
        <v>-2.6288</v>
      </c>
      <c r="IU467">
        <v>-9.223646000070774</v>
      </c>
      <c r="IV467">
        <v>-0.01431925071125703</v>
      </c>
      <c r="IW467">
        <v>4.89615414261653E-06</v>
      </c>
      <c r="IX467">
        <v>-8.989459798755491E-10</v>
      </c>
      <c r="IY467">
        <v>-1.345169807792213</v>
      </c>
      <c r="IZ467">
        <v>-0.1043539695207113</v>
      </c>
      <c r="JA467">
        <v>0.003109194328973147</v>
      </c>
      <c r="JB467">
        <v>-3.859871886814269E-05</v>
      </c>
      <c r="JC467">
        <v>3</v>
      </c>
      <c r="JD467">
        <v>1925</v>
      </c>
      <c r="JE467">
        <v>1</v>
      </c>
      <c r="JF467">
        <v>31</v>
      </c>
      <c r="JG467">
        <v>23.8</v>
      </c>
      <c r="JH467">
        <v>23.5</v>
      </c>
      <c r="JI467">
        <v>2.10815</v>
      </c>
      <c r="JJ467">
        <v>2.73193</v>
      </c>
      <c r="JK467">
        <v>1.49658</v>
      </c>
      <c r="JL467">
        <v>2.31323</v>
      </c>
      <c r="JM467">
        <v>1.54785</v>
      </c>
      <c r="JN467">
        <v>2.4353</v>
      </c>
      <c r="JO467">
        <v>54.0567</v>
      </c>
      <c r="JP467">
        <v>13.1601</v>
      </c>
      <c r="JQ467">
        <v>18</v>
      </c>
      <c r="JR467">
        <v>501.754</v>
      </c>
      <c r="JS467">
        <v>436.968</v>
      </c>
      <c r="JT467">
        <v>26.3623</v>
      </c>
      <c r="JU467">
        <v>47.2162</v>
      </c>
      <c r="JV467">
        <v>30.0014</v>
      </c>
      <c r="JW467">
        <v>46.8546</v>
      </c>
      <c r="JX467">
        <v>46.6677</v>
      </c>
      <c r="JY467">
        <v>42.3004</v>
      </c>
      <c r="JZ467">
        <v>50.1743</v>
      </c>
      <c r="KA467">
        <v>0</v>
      </c>
      <c r="KB467">
        <v>20.4827</v>
      </c>
      <c r="KC467">
        <v>888.509</v>
      </c>
      <c r="KD467">
        <v>22.6822</v>
      </c>
      <c r="KE467">
        <v>97.3669</v>
      </c>
      <c r="KF467">
        <v>93.82729999999999</v>
      </c>
    </row>
    <row r="468" spans="1:292">
      <c r="A468">
        <v>440</v>
      </c>
      <c r="B468">
        <v>1687543685.6</v>
      </c>
      <c r="C468">
        <v>17557.09999990463</v>
      </c>
      <c r="D468" t="s">
        <v>1324</v>
      </c>
      <c r="E468" t="s">
        <v>1325</v>
      </c>
      <c r="F468">
        <v>5</v>
      </c>
      <c r="G468" t="s">
        <v>1218</v>
      </c>
      <c r="H468">
        <v>1687543677.778571</v>
      </c>
      <c r="I468">
        <f>(J468)/1000</f>
        <v>0</v>
      </c>
      <c r="J468">
        <f>IF(DO468, AM468, AG468)</f>
        <v>0</v>
      </c>
      <c r="K468">
        <f>IF(DO468, AH468, AF468)</f>
        <v>0</v>
      </c>
      <c r="L468">
        <f>DQ468 - IF(AT468&gt;1, K468*DK468*100.0/(AV468*EE468), 0)</f>
        <v>0</v>
      </c>
      <c r="M468">
        <f>((S468-I468/2)*L468-K468)/(S468+I468/2)</f>
        <v>0</v>
      </c>
      <c r="N468">
        <f>M468*(DX468+DY468)/1000.0</f>
        <v>0</v>
      </c>
      <c r="O468">
        <f>(DQ468 - IF(AT468&gt;1, K468*DK468*100.0/(AV468*EE468), 0))*(DX468+DY468)/1000.0</f>
        <v>0</v>
      </c>
      <c r="P468">
        <f>2.0/((1/R468-1/Q468)+SIGN(R468)*SQRT((1/R468-1/Q468)*(1/R468-1/Q468) + 4*DL468/((DL468+1)*(DL468+1))*(2*1/R468*1/Q468-1/Q468*1/Q468)))</f>
        <v>0</v>
      </c>
      <c r="Q468">
        <f>IF(LEFT(DM468,1)&lt;&gt;"0",IF(LEFT(DM468,1)="1",3.0,DN468),$D$5+$E$5*(EE468*DX468/($K$5*1000))+$F$5*(EE468*DX468/($K$5*1000))*MAX(MIN(DK468,$J$5),$I$5)*MAX(MIN(DK468,$J$5),$I$5)+$G$5*MAX(MIN(DK468,$J$5),$I$5)*(EE468*DX468/($K$5*1000))+$H$5*(EE468*DX468/($K$5*1000))*(EE468*DX468/($K$5*1000)))</f>
        <v>0</v>
      </c>
      <c r="R468">
        <f>I468*(1000-(1000*0.61365*exp(17.502*V468/(240.97+V468))/(DX468+DY468)+DS468)/2)/(1000*0.61365*exp(17.502*V468/(240.97+V468))/(DX468+DY468)-DS468)</f>
        <v>0</v>
      </c>
      <c r="S468">
        <f>1/((DL468+1)/(P468/1.6)+1/(Q468/1.37)) + DL468/((DL468+1)/(P468/1.6) + DL468/(Q468/1.37))</f>
        <v>0</v>
      </c>
      <c r="T468">
        <f>(DG468*DJ468)</f>
        <v>0</v>
      </c>
      <c r="U468">
        <f>(DZ468+(T468+2*0.95*5.67E-8*(((DZ468+$B$9)+273)^4-(DZ468+273)^4)-44100*I468)/(1.84*29.3*Q468+8*0.95*5.67E-8*(DZ468+273)^3))</f>
        <v>0</v>
      </c>
      <c r="V468">
        <f>($C$9*EA468+$D$9*EB468+$E$9*U468)</f>
        <v>0</v>
      </c>
      <c r="W468">
        <f>0.61365*exp(17.502*V468/(240.97+V468))</f>
        <v>0</v>
      </c>
      <c r="X468">
        <f>(Y468/Z468*100)</f>
        <v>0</v>
      </c>
      <c r="Y468">
        <f>DS468*(DX468+DY468)/1000</f>
        <v>0</v>
      </c>
      <c r="Z468">
        <f>0.61365*exp(17.502*DZ468/(240.97+DZ468))</f>
        <v>0</v>
      </c>
      <c r="AA468">
        <f>(W468-DS468*(DX468+DY468)/1000)</f>
        <v>0</v>
      </c>
      <c r="AB468">
        <f>(-I468*44100)</f>
        <v>0</v>
      </c>
      <c r="AC468">
        <f>2*29.3*Q468*0.92*(DZ468-V468)</f>
        <v>0</v>
      </c>
      <c r="AD468">
        <f>2*0.95*5.67E-8*(((DZ468+$B$9)+273)^4-(V468+273)^4)</f>
        <v>0</v>
      </c>
      <c r="AE468">
        <f>T468+AD468+AB468+AC468</f>
        <v>0</v>
      </c>
      <c r="AF468">
        <f>DW468*AT468*(DR468-DQ468*(1000-AT468*DT468)/(1000-AT468*DS468))/(100*DK468)</f>
        <v>0</v>
      </c>
      <c r="AG468">
        <f>1000*DW468*AT468*(DS468-DT468)/(100*DK468*(1000-AT468*DS468))</f>
        <v>0</v>
      </c>
      <c r="AH468">
        <f>(AI468 - AJ468 - DX468*1E3/(8.314*(DZ468+273.15)) * AL468/DW468 * AK468) * DW468/(100*DK468) * (1000 - DT468)/1000</f>
        <v>0</v>
      </c>
      <c r="AI468">
        <v>893.6189826603255</v>
      </c>
      <c r="AJ468">
        <v>870.3091757575753</v>
      </c>
      <c r="AK468">
        <v>3.41780467842332</v>
      </c>
      <c r="AL468">
        <v>66.87703025585249</v>
      </c>
      <c r="AM468">
        <f>(AO468 - AN468 + DX468*1E3/(8.314*(DZ468+273.15)) * AQ468/DW468 * AP468) * DW468/(100*DK468) * 1000/(1000 - AO468)</f>
        <v>0</v>
      </c>
      <c r="AN468">
        <v>22.68422132938155</v>
      </c>
      <c r="AO468">
        <v>23.10709878787878</v>
      </c>
      <c r="AP468">
        <v>0.00690895631535282</v>
      </c>
      <c r="AQ468">
        <v>100.4574107163463</v>
      </c>
      <c r="AR468">
        <v>0</v>
      </c>
      <c r="AS468">
        <v>0</v>
      </c>
      <c r="AT468">
        <f>IF(AR468*$H$15&gt;=AV468,1.0,(AV468/(AV468-AR468*$H$15)))</f>
        <v>0</v>
      </c>
      <c r="AU468">
        <f>(AT468-1)*100</f>
        <v>0</v>
      </c>
      <c r="AV468">
        <f>MAX(0,($B$15+$C$15*EE468)/(1+$D$15*EE468)*DX468/(DZ468+273)*$E$15)</f>
        <v>0</v>
      </c>
      <c r="AW468" t="s">
        <v>429</v>
      </c>
      <c r="AX468" t="s">
        <v>429</v>
      </c>
      <c r="AY468">
        <v>0</v>
      </c>
      <c r="AZ468">
        <v>0</v>
      </c>
      <c r="BA468">
        <f>1-AY468/AZ468</f>
        <v>0</v>
      </c>
      <c r="BB468">
        <v>0</v>
      </c>
      <c r="BC468" t="s">
        <v>429</v>
      </c>
      <c r="BD468" t="s">
        <v>429</v>
      </c>
      <c r="BE468">
        <v>0</v>
      </c>
      <c r="BF468">
        <v>0</v>
      </c>
      <c r="BG468">
        <f>1-BE468/BF468</f>
        <v>0</v>
      </c>
      <c r="BH468">
        <v>0.5</v>
      </c>
      <c r="BI468">
        <f>DH468</f>
        <v>0</v>
      </c>
      <c r="BJ468">
        <f>K468</f>
        <v>0</v>
      </c>
      <c r="BK468">
        <f>BG468*BH468*BI468</f>
        <v>0</v>
      </c>
      <c r="BL468">
        <f>(BJ468-BB468)/BI468</f>
        <v>0</v>
      </c>
      <c r="BM468">
        <f>(AZ468-BF468)/BF468</f>
        <v>0</v>
      </c>
      <c r="BN468">
        <f>AY468/(BA468+AY468/BF468)</f>
        <v>0</v>
      </c>
      <c r="BO468" t="s">
        <v>429</v>
      </c>
      <c r="BP468">
        <v>0</v>
      </c>
      <c r="BQ468">
        <f>IF(BP468&lt;&gt;0, BP468, BN468)</f>
        <v>0</v>
      </c>
      <c r="BR468">
        <f>1-BQ468/BF468</f>
        <v>0</v>
      </c>
      <c r="BS468">
        <f>(BF468-BE468)/(BF468-BQ468)</f>
        <v>0</v>
      </c>
      <c r="BT468">
        <f>(AZ468-BF468)/(AZ468-BQ468)</f>
        <v>0</v>
      </c>
      <c r="BU468">
        <f>(BF468-BE468)/(BF468-AY468)</f>
        <v>0</v>
      </c>
      <c r="BV468">
        <f>(AZ468-BF468)/(AZ468-AY468)</f>
        <v>0</v>
      </c>
      <c r="BW468">
        <f>(BS468*BQ468/BE468)</f>
        <v>0</v>
      </c>
      <c r="BX468">
        <f>(1-BW468)</f>
        <v>0</v>
      </c>
      <c r="DG468">
        <f>$B$13*EF468+$C$13*EG468+$F$13*ER468*(1-EU468)</f>
        <v>0</v>
      </c>
      <c r="DH468">
        <f>DG468*DI468</f>
        <v>0</v>
      </c>
      <c r="DI468">
        <f>($B$13*$D$11+$C$13*$D$11+$F$13*((FE468+EW468)/MAX(FE468+EW468+FF468, 0.1)*$I$11+FF468/MAX(FE468+EW468+FF468, 0.1)*$J$11))/($B$13+$C$13+$F$13)</f>
        <v>0</v>
      </c>
      <c r="DJ468">
        <f>($B$13*$K$11+$C$13*$K$11+$F$13*((FE468+EW468)/MAX(FE468+EW468+FF468, 0.1)*$P$11+FF468/MAX(FE468+EW468+FF468, 0.1)*$Q$11))/($B$13+$C$13+$F$13)</f>
        <v>0</v>
      </c>
      <c r="DK468">
        <v>1.91</v>
      </c>
      <c r="DL468">
        <v>0.5</v>
      </c>
      <c r="DM468" t="s">
        <v>430</v>
      </c>
      <c r="DN468">
        <v>2</v>
      </c>
      <c r="DO468" t="b">
        <v>1</v>
      </c>
      <c r="DP468">
        <v>1687543677.778571</v>
      </c>
      <c r="DQ468">
        <v>825.9041785714286</v>
      </c>
      <c r="DR468">
        <v>856.2834999999999</v>
      </c>
      <c r="DS468">
        <v>23.04162857142857</v>
      </c>
      <c r="DT468">
        <v>22.65150714285714</v>
      </c>
      <c r="DU468">
        <v>844.2675357142856</v>
      </c>
      <c r="DV468">
        <v>25.66966428571429</v>
      </c>
      <c r="DW468">
        <v>500.0019642857142</v>
      </c>
      <c r="DX468">
        <v>101.7381071428571</v>
      </c>
      <c r="DY468">
        <v>0.09992254642857143</v>
      </c>
      <c r="DZ468">
        <v>31.81978214285714</v>
      </c>
      <c r="EA468">
        <v>33.10460714285714</v>
      </c>
      <c r="EB468">
        <v>999.9000000000002</v>
      </c>
      <c r="EC468">
        <v>0</v>
      </c>
      <c r="ED468">
        <v>0</v>
      </c>
      <c r="EE468">
        <v>9997.414999999999</v>
      </c>
      <c r="EF468">
        <v>0</v>
      </c>
      <c r="EG468">
        <v>1468.252142857143</v>
      </c>
      <c r="EH468">
        <v>-30.37933571428571</v>
      </c>
      <c r="EI468">
        <v>845.3839285714286</v>
      </c>
      <c r="EJ468">
        <v>876.1298214285715</v>
      </c>
      <c r="EK468">
        <v>0.3901315714285714</v>
      </c>
      <c r="EL468">
        <v>856.2834999999999</v>
      </c>
      <c r="EM468">
        <v>22.65150714285714</v>
      </c>
      <c r="EN468">
        <v>2.344211428571429</v>
      </c>
      <c r="EO468">
        <v>2.30452</v>
      </c>
      <c r="EP468">
        <v>19.98343214285714</v>
      </c>
      <c r="EQ468">
        <v>19.70799642857143</v>
      </c>
      <c r="ER468">
        <v>2000.006071428572</v>
      </c>
      <c r="ES468">
        <v>0.9800003928571428</v>
      </c>
      <c r="ET468">
        <v>0.01999971785714286</v>
      </c>
      <c r="EU468">
        <v>0</v>
      </c>
      <c r="EV468">
        <v>151.2991071428571</v>
      </c>
      <c r="EW468">
        <v>5.00078</v>
      </c>
      <c r="EX468">
        <v>4379.75607142857</v>
      </c>
      <c r="EY468">
        <v>16379.68928571429</v>
      </c>
      <c r="EZ468">
        <v>53.10017857142856</v>
      </c>
      <c r="FA468">
        <v>55.27878571428571</v>
      </c>
      <c r="FB468">
        <v>53.66049999999999</v>
      </c>
      <c r="FC468">
        <v>54.38357142857141</v>
      </c>
      <c r="FD468">
        <v>52.93946428571428</v>
      </c>
      <c r="FE468">
        <v>1955.106071428571</v>
      </c>
      <c r="FF468">
        <v>39.9</v>
      </c>
      <c r="FG468">
        <v>0</v>
      </c>
      <c r="FH468">
        <v>1687543686.3</v>
      </c>
      <c r="FI468">
        <v>0</v>
      </c>
      <c r="FJ468">
        <v>151.30464</v>
      </c>
      <c r="FK468">
        <v>0.5110000073518655</v>
      </c>
      <c r="FL468">
        <v>163.1569240458739</v>
      </c>
      <c r="FM468">
        <v>4380.168</v>
      </c>
      <c r="FN468">
        <v>15</v>
      </c>
      <c r="FO468">
        <v>1687542268.5</v>
      </c>
      <c r="FP468" t="s">
        <v>1219</v>
      </c>
      <c r="FQ468">
        <v>1687542253</v>
      </c>
      <c r="FR468">
        <v>1687542268.5</v>
      </c>
      <c r="FS468">
        <v>7</v>
      </c>
      <c r="FT468">
        <v>0.126</v>
      </c>
      <c r="FU468">
        <v>0.008999999999999999</v>
      </c>
      <c r="FV468">
        <v>-14.588</v>
      </c>
      <c r="FW468">
        <v>-2.508</v>
      </c>
      <c r="FX468">
        <v>419</v>
      </c>
      <c r="FY468">
        <v>18</v>
      </c>
      <c r="FZ468">
        <v>0.37</v>
      </c>
      <c r="GA468">
        <v>0.06</v>
      </c>
      <c r="GB468">
        <v>-30.2751425</v>
      </c>
      <c r="GC468">
        <v>-2.3336318949343</v>
      </c>
      <c r="GD468">
        <v>0.2607185569608538</v>
      </c>
      <c r="GE468">
        <v>0</v>
      </c>
      <c r="GF468">
        <v>0.419768825</v>
      </c>
      <c r="GG468">
        <v>-0.387892649155723</v>
      </c>
      <c r="GH468">
        <v>0.06192933189486526</v>
      </c>
      <c r="GI468">
        <v>1</v>
      </c>
      <c r="GJ468">
        <v>1</v>
      </c>
      <c r="GK468">
        <v>2</v>
      </c>
      <c r="GL468" t="s">
        <v>443</v>
      </c>
      <c r="GM468">
        <v>3.10035</v>
      </c>
      <c r="GN468">
        <v>2.75801</v>
      </c>
      <c r="GO468">
        <v>0.158543</v>
      </c>
      <c r="GP468">
        <v>0.160075</v>
      </c>
      <c r="GQ468">
        <v>0.123017</v>
      </c>
      <c r="GR468">
        <v>0.11314</v>
      </c>
      <c r="GS468">
        <v>20940.1</v>
      </c>
      <c r="GT468">
        <v>20216.7</v>
      </c>
      <c r="GU468">
        <v>25476.6</v>
      </c>
      <c r="GV468">
        <v>24464.7</v>
      </c>
      <c r="GW468">
        <v>35930.3</v>
      </c>
      <c r="GX468">
        <v>32024.2</v>
      </c>
      <c r="GY468">
        <v>44557.3</v>
      </c>
      <c r="GZ468">
        <v>39032.2</v>
      </c>
      <c r="HA468">
        <v>1.71102</v>
      </c>
      <c r="HB468">
        <v>1.59955</v>
      </c>
      <c r="HC468">
        <v>-0.0474229</v>
      </c>
      <c r="HD468">
        <v>0</v>
      </c>
      <c r="HE468">
        <v>33.8765</v>
      </c>
      <c r="HF468">
        <v>999.9</v>
      </c>
      <c r="HG468">
        <v>42.9</v>
      </c>
      <c r="HH468">
        <v>50.9</v>
      </c>
      <c r="HI468">
        <v>54.7625</v>
      </c>
      <c r="HJ468">
        <v>62.7407</v>
      </c>
      <c r="HK468">
        <v>23.0809</v>
      </c>
      <c r="HL468">
        <v>1</v>
      </c>
      <c r="HM468">
        <v>1.84504</v>
      </c>
      <c r="HN468">
        <v>9.28105</v>
      </c>
      <c r="HO468">
        <v>20.0416</v>
      </c>
      <c r="HP468">
        <v>5.20276</v>
      </c>
      <c r="HQ468">
        <v>11.992</v>
      </c>
      <c r="HR468">
        <v>4.9592</v>
      </c>
      <c r="HS468">
        <v>3.27418</v>
      </c>
      <c r="HT468">
        <v>9999</v>
      </c>
      <c r="HU468">
        <v>9999</v>
      </c>
      <c r="HV468">
        <v>9999</v>
      </c>
      <c r="HW468">
        <v>92.3</v>
      </c>
      <c r="HX468">
        <v>1.86386</v>
      </c>
      <c r="HY468">
        <v>1.8603</v>
      </c>
      <c r="HZ468">
        <v>1.85869</v>
      </c>
      <c r="IA468">
        <v>1.85997</v>
      </c>
      <c r="IB468">
        <v>1.85988</v>
      </c>
      <c r="IC468">
        <v>1.85854</v>
      </c>
      <c r="ID468">
        <v>1.85774</v>
      </c>
      <c r="IE468">
        <v>1.85242</v>
      </c>
      <c r="IF468">
        <v>0</v>
      </c>
      <c r="IG468">
        <v>0</v>
      </c>
      <c r="IH468">
        <v>0</v>
      </c>
      <c r="II468">
        <v>0</v>
      </c>
      <c r="IJ468" t="s">
        <v>433</v>
      </c>
      <c r="IK468" t="s">
        <v>434</v>
      </c>
      <c r="IL468" t="s">
        <v>435</v>
      </c>
      <c r="IM468" t="s">
        <v>435</v>
      </c>
      <c r="IN468" t="s">
        <v>435</v>
      </c>
      <c r="IO468" t="s">
        <v>435</v>
      </c>
      <c r="IP468">
        <v>0</v>
      </c>
      <c r="IQ468">
        <v>100</v>
      </c>
      <c r="IR468">
        <v>100</v>
      </c>
      <c r="IS468">
        <v>-18.571</v>
      </c>
      <c r="IT468">
        <v>-2.6295</v>
      </c>
      <c r="IU468">
        <v>-9.223646000070774</v>
      </c>
      <c r="IV468">
        <v>-0.01431925071125703</v>
      </c>
      <c r="IW468">
        <v>4.89615414261653E-06</v>
      </c>
      <c r="IX468">
        <v>-8.989459798755491E-10</v>
      </c>
      <c r="IY468">
        <v>-1.345169807792213</v>
      </c>
      <c r="IZ468">
        <v>-0.1043539695207113</v>
      </c>
      <c r="JA468">
        <v>0.003109194328973147</v>
      </c>
      <c r="JB468">
        <v>-3.859871886814269E-05</v>
      </c>
      <c r="JC468">
        <v>3</v>
      </c>
      <c r="JD468">
        <v>1925</v>
      </c>
      <c r="JE468">
        <v>1</v>
      </c>
      <c r="JF468">
        <v>31</v>
      </c>
      <c r="JG468">
        <v>23.9</v>
      </c>
      <c r="JH468">
        <v>23.6</v>
      </c>
      <c r="JI468">
        <v>2.13623</v>
      </c>
      <c r="JJ468">
        <v>2.73315</v>
      </c>
      <c r="JK468">
        <v>1.49658</v>
      </c>
      <c r="JL468">
        <v>2.31201</v>
      </c>
      <c r="JM468">
        <v>1.54785</v>
      </c>
      <c r="JN468">
        <v>2.44507</v>
      </c>
      <c r="JO468">
        <v>54.0567</v>
      </c>
      <c r="JP468">
        <v>13.1601</v>
      </c>
      <c r="JQ468">
        <v>18</v>
      </c>
      <c r="JR468">
        <v>501.892</v>
      </c>
      <c r="JS468">
        <v>437.151</v>
      </c>
      <c r="JT468">
        <v>26.3611</v>
      </c>
      <c r="JU468">
        <v>47.2274</v>
      </c>
      <c r="JV468">
        <v>30.0013</v>
      </c>
      <c r="JW468">
        <v>46.8695</v>
      </c>
      <c r="JX468">
        <v>46.6798</v>
      </c>
      <c r="JY468">
        <v>42.8612</v>
      </c>
      <c r="JZ468">
        <v>50.1743</v>
      </c>
      <c r="KA468">
        <v>0</v>
      </c>
      <c r="KB468">
        <v>20.5158</v>
      </c>
      <c r="KC468">
        <v>908.546</v>
      </c>
      <c r="KD468">
        <v>22.6697</v>
      </c>
      <c r="KE468">
        <v>97.3656</v>
      </c>
      <c r="KF468">
        <v>93.8261</v>
      </c>
    </row>
    <row r="469" spans="1:292">
      <c r="A469">
        <v>441</v>
      </c>
      <c r="B469">
        <v>1687543691.1</v>
      </c>
      <c r="C469">
        <v>17562.59999990463</v>
      </c>
      <c r="D469" t="s">
        <v>1326</v>
      </c>
      <c r="E469" t="s">
        <v>1327</v>
      </c>
      <c r="F469">
        <v>5</v>
      </c>
      <c r="G469" t="s">
        <v>1218</v>
      </c>
      <c r="H469">
        <v>1687543683.35</v>
      </c>
      <c r="I469">
        <f>(J469)/1000</f>
        <v>0</v>
      </c>
      <c r="J469">
        <f>IF(DO469, AM469, AG469)</f>
        <v>0</v>
      </c>
      <c r="K469">
        <f>IF(DO469, AH469, AF469)</f>
        <v>0</v>
      </c>
      <c r="L469">
        <f>DQ469 - IF(AT469&gt;1, K469*DK469*100.0/(AV469*EE469), 0)</f>
        <v>0</v>
      </c>
      <c r="M469">
        <f>((S469-I469/2)*L469-K469)/(S469+I469/2)</f>
        <v>0</v>
      </c>
      <c r="N469">
        <f>M469*(DX469+DY469)/1000.0</f>
        <v>0</v>
      </c>
      <c r="O469">
        <f>(DQ469 - IF(AT469&gt;1, K469*DK469*100.0/(AV469*EE469), 0))*(DX469+DY469)/1000.0</f>
        <v>0</v>
      </c>
      <c r="P469">
        <f>2.0/((1/R469-1/Q469)+SIGN(R469)*SQRT((1/R469-1/Q469)*(1/R469-1/Q469) + 4*DL469/((DL469+1)*(DL469+1))*(2*1/R469*1/Q469-1/Q469*1/Q469)))</f>
        <v>0</v>
      </c>
      <c r="Q469">
        <f>IF(LEFT(DM469,1)&lt;&gt;"0",IF(LEFT(DM469,1)="1",3.0,DN469),$D$5+$E$5*(EE469*DX469/($K$5*1000))+$F$5*(EE469*DX469/($K$5*1000))*MAX(MIN(DK469,$J$5),$I$5)*MAX(MIN(DK469,$J$5),$I$5)+$G$5*MAX(MIN(DK469,$J$5),$I$5)*(EE469*DX469/($K$5*1000))+$H$5*(EE469*DX469/($K$5*1000))*(EE469*DX469/($K$5*1000)))</f>
        <v>0</v>
      </c>
      <c r="R469">
        <f>I469*(1000-(1000*0.61365*exp(17.502*V469/(240.97+V469))/(DX469+DY469)+DS469)/2)/(1000*0.61365*exp(17.502*V469/(240.97+V469))/(DX469+DY469)-DS469)</f>
        <v>0</v>
      </c>
      <c r="S469">
        <f>1/((DL469+1)/(P469/1.6)+1/(Q469/1.37)) + DL469/((DL469+1)/(P469/1.6) + DL469/(Q469/1.37))</f>
        <v>0</v>
      </c>
      <c r="T469">
        <f>(DG469*DJ469)</f>
        <v>0</v>
      </c>
      <c r="U469">
        <f>(DZ469+(T469+2*0.95*5.67E-8*(((DZ469+$B$9)+273)^4-(DZ469+273)^4)-44100*I469)/(1.84*29.3*Q469+8*0.95*5.67E-8*(DZ469+273)^3))</f>
        <v>0</v>
      </c>
      <c r="V469">
        <f>($C$9*EA469+$D$9*EB469+$E$9*U469)</f>
        <v>0</v>
      </c>
      <c r="W469">
        <f>0.61365*exp(17.502*V469/(240.97+V469))</f>
        <v>0</v>
      </c>
      <c r="X469">
        <f>(Y469/Z469*100)</f>
        <v>0</v>
      </c>
      <c r="Y469">
        <f>DS469*(DX469+DY469)/1000</f>
        <v>0</v>
      </c>
      <c r="Z469">
        <f>0.61365*exp(17.502*DZ469/(240.97+DZ469))</f>
        <v>0</v>
      </c>
      <c r="AA469">
        <f>(W469-DS469*(DX469+DY469)/1000)</f>
        <v>0</v>
      </c>
      <c r="AB469">
        <f>(-I469*44100)</f>
        <v>0</v>
      </c>
      <c r="AC469">
        <f>2*29.3*Q469*0.92*(DZ469-V469)</f>
        <v>0</v>
      </c>
      <c r="AD469">
        <f>2*0.95*5.67E-8*(((DZ469+$B$9)+273)^4-(V469+273)^4)</f>
        <v>0</v>
      </c>
      <c r="AE469">
        <f>T469+AD469+AB469+AC469</f>
        <v>0</v>
      </c>
      <c r="AF469">
        <f>DW469*AT469*(DR469-DQ469*(1000-AT469*DT469)/(1000-AT469*DS469))/(100*DK469)</f>
        <v>0</v>
      </c>
      <c r="AG469">
        <f>1000*DW469*AT469*(DS469-DT469)/(100*DK469*(1000-AT469*DS469))</f>
        <v>0</v>
      </c>
      <c r="AH469">
        <f>(AI469 - AJ469 - DX469*1E3/(8.314*(DZ469+273.15)) * AL469/DW469 * AK469) * DW469/(100*DK469) * (1000 - DT469)/1000</f>
        <v>0</v>
      </c>
      <c r="AI469">
        <v>912.640409725968</v>
      </c>
      <c r="AJ469">
        <v>889.0844606060605</v>
      </c>
      <c r="AK469">
        <v>3.400247903687258</v>
      </c>
      <c r="AL469">
        <v>66.87703025585249</v>
      </c>
      <c r="AM469">
        <f>(AO469 - AN469 + DX469*1E3/(8.314*(DZ469+273.15)) * AQ469/DW469 * AP469) * DW469/(100*DK469) * 1000/(1000 - AO469)</f>
        <v>0</v>
      </c>
      <c r="AN469">
        <v>22.69098081957973</v>
      </c>
      <c r="AO469">
        <v>23.12609393939394</v>
      </c>
      <c r="AP469">
        <v>0.001317440413497518</v>
      </c>
      <c r="AQ469">
        <v>100.4574107163463</v>
      </c>
      <c r="AR469">
        <v>0</v>
      </c>
      <c r="AS469">
        <v>0</v>
      </c>
      <c r="AT469">
        <f>IF(AR469*$H$15&gt;=AV469,1.0,(AV469/(AV469-AR469*$H$15)))</f>
        <v>0</v>
      </c>
      <c r="AU469">
        <f>(AT469-1)*100</f>
        <v>0</v>
      </c>
      <c r="AV469">
        <f>MAX(0,($B$15+$C$15*EE469)/(1+$D$15*EE469)*DX469/(DZ469+273)*$E$15)</f>
        <v>0</v>
      </c>
      <c r="AW469" t="s">
        <v>429</v>
      </c>
      <c r="AX469" t="s">
        <v>429</v>
      </c>
      <c r="AY469">
        <v>0</v>
      </c>
      <c r="AZ469">
        <v>0</v>
      </c>
      <c r="BA469">
        <f>1-AY469/AZ469</f>
        <v>0</v>
      </c>
      <c r="BB469">
        <v>0</v>
      </c>
      <c r="BC469" t="s">
        <v>429</v>
      </c>
      <c r="BD469" t="s">
        <v>429</v>
      </c>
      <c r="BE469">
        <v>0</v>
      </c>
      <c r="BF469">
        <v>0</v>
      </c>
      <c r="BG469">
        <f>1-BE469/BF469</f>
        <v>0</v>
      </c>
      <c r="BH469">
        <v>0.5</v>
      </c>
      <c r="BI469">
        <f>DH469</f>
        <v>0</v>
      </c>
      <c r="BJ469">
        <f>K469</f>
        <v>0</v>
      </c>
      <c r="BK469">
        <f>BG469*BH469*BI469</f>
        <v>0</v>
      </c>
      <c r="BL469">
        <f>(BJ469-BB469)/BI469</f>
        <v>0</v>
      </c>
      <c r="BM469">
        <f>(AZ469-BF469)/BF469</f>
        <v>0</v>
      </c>
      <c r="BN469">
        <f>AY469/(BA469+AY469/BF469)</f>
        <v>0</v>
      </c>
      <c r="BO469" t="s">
        <v>429</v>
      </c>
      <c r="BP469">
        <v>0</v>
      </c>
      <c r="BQ469">
        <f>IF(BP469&lt;&gt;0, BP469, BN469)</f>
        <v>0</v>
      </c>
      <c r="BR469">
        <f>1-BQ469/BF469</f>
        <v>0</v>
      </c>
      <c r="BS469">
        <f>(BF469-BE469)/(BF469-BQ469)</f>
        <v>0</v>
      </c>
      <c r="BT469">
        <f>(AZ469-BF469)/(AZ469-BQ469)</f>
        <v>0</v>
      </c>
      <c r="BU469">
        <f>(BF469-BE469)/(BF469-AY469)</f>
        <v>0</v>
      </c>
      <c r="BV469">
        <f>(AZ469-BF469)/(AZ469-AY469)</f>
        <v>0</v>
      </c>
      <c r="BW469">
        <f>(BS469*BQ469/BE469)</f>
        <v>0</v>
      </c>
      <c r="BX469">
        <f>(1-BW469)</f>
        <v>0</v>
      </c>
      <c r="DG469">
        <f>$B$13*EF469+$C$13*EG469+$F$13*ER469*(1-EU469)</f>
        <v>0</v>
      </c>
      <c r="DH469">
        <f>DG469*DI469</f>
        <v>0</v>
      </c>
      <c r="DI469">
        <f>($B$13*$D$11+$C$13*$D$11+$F$13*((FE469+EW469)/MAX(FE469+EW469+FF469, 0.1)*$I$11+FF469/MAX(FE469+EW469+FF469, 0.1)*$J$11))/($B$13+$C$13+$F$13)</f>
        <v>0</v>
      </c>
      <c r="DJ469">
        <f>($B$13*$K$11+$C$13*$K$11+$F$13*((FE469+EW469)/MAX(FE469+EW469+FF469, 0.1)*$P$11+FF469/MAX(FE469+EW469+FF469, 0.1)*$Q$11))/($B$13+$C$13+$F$13)</f>
        <v>0</v>
      </c>
      <c r="DK469">
        <v>1.91</v>
      </c>
      <c r="DL469">
        <v>0.5</v>
      </c>
      <c r="DM469" t="s">
        <v>430</v>
      </c>
      <c r="DN469">
        <v>2</v>
      </c>
      <c r="DO469" t="b">
        <v>1</v>
      </c>
      <c r="DP469">
        <v>1687543683.35</v>
      </c>
      <c r="DQ469">
        <v>844.4010357142855</v>
      </c>
      <c r="DR469">
        <v>874.9739642857141</v>
      </c>
      <c r="DS469">
        <v>23.08959285714286</v>
      </c>
      <c r="DT469">
        <v>22.68357142857143</v>
      </c>
      <c r="DU469">
        <v>862.9120357142858</v>
      </c>
      <c r="DV469">
        <v>25.71867142857143</v>
      </c>
      <c r="DW469">
        <v>499.9892142857143</v>
      </c>
      <c r="DX469">
        <v>101.7381428571429</v>
      </c>
      <c r="DY469">
        <v>0.0999886392857143</v>
      </c>
      <c r="DZ469">
        <v>31.82737142857143</v>
      </c>
      <c r="EA469">
        <v>33.11325357142857</v>
      </c>
      <c r="EB469">
        <v>999.9000000000002</v>
      </c>
      <c r="EC469">
        <v>0</v>
      </c>
      <c r="ED469">
        <v>0</v>
      </c>
      <c r="EE469">
        <v>9995.358571428573</v>
      </c>
      <c r="EF469">
        <v>0</v>
      </c>
      <c r="EG469">
        <v>1457.953214285714</v>
      </c>
      <c r="EH469">
        <v>-30.57301071428572</v>
      </c>
      <c r="EI469">
        <v>864.3591071428572</v>
      </c>
      <c r="EJ469">
        <v>895.2822857142856</v>
      </c>
      <c r="EK469">
        <v>0.4060367857142856</v>
      </c>
      <c r="EL469">
        <v>874.9739642857141</v>
      </c>
      <c r="EM469">
        <v>22.68357142857143</v>
      </c>
      <c r="EN469">
        <v>2.349093214285714</v>
      </c>
      <c r="EO469">
        <v>2.307783928571428</v>
      </c>
      <c r="EP469">
        <v>20.01705</v>
      </c>
      <c r="EQ469">
        <v>19.73083571428571</v>
      </c>
      <c r="ER469">
        <v>2000.019285714285</v>
      </c>
      <c r="ES469">
        <v>0.9800003928571428</v>
      </c>
      <c r="ET469">
        <v>0.01999972142857143</v>
      </c>
      <c r="EU469">
        <v>0</v>
      </c>
      <c r="EV469">
        <v>151.3032857142857</v>
      </c>
      <c r="EW469">
        <v>5.00078</v>
      </c>
      <c r="EX469">
        <v>4386.341071428572</v>
      </c>
      <c r="EY469">
        <v>16379.79642857143</v>
      </c>
      <c r="EZ469">
        <v>53.08678571428571</v>
      </c>
      <c r="FA469">
        <v>55.281</v>
      </c>
      <c r="FB469">
        <v>53.65153571428571</v>
      </c>
      <c r="FC469">
        <v>54.38139285714284</v>
      </c>
      <c r="FD469">
        <v>52.94167857142856</v>
      </c>
      <c r="FE469">
        <v>1955.119285714285</v>
      </c>
      <c r="FF469">
        <v>39.9</v>
      </c>
      <c r="FG469">
        <v>0</v>
      </c>
      <c r="FH469">
        <v>1687543691.7</v>
      </c>
      <c r="FI469">
        <v>0</v>
      </c>
      <c r="FJ469">
        <v>151.3211153846154</v>
      </c>
      <c r="FK469">
        <v>0.3703589756767037</v>
      </c>
      <c r="FL469">
        <v>122.3011967994193</v>
      </c>
      <c r="FM469">
        <v>4388.219615384615</v>
      </c>
      <c r="FN469">
        <v>15</v>
      </c>
      <c r="FO469">
        <v>1687542268.5</v>
      </c>
      <c r="FP469" t="s">
        <v>1219</v>
      </c>
      <c r="FQ469">
        <v>1687542253</v>
      </c>
      <c r="FR469">
        <v>1687542268.5</v>
      </c>
      <c r="FS469">
        <v>7</v>
      </c>
      <c r="FT469">
        <v>0.126</v>
      </c>
      <c r="FU469">
        <v>0.008999999999999999</v>
      </c>
      <c r="FV469">
        <v>-14.588</v>
      </c>
      <c r="FW469">
        <v>-2.508</v>
      </c>
      <c r="FX469">
        <v>419</v>
      </c>
      <c r="FY469">
        <v>18</v>
      </c>
      <c r="FZ469">
        <v>0.37</v>
      </c>
      <c r="GA469">
        <v>0.06</v>
      </c>
      <c r="GB469">
        <v>-30.48064878048781</v>
      </c>
      <c r="GC469">
        <v>-1.97751010452966</v>
      </c>
      <c r="GD469">
        <v>0.2019228796540425</v>
      </c>
      <c r="GE469">
        <v>0</v>
      </c>
      <c r="GF469">
        <v>0.3985038048780488</v>
      </c>
      <c r="GG469">
        <v>0.1909295749128921</v>
      </c>
      <c r="GH469">
        <v>0.03196876744209581</v>
      </c>
      <c r="GI469">
        <v>1</v>
      </c>
      <c r="GJ469">
        <v>1</v>
      </c>
      <c r="GK469">
        <v>2</v>
      </c>
      <c r="GL469" t="s">
        <v>443</v>
      </c>
      <c r="GM469">
        <v>3.10054</v>
      </c>
      <c r="GN469">
        <v>2.75814</v>
      </c>
      <c r="GO469">
        <v>0.160752</v>
      </c>
      <c r="GP469">
        <v>0.162253</v>
      </c>
      <c r="GQ469">
        <v>0.123073</v>
      </c>
      <c r="GR469">
        <v>0.113139</v>
      </c>
      <c r="GS469">
        <v>20884.3</v>
      </c>
      <c r="GT469">
        <v>20163.7</v>
      </c>
      <c r="GU469">
        <v>25475.8</v>
      </c>
      <c r="GV469">
        <v>24464.3</v>
      </c>
      <c r="GW469">
        <v>35927.5</v>
      </c>
      <c r="GX469">
        <v>32023.9</v>
      </c>
      <c r="GY469">
        <v>44556.2</v>
      </c>
      <c r="GZ469">
        <v>39031.5</v>
      </c>
      <c r="HA469">
        <v>1.71063</v>
      </c>
      <c r="HB469">
        <v>1.5994</v>
      </c>
      <c r="HC469">
        <v>-0.0466667</v>
      </c>
      <c r="HD469">
        <v>0</v>
      </c>
      <c r="HE469">
        <v>33.8797</v>
      </c>
      <c r="HF469">
        <v>999.9</v>
      </c>
      <c r="HG469">
        <v>42.9</v>
      </c>
      <c r="HH469">
        <v>50.9</v>
      </c>
      <c r="HI469">
        <v>54.764</v>
      </c>
      <c r="HJ469">
        <v>62.7107</v>
      </c>
      <c r="HK469">
        <v>22.6723</v>
      </c>
      <c r="HL469">
        <v>1</v>
      </c>
      <c r="HM469">
        <v>1.84628</v>
      </c>
      <c r="HN469">
        <v>9.28105</v>
      </c>
      <c r="HO469">
        <v>20.0417</v>
      </c>
      <c r="HP469">
        <v>5.20246</v>
      </c>
      <c r="HQ469">
        <v>11.992</v>
      </c>
      <c r="HR469">
        <v>4.95915</v>
      </c>
      <c r="HS469">
        <v>3.27425</v>
      </c>
      <c r="HT469">
        <v>9999</v>
      </c>
      <c r="HU469">
        <v>9999</v>
      </c>
      <c r="HV469">
        <v>9999</v>
      </c>
      <c r="HW469">
        <v>92.3</v>
      </c>
      <c r="HX469">
        <v>1.86386</v>
      </c>
      <c r="HY469">
        <v>1.86031</v>
      </c>
      <c r="HZ469">
        <v>1.85867</v>
      </c>
      <c r="IA469">
        <v>1.85999</v>
      </c>
      <c r="IB469">
        <v>1.85988</v>
      </c>
      <c r="IC469">
        <v>1.85854</v>
      </c>
      <c r="ID469">
        <v>1.8577</v>
      </c>
      <c r="IE469">
        <v>1.85242</v>
      </c>
      <c r="IF469">
        <v>0</v>
      </c>
      <c r="IG469">
        <v>0</v>
      </c>
      <c r="IH469">
        <v>0</v>
      </c>
      <c r="II469">
        <v>0</v>
      </c>
      <c r="IJ469" t="s">
        <v>433</v>
      </c>
      <c r="IK469" t="s">
        <v>434</v>
      </c>
      <c r="IL469" t="s">
        <v>435</v>
      </c>
      <c r="IM469" t="s">
        <v>435</v>
      </c>
      <c r="IN469" t="s">
        <v>435</v>
      </c>
      <c r="IO469" t="s">
        <v>435</v>
      </c>
      <c r="IP469">
        <v>0</v>
      </c>
      <c r="IQ469">
        <v>100</v>
      </c>
      <c r="IR469">
        <v>100</v>
      </c>
      <c r="IS469">
        <v>-18.715</v>
      </c>
      <c r="IT469">
        <v>-2.6299</v>
      </c>
      <c r="IU469">
        <v>-9.223646000070774</v>
      </c>
      <c r="IV469">
        <v>-0.01431925071125703</v>
      </c>
      <c r="IW469">
        <v>4.89615414261653E-06</v>
      </c>
      <c r="IX469">
        <v>-8.989459798755491E-10</v>
      </c>
      <c r="IY469">
        <v>-1.345169807792213</v>
      </c>
      <c r="IZ469">
        <v>-0.1043539695207113</v>
      </c>
      <c r="JA469">
        <v>0.003109194328973147</v>
      </c>
      <c r="JB469">
        <v>-3.859871886814269E-05</v>
      </c>
      <c r="JC469">
        <v>3</v>
      </c>
      <c r="JD469">
        <v>1925</v>
      </c>
      <c r="JE469">
        <v>1</v>
      </c>
      <c r="JF469">
        <v>31</v>
      </c>
      <c r="JG469">
        <v>24</v>
      </c>
      <c r="JH469">
        <v>23.7</v>
      </c>
      <c r="JI469">
        <v>2.17285</v>
      </c>
      <c r="JJ469">
        <v>2.71973</v>
      </c>
      <c r="JK469">
        <v>1.49658</v>
      </c>
      <c r="JL469">
        <v>2.31323</v>
      </c>
      <c r="JM469">
        <v>1.54785</v>
      </c>
      <c r="JN469">
        <v>2.52563</v>
      </c>
      <c r="JO469">
        <v>54.0567</v>
      </c>
      <c r="JP469">
        <v>13.1601</v>
      </c>
      <c r="JQ469">
        <v>18</v>
      </c>
      <c r="JR469">
        <v>501.699</v>
      </c>
      <c r="JS469">
        <v>437.125</v>
      </c>
      <c r="JT469">
        <v>26.3583</v>
      </c>
      <c r="JU469">
        <v>47.24</v>
      </c>
      <c r="JV469">
        <v>30.0011</v>
      </c>
      <c r="JW469">
        <v>46.882</v>
      </c>
      <c r="JX469">
        <v>46.6935</v>
      </c>
      <c r="JY469">
        <v>43.6021</v>
      </c>
      <c r="JZ469">
        <v>50.1743</v>
      </c>
      <c r="KA469">
        <v>0</v>
      </c>
      <c r="KB469">
        <v>20.5356</v>
      </c>
      <c r="KC469">
        <v>921.921</v>
      </c>
      <c r="KD469">
        <v>22.6651</v>
      </c>
      <c r="KE469">
        <v>97.3629</v>
      </c>
      <c r="KF469">
        <v>93.8246</v>
      </c>
    </row>
    <row r="470" spans="1:292">
      <c r="A470">
        <v>442</v>
      </c>
      <c r="B470">
        <v>1687543695.6</v>
      </c>
      <c r="C470">
        <v>17567.09999990463</v>
      </c>
      <c r="D470" t="s">
        <v>1328</v>
      </c>
      <c r="E470" t="s">
        <v>1329</v>
      </c>
      <c r="F470">
        <v>5</v>
      </c>
      <c r="G470" t="s">
        <v>1218</v>
      </c>
      <c r="H470">
        <v>1687543687.778571</v>
      </c>
      <c r="I470">
        <f>(J470)/1000</f>
        <v>0</v>
      </c>
      <c r="J470">
        <f>IF(DO470, AM470, AG470)</f>
        <v>0</v>
      </c>
      <c r="K470">
        <f>IF(DO470, AH470, AF470)</f>
        <v>0</v>
      </c>
      <c r="L470">
        <f>DQ470 - IF(AT470&gt;1, K470*DK470*100.0/(AV470*EE470), 0)</f>
        <v>0</v>
      </c>
      <c r="M470">
        <f>((S470-I470/2)*L470-K470)/(S470+I470/2)</f>
        <v>0</v>
      </c>
      <c r="N470">
        <f>M470*(DX470+DY470)/1000.0</f>
        <v>0</v>
      </c>
      <c r="O470">
        <f>(DQ470 - IF(AT470&gt;1, K470*DK470*100.0/(AV470*EE470), 0))*(DX470+DY470)/1000.0</f>
        <v>0</v>
      </c>
      <c r="P470">
        <f>2.0/((1/R470-1/Q470)+SIGN(R470)*SQRT((1/R470-1/Q470)*(1/R470-1/Q470) + 4*DL470/((DL470+1)*(DL470+1))*(2*1/R470*1/Q470-1/Q470*1/Q470)))</f>
        <v>0</v>
      </c>
      <c r="Q470">
        <f>IF(LEFT(DM470,1)&lt;&gt;"0",IF(LEFT(DM470,1)="1",3.0,DN470),$D$5+$E$5*(EE470*DX470/($K$5*1000))+$F$5*(EE470*DX470/($K$5*1000))*MAX(MIN(DK470,$J$5),$I$5)*MAX(MIN(DK470,$J$5),$I$5)+$G$5*MAX(MIN(DK470,$J$5),$I$5)*(EE470*DX470/($K$5*1000))+$H$5*(EE470*DX470/($K$5*1000))*(EE470*DX470/($K$5*1000)))</f>
        <v>0</v>
      </c>
      <c r="R470">
        <f>I470*(1000-(1000*0.61365*exp(17.502*V470/(240.97+V470))/(DX470+DY470)+DS470)/2)/(1000*0.61365*exp(17.502*V470/(240.97+V470))/(DX470+DY470)-DS470)</f>
        <v>0</v>
      </c>
      <c r="S470">
        <f>1/((DL470+1)/(P470/1.6)+1/(Q470/1.37)) + DL470/((DL470+1)/(P470/1.6) + DL470/(Q470/1.37))</f>
        <v>0</v>
      </c>
      <c r="T470">
        <f>(DG470*DJ470)</f>
        <v>0</v>
      </c>
      <c r="U470">
        <f>(DZ470+(T470+2*0.95*5.67E-8*(((DZ470+$B$9)+273)^4-(DZ470+273)^4)-44100*I470)/(1.84*29.3*Q470+8*0.95*5.67E-8*(DZ470+273)^3))</f>
        <v>0</v>
      </c>
      <c r="V470">
        <f>($C$9*EA470+$D$9*EB470+$E$9*U470)</f>
        <v>0</v>
      </c>
      <c r="W470">
        <f>0.61365*exp(17.502*V470/(240.97+V470))</f>
        <v>0</v>
      </c>
      <c r="X470">
        <f>(Y470/Z470*100)</f>
        <v>0</v>
      </c>
      <c r="Y470">
        <f>DS470*(DX470+DY470)/1000</f>
        <v>0</v>
      </c>
      <c r="Z470">
        <f>0.61365*exp(17.502*DZ470/(240.97+DZ470))</f>
        <v>0</v>
      </c>
      <c r="AA470">
        <f>(W470-DS470*(DX470+DY470)/1000)</f>
        <v>0</v>
      </c>
      <c r="AB470">
        <f>(-I470*44100)</f>
        <v>0</v>
      </c>
      <c r="AC470">
        <f>2*29.3*Q470*0.92*(DZ470-V470)</f>
        <v>0</v>
      </c>
      <c r="AD470">
        <f>2*0.95*5.67E-8*(((DZ470+$B$9)+273)^4-(V470+273)^4)</f>
        <v>0</v>
      </c>
      <c r="AE470">
        <f>T470+AD470+AB470+AC470</f>
        <v>0</v>
      </c>
      <c r="AF470">
        <f>DW470*AT470*(DR470-DQ470*(1000-AT470*DT470)/(1000-AT470*DS470))/(100*DK470)</f>
        <v>0</v>
      </c>
      <c r="AG470">
        <f>1000*DW470*AT470*(DS470-DT470)/(100*DK470*(1000-AT470*DS470))</f>
        <v>0</v>
      </c>
      <c r="AH470">
        <f>(AI470 - AJ470 - DX470*1E3/(8.314*(DZ470+273.15)) * AL470/DW470 * AK470) * DW470/(100*DK470) * (1000 - DT470)/1000</f>
        <v>0</v>
      </c>
      <c r="AI470">
        <v>927.8416474412594</v>
      </c>
      <c r="AJ470">
        <v>904.399806060606</v>
      </c>
      <c r="AK470">
        <v>3.406762629906346</v>
      </c>
      <c r="AL470">
        <v>66.87703025585249</v>
      </c>
      <c r="AM470">
        <f>(AO470 - AN470 + DX470*1E3/(8.314*(DZ470+273.15)) * AQ470/DW470 * AP470) * DW470/(100*DK470) * 1000/(1000 - AO470)</f>
        <v>0</v>
      </c>
      <c r="AN470">
        <v>22.69443205313077</v>
      </c>
      <c r="AO470">
        <v>23.13457393939393</v>
      </c>
      <c r="AP470">
        <v>0.0003836010517000286</v>
      </c>
      <c r="AQ470">
        <v>100.4574107163463</v>
      </c>
      <c r="AR470">
        <v>0</v>
      </c>
      <c r="AS470">
        <v>0</v>
      </c>
      <c r="AT470">
        <f>IF(AR470*$H$15&gt;=AV470,1.0,(AV470/(AV470-AR470*$H$15)))</f>
        <v>0</v>
      </c>
      <c r="AU470">
        <f>(AT470-1)*100</f>
        <v>0</v>
      </c>
      <c r="AV470">
        <f>MAX(0,($B$15+$C$15*EE470)/(1+$D$15*EE470)*DX470/(DZ470+273)*$E$15)</f>
        <v>0</v>
      </c>
      <c r="AW470" t="s">
        <v>429</v>
      </c>
      <c r="AX470" t="s">
        <v>429</v>
      </c>
      <c r="AY470">
        <v>0</v>
      </c>
      <c r="AZ470">
        <v>0</v>
      </c>
      <c r="BA470">
        <f>1-AY470/AZ470</f>
        <v>0</v>
      </c>
      <c r="BB470">
        <v>0</v>
      </c>
      <c r="BC470" t="s">
        <v>429</v>
      </c>
      <c r="BD470" t="s">
        <v>429</v>
      </c>
      <c r="BE470">
        <v>0</v>
      </c>
      <c r="BF470">
        <v>0</v>
      </c>
      <c r="BG470">
        <f>1-BE470/BF470</f>
        <v>0</v>
      </c>
      <c r="BH470">
        <v>0.5</v>
      </c>
      <c r="BI470">
        <f>DH470</f>
        <v>0</v>
      </c>
      <c r="BJ470">
        <f>K470</f>
        <v>0</v>
      </c>
      <c r="BK470">
        <f>BG470*BH470*BI470</f>
        <v>0</v>
      </c>
      <c r="BL470">
        <f>(BJ470-BB470)/BI470</f>
        <v>0</v>
      </c>
      <c r="BM470">
        <f>(AZ470-BF470)/BF470</f>
        <v>0</v>
      </c>
      <c r="BN470">
        <f>AY470/(BA470+AY470/BF470)</f>
        <v>0</v>
      </c>
      <c r="BO470" t="s">
        <v>429</v>
      </c>
      <c r="BP470">
        <v>0</v>
      </c>
      <c r="BQ470">
        <f>IF(BP470&lt;&gt;0, BP470, BN470)</f>
        <v>0</v>
      </c>
      <c r="BR470">
        <f>1-BQ470/BF470</f>
        <v>0</v>
      </c>
      <c r="BS470">
        <f>(BF470-BE470)/(BF470-BQ470)</f>
        <v>0</v>
      </c>
      <c r="BT470">
        <f>(AZ470-BF470)/(AZ470-BQ470)</f>
        <v>0</v>
      </c>
      <c r="BU470">
        <f>(BF470-BE470)/(BF470-AY470)</f>
        <v>0</v>
      </c>
      <c r="BV470">
        <f>(AZ470-BF470)/(AZ470-AY470)</f>
        <v>0</v>
      </c>
      <c r="BW470">
        <f>(BS470*BQ470/BE470)</f>
        <v>0</v>
      </c>
      <c r="BX470">
        <f>(1-BW470)</f>
        <v>0</v>
      </c>
      <c r="DG470">
        <f>$B$13*EF470+$C$13*EG470+$F$13*ER470*(1-EU470)</f>
        <v>0</v>
      </c>
      <c r="DH470">
        <f>DG470*DI470</f>
        <v>0</v>
      </c>
      <c r="DI470">
        <f>($B$13*$D$11+$C$13*$D$11+$F$13*((FE470+EW470)/MAX(FE470+EW470+FF470, 0.1)*$I$11+FF470/MAX(FE470+EW470+FF470, 0.1)*$J$11))/($B$13+$C$13+$F$13)</f>
        <v>0</v>
      </c>
      <c r="DJ470">
        <f>($B$13*$K$11+$C$13*$K$11+$F$13*((FE470+EW470)/MAX(FE470+EW470+FF470, 0.1)*$P$11+FF470/MAX(FE470+EW470+FF470, 0.1)*$Q$11))/($B$13+$C$13+$F$13)</f>
        <v>0</v>
      </c>
      <c r="DK470">
        <v>1.91</v>
      </c>
      <c r="DL470">
        <v>0.5</v>
      </c>
      <c r="DM470" t="s">
        <v>430</v>
      </c>
      <c r="DN470">
        <v>2</v>
      </c>
      <c r="DO470" t="b">
        <v>1</v>
      </c>
      <c r="DP470">
        <v>1687543687.778571</v>
      </c>
      <c r="DQ470">
        <v>859.1245</v>
      </c>
      <c r="DR470">
        <v>889.7714999999999</v>
      </c>
      <c r="DS470">
        <v>23.11298928571428</v>
      </c>
      <c r="DT470">
        <v>22.68946785714286</v>
      </c>
      <c r="DU470">
        <v>877.7518928571428</v>
      </c>
      <c r="DV470">
        <v>25.74257142857143</v>
      </c>
      <c r="DW470">
        <v>500.0171785714286</v>
      </c>
      <c r="DX470">
        <v>101.7382142857143</v>
      </c>
      <c r="DY470">
        <v>0.1000062642857143</v>
      </c>
      <c r="DZ470">
        <v>31.83093571428571</v>
      </c>
      <c r="EA470">
        <v>33.11676785714285</v>
      </c>
      <c r="EB470">
        <v>999.9000000000002</v>
      </c>
      <c r="EC470">
        <v>0</v>
      </c>
      <c r="ED470">
        <v>0</v>
      </c>
      <c r="EE470">
        <v>9997.409642857141</v>
      </c>
      <c r="EF470">
        <v>0</v>
      </c>
      <c r="EG470">
        <v>1478.128571428572</v>
      </c>
      <c r="EH470">
        <v>-30.64695357142858</v>
      </c>
      <c r="EI470">
        <v>879.4515000000001</v>
      </c>
      <c r="EJ470">
        <v>910.4286785714285</v>
      </c>
      <c r="EK470">
        <v>0.4235332857142858</v>
      </c>
      <c r="EL470">
        <v>889.7714999999999</v>
      </c>
      <c r="EM470">
        <v>22.68946785714286</v>
      </c>
      <c r="EN470">
        <v>2.351474642857143</v>
      </c>
      <c r="EO470">
        <v>2.308386071428572</v>
      </c>
      <c r="EP470">
        <v>20.033425</v>
      </c>
      <c r="EQ470">
        <v>19.73503571428571</v>
      </c>
      <c r="ER470">
        <v>1999.998214285714</v>
      </c>
      <c r="ES470">
        <v>0.9800002857142857</v>
      </c>
      <c r="ET470">
        <v>0.01999982857142857</v>
      </c>
      <c r="EU470">
        <v>0</v>
      </c>
      <c r="EV470">
        <v>151.3178928571429</v>
      </c>
      <c r="EW470">
        <v>5.00078</v>
      </c>
      <c r="EX470">
        <v>4390.328571428571</v>
      </c>
      <c r="EY470">
        <v>16379.61785714286</v>
      </c>
      <c r="EZ470">
        <v>53.10014285714284</v>
      </c>
      <c r="FA470">
        <v>55.28542857142856</v>
      </c>
      <c r="FB470">
        <v>53.65821428571428</v>
      </c>
      <c r="FC470">
        <v>54.38364285714285</v>
      </c>
      <c r="FD470">
        <v>52.98403571428571</v>
      </c>
      <c r="FE470">
        <v>1955.098214285714</v>
      </c>
      <c r="FF470">
        <v>39.9</v>
      </c>
      <c r="FG470">
        <v>0</v>
      </c>
      <c r="FH470">
        <v>1687543696.5</v>
      </c>
      <c r="FI470">
        <v>0</v>
      </c>
      <c r="FJ470">
        <v>151.3281923076923</v>
      </c>
      <c r="FK470">
        <v>-0.1998290575736691</v>
      </c>
      <c r="FL470">
        <v>-116.6242735495117</v>
      </c>
      <c r="FM470">
        <v>4390.859230769232</v>
      </c>
      <c r="FN470">
        <v>15</v>
      </c>
      <c r="FO470">
        <v>1687542268.5</v>
      </c>
      <c r="FP470" t="s">
        <v>1219</v>
      </c>
      <c r="FQ470">
        <v>1687542253</v>
      </c>
      <c r="FR470">
        <v>1687542268.5</v>
      </c>
      <c r="FS470">
        <v>7</v>
      </c>
      <c r="FT470">
        <v>0.126</v>
      </c>
      <c r="FU470">
        <v>0.008999999999999999</v>
      </c>
      <c r="FV470">
        <v>-14.588</v>
      </c>
      <c r="FW470">
        <v>-2.508</v>
      </c>
      <c r="FX470">
        <v>419</v>
      </c>
      <c r="FY470">
        <v>18</v>
      </c>
      <c r="FZ470">
        <v>0.37</v>
      </c>
      <c r="GA470">
        <v>0.06</v>
      </c>
      <c r="GB470">
        <v>-30.57719512195122</v>
      </c>
      <c r="GC470">
        <v>-1.24328153310115</v>
      </c>
      <c r="GD470">
        <v>0.1416254661391496</v>
      </c>
      <c r="GE470">
        <v>0</v>
      </c>
      <c r="GF470">
        <v>0.407689487804878</v>
      </c>
      <c r="GG470">
        <v>0.2714173170731714</v>
      </c>
      <c r="GH470">
        <v>0.02824467803193904</v>
      </c>
      <c r="GI470">
        <v>1</v>
      </c>
      <c r="GJ470">
        <v>1</v>
      </c>
      <c r="GK470">
        <v>2</v>
      </c>
      <c r="GL470" t="s">
        <v>443</v>
      </c>
      <c r="GM470">
        <v>3.10045</v>
      </c>
      <c r="GN470">
        <v>2.75802</v>
      </c>
      <c r="GO470">
        <v>0.16254</v>
      </c>
      <c r="GP470">
        <v>0.164012</v>
      </c>
      <c r="GQ470">
        <v>0.1231</v>
      </c>
      <c r="GR470">
        <v>0.113152</v>
      </c>
      <c r="GS470">
        <v>20839.4</v>
      </c>
      <c r="GT470">
        <v>20121.1</v>
      </c>
      <c r="GU470">
        <v>25475.5</v>
      </c>
      <c r="GV470">
        <v>24464.1</v>
      </c>
      <c r="GW470">
        <v>35926.4</v>
      </c>
      <c r="GX470">
        <v>32023.5</v>
      </c>
      <c r="GY470">
        <v>44555.9</v>
      </c>
      <c r="GZ470">
        <v>39031.3</v>
      </c>
      <c r="HA470">
        <v>1.71015</v>
      </c>
      <c r="HB470">
        <v>1.59925</v>
      </c>
      <c r="HC470">
        <v>-0.0466332</v>
      </c>
      <c r="HD470">
        <v>0</v>
      </c>
      <c r="HE470">
        <v>33.8821</v>
      </c>
      <c r="HF470">
        <v>999.9</v>
      </c>
      <c r="HG470">
        <v>42.9</v>
      </c>
      <c r="HH470">
        <v>50.9</v>
      </c>
      <c r="HI470">
        <v>54.7652</v>
      </c>
      <c r="HJ470">
        <v>62.6407</v>
      </c>
      <c r="HK470">
        <v>22.7724</v>
      </c>
      <c r="HL470">
        <v>1</v>
      </c>
      <c r="HM470">
        <v>1.84707</v>
      </c>
      <c r="HN470">
        <v>9.28105</v>
      </c>
      <c r="HO470">
        <v>20.0417</v>
      </c>
      <c r="HP470">
        <v>5.20231</v>
      </c>
      <c r="HQ470">
        <v>11.992</v>
      </c>
      <c r="HR470">
        <v>4.95905</v>
      </c>
      <c r="HS470">
        <v>3.27428</v>
      </c>
      <c r="HT470">
        <v>9999</v>
      </c>
      <c r="HU470">
        <v>9999</v>
      </c>
      <c r="HV470">
        <v>9999</v>
      </c>
      <c r="HW470">
        <v>92.3</v>
      </c>
      <c r="HX470">
        <v>1.86387</v>
      </c>
      <c r="HY470">
        <v>1.8603</v>
      </c>
      <c r="HZ470">
        <v>1.8587</v>
      </c>
      <c r="IA470">
        <v>1.86</v>
      </c>
      <c r="IB470">
        <v>1.85989</v>
      </c>
      <c r="IC470">
        <v>1.85855</v>
      </c>
      <c r="ID470">
        <v>1.85772</v>
      </c>
      <c r="IE470">
        <v>1.85242</v>
      </c>
      <c r="IF470">
        <v>0</v>
      </c>
      <c r="IG470">
        <v>0</v>
      </c>
      <c r="IH470">
        <v>0</v>
      </c>
      <c r="II470">
        <v>0</v>
      </c>
      <c r="IJ470" t="s">
        <v>433</v>
      </c>
      <c r="IK470" t="s">
        <v>434</v>
      </c>
      <c r="IL470" t="s">
        <v>435</v>
      </c>
      <c r="IM470" t="s">
        <v>435</v>
      </c>
      <c r="IN470" t="s">
        <v>435</v>
      </c>
      <c r="IO470" t="s">
        <v>435</v>
      </c>
      <c r="IP470">
        <v>0</v>
      </c>
      <c r="IQ470">
        <v>100</v>
      </c>
      <c r="IR470">
        <v>100</v>
      </c>
      <c r="IS470">
        <v>-18.831</v>
      </c>
      <c r="IT470">
        <v>-2.63</v>
      </c>
      <c r="IU470">
        <v>-9.223646000070774</v>
      </c>
      <c r="IV470">
        <v>-0.01431925071125703</v>
      </c>
      <c r="IW470">
        <v>4.89615414261653E-06</v>
      </c>
      <c r="IX470">
        <v>-8.989459798755491E-10</v>
      </c>
      <c r="IY470">
        <v>-1.345169807792213</v>
      </c>
      <c r="IZ470">
        <v>-0.1043539695207113</v>
      </c>
      <c r="JA470">
        <v>0.003109194328973147</v>
      </c>
      <c r="JB470">
        <v>-3.859871886814269E-05</v>
      </c>
      <c r="JC470">
        <v>3</v>
      </c>
      <c r="JD470">
        <v>1925</v>
      </c>
      <c r="JE470">
        <v>1</v>
      </c>
      <c r="JF470">
        <v>31</v>
      </c>
      <c r="JG470">
        <v>24</v>
      </c>
      <c r="JH470">
        <v>23.8</v>
      </c>
      <c r="JI470">
        <v>2.20093</v>
      </c>
      <c r="JJ470">
        <v>2.71973</v>
      </c>
      <c r="JK470">
        <v>1.49658</v>
      </c>
      <c r="JL470">
        <v>2.31323</v>
      </c>
      <c r="JM470">
        <v>1.54785</v>
      </c>
      <c r="JN470">
        <v>2.51953</v>
      </c>
      <c r="JO470">
        <v>54.0567</v>
      </c>
      <c r="JP470">
        <v>13.1689</v>
      </c>
      <c r="JQ470">
        <v>18</v>
      </c>
      <c r="JR470">
        <v>501.444</v>
      </c>
      <c r="JS470">
        <v>437.082</v>
      </c>
      <c r="JT470">
        <v>26.3572</v>
      </c>
      <c r="JU470">
        <v>47.2495</v>
      </c>
      <c r="JV470">
        <v>30.001</v>
      </c>
      <c r="JW470">
        <v>46.8925</v>
      </c>
      <c r="JX470">
        <v>46.7038</v>
      </c>
      <c r="JY470">
        <v>44.175</v>
      </c>
      <c r="JZ470">
        <v>50.1743</v>
      </c>
      <c r="KA470">
        <v>0</v>
      </c>
      <c r="KB470">
        <v>20.5444</v>
      </c>
      <c r="KC470">
        <v>941.96</v>
      </c>
      <c r="KD470">
        <v>22.6651</v>
      </c>
      <c r="KE470">
        <v>97.36199999999999</v>
      </c>
      <c r="KF470">
        <v>93.8241</v>
      </c>
    </row>
    <row r="471" spans="1:292">
      <c r="A471">
        <v>443</v>
      </c>
      <c r="B471">
        <v>1687543701.1</v>
      </c>
      <c r="C471">
        <v>17572.59999990463</v>
      </c>
      <c r="D471" t="s">
        <v>1330</v>
      </c>
      <c r="E471" t="s">
        <v>1331</v>
      </c>
      <c r="F471">
        <v>5</v>
      </c>
      <c r="G471" t="s">
        <v>1218</v>
      </c>
      <c r="H471">
        <v>1687543693.35</v>
      </c>
      <c r="I471">
        <f>(J471)/1000</f>
        <v>0</v>
      </c>
      <c r="J471">
        <f>IF(DO471, AM471, AG471)</f>
        <v>0</v>
      </c>
      <c r="K471">
        <f>IF(DO471, AH471, AF471)</f>
        <v>0</v>
      </c>
      <c r="L471">
        <f>DQ471 - IF(AT471&gt;1, K471*DK471*100.0/(AV471*EE471), 0)</f>
        <v>0</v>
      </c>
      <c r="M471">
        <f>((S471-I471/2)*L471-K471)/(S471+I471/2)</f>
        <v>0</v>
      </c>
      <c r="N471">
        <f>M471*(DX471+DY471)/1000.0</f>
        <v>0</v>
      </c>
      <c r="O471">
        <f>(DQ471 - IF(AT471&gt;1, K471*DK471*100.0/(AV471*EE471), 0))*(DX471+DY471)/1000.0</f>
        <v>0</v>
      </c>
      <c r="P471">
        <f>2.0/((1/R471-1/Q471)+SIGN(R471)*SQRT((1/R471-1/Q471)*(1/R471-1/Q471) + 4*DL471/((DL471+1)*(DL471+1))*(2*1/R471*1/Q471-1/Q471*1/Q471)))</f>
        <v>0</v>
      </c>
      <c r="Q471">
        <f>IF(LEFT(DM471,1)&lt;&gt;"0",IF(LEFT(DM471,1)="1",3.0,DN471),$D$5+$E$5*(EE471*DX471/($K$5*1000))+$F$5*(EE471*DX471/($K$5*1000))*MAX(MIN(DK471,$J$5),$I$5)*MAX(MIN(DK471,$J$5),$I$5)+$G$5*MAX(MIN(DK471,$J$5),$I$5)*(EE471*DX471/($K$5*1000))+$H$5*(EE471*DX471/($K$5*1000))*(EE471*DX471/($K$5*1000)))</f>
        <v>0</v>
      </c>
      <c r="R471">
        <f>I471*(1000-(1000*0.61365*exp(17.502*V471/(240.97+V471))/(DX471+DY471)+DS471)/2)/(1000*0.61365*exp(17.502*V471/(240.97+V471))/(DX471+DY471)-DS471)</f>
        <v>0</v>
      </c>
      <c r="S471">
        <f>1/((DL471+1)/(P471/1.6)+1/(Q471/1.37)) + DL471/((DL471+1)/(P471/1.6) + DL471/(Q471/1.37))</f>
        <v>0</v>
      </c>
      <c r="T471">
        <f>(DG471*DJ471)</f>
        <v>0</v>
      </c>
      <c r="U471">
        <f>(DZ471+(T471+2*0.95*5.67E-8*(((DZ471+$B$9)+273)^4-(DZ471+273)^4)-44100*I471)/(1.84*29.3*Q471+8*0.95*5.67E-8*(DZ471+273)^3))</f>
        <v>0</v>
      </c>
      <c r="V471">
        <f>($C$9*EA471+$D$9*EB471+$E$9*U471)</f>
        <v>0</v>
      </c>
      <c r="W471">
        <f>0.61365*exp(17.502*V471/(240.97+V471))</f>
        <v>0</v>
      </c>
      <c r="X471">
        <f>(Y471/Z471*100)</f>
        <v>0</v>
      </c>
      <c r="Y471">
        <f>DS471*(DX471+DY471)/1000</f>
        <v>0</v>
      </c>
      <c r="Z471">
        <f>0.61365*exp(17.502*DZ471/(240.97+DZ471))</f>
        <v>0</v>
      </c>
      <c r="AA471">
        <f>(W471-DS471*(DX471+DY471)/1000)</f>
        <v>0</v>
      </c>
      <c r="AB471">
        <f>(-I471*44100)</f>
        <v>0</v>
      </c>
      <c r="AC471">
        <f>2*29.3*Q471*0.92*(DZ471-V471)</f>
        <v>0</v>
      </c>
      <c r="AD471">
        <f>2*0.95*5.67E-8*(((DZ471+$B$9)+273)^4-(V471+273)^4)</f>
        <v>0</v>
      </c>
      <c r="AE471">
        <f>T471+AD471+AB471+AC471</f>
        <v>0</v>
      </c>
      <c r="AF471">
        <f>DW471*AT471*(DR471-DQ471*(1000-AT471*DT471)/(1000-AT471*DS471))/(100*DK471)</f>
        <v>0</v>
      </c>
      <c r="AG471">
        <f>1000*DW471*AT471*(DS471-DT471)/(100*DK471*(1000-AT471*DS471))</f>
        <v>0</v>
      </c>
      <c r="AH471">
        <f>(AI471 - AJ471 - DX471*1E3/(8.314*(DZ471+273.15)) * AL471/DW471 * AK471) * DW471/(100*DK471) * (1000 - DT471)/1000</f>
        <v>0</v>
      </c>
      <c r="AI471">
        <v>946.8178061466726</v>
      </c>
      <c r="AJ471">
        <v>923.2631818181823</v>
      </c>
      <c r="AK471">
        <v>3.422011975921867</v>
      </c>
      <c r="AL471">
        <v>66.87703025585249</v>
      </c>
      <c r="AM471">
        <f>(AO471 - AN471 + DX471*1E3/(8.314*(DZ471+273.15)) * AQ471/DW471 * AP471) * DW471/(100*DK471) * 1000/(1000 - AO471)</f>
        <v>0</v>
      </c>
      <c r="AN471">
        <v>22.70129528834154</v>
      </c>
      <c r="AO471">
        <v>23.14072424242423</v>
      </c>
      <c r="AP471">
        <v>8.710251261064652E-05</v>
      </c>
      <c r="AQ471">
        <v>100.4574107163463</v>
      </c>
      <c r="AR471">
        <v>0</v>
      </c>
      <c r="AS471">
        <v>0</v>
      </c>
      <c r="AT471">
        <f>IF(AR471*$H$15&gt;=AV471,1.0,(AV471/(AV471-AR471*$H$15)))</f>
        <v>0</v>
      </c>
      <c r="AU471">
        <f>(AT471-1)*100</f>
        <v>0</v>
      </c>
      <c r="AV471">
        <f>MAX(0,($B$15+$C$15*EE471)/(1+$D$15*EE471)*DX471/(DZ471+273)*$E$15)</f>
        <v>0</v>
      </c>
      <c r="AW471" t="s">
        <v>429</v>
      </c>
      <c r="AX471" t="s">
        <v>429</v>
      </c>
      <c r="AY471">
        <v>0</v>
      </c>
      <c r="AZ471">
        <v>0</v>
      </c>
      <c r="BA471">
        <f>1-AY471/AZ471</f>
        <v>0</v>
      </c>
      <c r="BB471">
        <v>0</v>
      </c>
      <c r="BC471" t="s">
        <v>429</v>
      </c>
      <c r="BD471" t="s">
        <v>429</v>
      </c>
      <c r="BE471">
        <v>0</v>
      </c>
      <c r="BF471">
        <v>0</v>
      </c>
      <c r="BG471">
        <f>1-BE471/BF471</f>
        <v>0</v>
      </c>
      <c r="BH471">
        <v>0.5</v>
      </c>
      <c r="BI471">
        <f>DH471</f>
        <v>0</v>
      </c>
      <c r="BJ471">
        <f>K471</f>
        <v>0</v>
      </c>
      <c r="BK471">
        <f>BG471*BH471*BI471</f>
        <v>0</v>
      </c>
      <c r="BL471">
        <f>(BJ471-BB471)/BI471</f>
        <v>0</v>
      </c>
      <c r="BM471">
        <f>(AZ471-BF471)/BF471</f>
        <v>0</v>
      </c>
      <c r="BN471">
        <f>AY471/(BA471+AY471/BF471)</f>
        <v>0</v>
      </c>
      <c r="BO471" t="s">
        <v>429</v>
      </c>
      <c r="BP471">
        <v>0</v>
      </c>
      <c r="BQ471">
        <f>IF(BP471&lt;&gt;0, BP471, BN471)</f>
        <v>0</v>
      </c>
      <c r="BR471">
        <f>1-BQ471/BF471</f>
        <v>0</v>
      </c>
      <c r="BS471">
        <f>(BF471-BE471)/(BF471-BQ471)</f>
        <v>0</v>
      </c>
      <c r="BT471">
        <f>(AZ471-BF471)/(AZ471-BQ471)</f>
        <v>0</v>
      </c>
      <c r="BU471">
        <f>(BF471-BE471)/(BF471-AY471)</f>
        <v>0</v>
      </c>
      <c r="BV471">
        <f>(AZ471-BF471)/(AZ471-AY471)</f>
        <v>0</v>
      </c>
      <c r="BW471">
        <f>(BS471*BQ471/BE471)</f>
        <v>0</v>
      </c>
      <c r="BX471">
        <f>(1-BW471)</f>
        <v>0</v>
      </c>
      <c r="DG471">
        <f>$B$13*EF471+$C$13*EG471+$F$13*ER471*(1-EU471)</f>
        <v>0</v>
      </c>
      <c r="DH471">
        <f>DG471*DI471</f>
        <v>0</v>
      </c>
      <c r="DI471">
        <f>($B$13*$D$11+$C$13*$D$11+$F$13*((FE471+EW471)/MAX(FE471+EW471+FF471, 0.1)*$I$11+FF471/MAX(FE471+EW471+FF471, 0.1)*$J$11))/($B$13+$C$13+$F$13)</f>
        <v>0</v>
      </c>
      <c r="DJ471">
        <f>($B$13*$K$11+$C$13*$K$11+$F$13*((FE471+EW471)/MAX(FE471+EW471+FF471, 0.1)*$P$11+FF471/MAX(FE471+EW471+FF471, 0.1)*$Q$11))/($B$13+$C$13+$F$13)</f>
        <v>0</v>
      </c>
      <c r="DK471">
        <v>1.91</v>
      </c>
      <c r="DL471">
        <v>0.5</v>
      </c>
      <c r="DM471" t="s">
        <v>430</v>
      </c>
      <c r="DN471">
        <v>2</v>
      </c>
      <c r="DO471" t="b">
        <v>1</v>
      </c>
      <c r="DP471">
        <v>1687543693.35</v>
      </c>
      <c r="DQ471">
        <v>877.6981785714286</v>
      </c>
      <c r="DR471">
        <v>908.4344285714285</v>
      </c>
      <c r="DS471">
        <v>23.12985714285714</v>
      </c>
      <c r="DT471">
        <v>22.69559285714286</v>
      </c>
      <c r="DU471">
        <v>896.4708214285714</v>
      </c>
      <c r="DV471">
        <v>25.75981428571429</v>
      </c>
      <c r="DW471">
        <v>500.0254285714286</v>
      </c>
      <c r="DX471">
        <v>101.7376785714285</v>
      </c>
      <c r="DY471">
        <v>0.1000088928571428</v>
      </c>
      <c r="DZ471">
        <v>31.83188928571429</v>
      </c>
      <c r="EA471">
        <v>33.12508928571429</v>
      </c>
      <c r="EB471">
        <v>999.9000000000002</v>
      </c>
      <c r="EC471">
        <v>0</v>
      </c>
      <c r="ED471">
        <v>0</v>
      </c>
      <c r="EE471">
        <v>10000.4875</v>
      </c>
      <c r="EF471">
        <v>0</v>
      </c>
      <c r="EG471">
        <v>1508.791428571429</v>
      </c>
      <c r="EH471">
        <v>-30.73612857142857</v>
      </c>
      <c r="EI471">
        <v>898.4800714285714</v>
      </c>
      <c r="EJ471">
        <v>929.5307142857142</v>
      </c>
      <c r="EK471">
        <v>0.43427825</v>
      </c>
      <c r="EL471">
        <v>908.4344285714285</v>
      </c>
      <c r="EM471">
        <v>22.69559285714286</v>
      </c>
      <c r="EN471">
        <v>2.353179642857143</v>
      </c>
      <c r="EO471">
        <v>2.308997857142857</v>
      </c>
      <c r="EP471">
        <v>20.04514285714285</v>
      </c>
      <c r="EQ471">
        <v>19.73930357142857</v>
      </c>
      <c r="ER471">
        <v>2000.024642857143</v>
      </c>
      <c r="ES471">
        <v>0.9800006071428571</v>
      </c>
      <c r="ET471">
        <v>0.01999950714285715</v>
      </c>
      <c r="EU471">
        <v>0</v>
      </c>
      <c r="EV471">
        <v>151.25425</v>
      </c>
      <c r="EW471">
        <v>5.00078</v>
      </c>
      <c r="EX471">
        <v>4388.695357142857</v>
      </c>
      <c r="EY471">
        <v>16379.83214285714</v>
      </c>
      <c r="EZ471">
        <v>53.118</v>
      </c>
      <c r="FA471">
        <v>55.28542857142856</v>
      </c>
      <c r="FB471">
        <v>53.65153571428571</v>
      </c>
      <c r="FC471">
        <v>54.39260714285713</v>
      </c>
      <c r="FD471">
        <v>53.00417857142857</v>
      </c>
      <c r="FE471">
        <v>1955.124642857143</v>
      </c>
      <c r="FF471">
        <v>39.9</v>
      </c>
      <c r="FG471">
        <v>0</v>
      </c>
      <c r="FH471">
        <v>1687543701.9</v>
      </c>
      <c r="FI471">
        <v>0</v>
      </c>
      <c r="FJ471">
        <v>151.25776</v>
      </c>
      <c r="FK471">
        <v>-1.242307695271318</v>
      </c>
      <c r="FL471">
        <v>38.35769237171848</v>
      </c>
      <c r="FM471">
        <v>4390.636</v>
      </c>
      <c r="FN471">
        <v>15</v>
      </c>
      <c r="FO471">
        <v>1687542268.5</v>
      </c>
      <c r="FP471" t="s">
        <v>1219</v>
      </c>
      <c r="FQ471">
        <v>1687542253</v>
      </c>
      <c r="FR471">
        <v>1687542268.5</v>
      </c>
      <c r="FS471">
        <v>7</v>
      </c>
      <c r="FT471">
        <v>0.126</v>
      </c>
      <c r="FU471">
        <v>0.008999999999999999</v>
      </c>
      <c r="FV471">
        <v>-14.588</v>
      </c>
      <c r="FW471">
        <v>-2.508</v>
      </c>
      <c r="FX471">
        <v>419</v>
      </c>
      <c r="FY471">
        <v>18</v>
      </c>
      <c r="FZ471">
        <v>0.37</v>
      </c>
      <c r="GA471">
        <v>0.06</v>
      </c>
      <c r="GB471">
        <v>-30.66987073170732</v>
      </c>
      <c r="GC471">
        <v>-0.8379449477351968</v>
      </c>
      <c r="GD471">
        <v>0.1091250239435672</v>
      </c>
      <c r="GE471">
        <v>0</v>
      </c>
      <c r="GF471">
        <v>0.4255996341463415</v>
      </c>
      <c r="GG471">
        <v>0.1327476167247394</v>
      </c>
      <c r="GH471">
        <v>0.01425793548965371</v>
      </c>
      <c r="GI471">
        <v>1</v>
      </c>
      <c r="GJ471">
        <v>1</v>
      </c>
      <c r="GK471">
        <v>2</v>
      </c>
      <c r="GL471" t="s">
        <v>443</v>
      </c>
      <c r="GM471">
        <v>3.10042</v>
      </c>
      <c r="GN471">
        <v>2.75805</v>
      </c>
      <c r="GO471">
        <v>0.164718</v>
      </c>
      <c r="GP471">
        <v>0.166177</v>
      </c>
      <c r="GQ471">
        <v>0.123115</v>
      </c>
      <c r="GR471">
        <v>0.113176</v>
      </c>
      <c r="GS471">
        <v>20784.6</v>
      </c>
      <c r="GT471">
        <v>20068.4</v>
      </c>
      <c r="GU471">
        <v>25475.1</v>
      </c>
      <c r="GV471">
        <v>24463.8</v>
      </c>
      <c r="GW471">
        <v>35925.7</v>
      </c>
      <c r="GX471">
        <v>32022.7</v>
      </c>
      <c r="GY471">
        <v>44555.3</v>
      </c>
      <c r="GZ471">
        <v>39031</v>
      </c>
      <c r="HA471">
        <v>1.71043</v>
      </c>
      <c r="HB471">
        <v>1.59952</v>
      </c>
      <c r="HC471">
        <v>-0.0464655</v>
      </c>
      <c r="HD471">
        <v>0</v>
      </c>
      <c r="HE471">
        <v>33.8821</v>
      </c>
      <c r="HF471">
        <v>999.9</v>
      </c>
      <c r="HG471">
        <v>42.9</v>
      </c>
      <c r="HH471">
        <v>50.9</v>
      </c>
      <c r="HI471">
        <v>54.7619</v>
      </c>
      <c r="HJ471">
        <v>62.8207</v>
      </c>
      <c r="HK471">
        <v>22.7804</v>
      </c>
      <c r="HL471">
        <v>1</v>
      </c>
      <c r="HM471">
        <v>1.848</v>
      </c>
      <c r="HN471">
        <v>9.28105</v>
      </c>
      <c r="HO471">
        <v>20.0415</v>
      </c>
      <c r="HP471">
        <v>5.20202</v>
      </c>
      <c r="HQ471">
        <v>11.992</v>
      </c>
      <c r="HR471">
        <v>4.95905</v>
      </c>
      <c r="HS471">
        <v>3.27423</v>
      </c>
      <c r="HT471">
        <v>9999</v>
      </c>
      <c r="HU471">
        <v>9999</v>
      </c>
      <c r="HV471">
        <v>9999</v>
      </c>
      <c r="HW471">
        <v>92.3</v>
      </c>
      <c r="HX471">
        <v>1.86388</v>
      </c>
      <c r="HY471">
        <v>1.86031</v>
      </c>
      <c r="HZ471">
        <v>1.85869</v>
      </c>
      <c r="IA471">
        <v>1.86</v>
      </c>
      <c r="IB471">
        <v>1.85988</v>
      </c>
      <c r="IC471">
        <v>1.85857</v>
      </c>
      <c r="ID471">
        <v>1.85772</v>
      </c>
      <c r="IE471">
        <v>1.85242</v>
      </c>
      <c r="IF471">
        <v>0</v>
      </c>
      <c r="IG471">
        <v>0</v>
      </c>
      <c r="IH471">
        <v>0</v>
      </c>
      <c r="II471">
        <v>0</v>
      </c>
      <c r="IJ471" t="s">
        <v>433</v>
      </c>
      <c r="IK471" t="s">
        <v>434</v>
      </c>
      <c r="IL471" t="s">
        <v>435</v>
      </c>
      <c r="IM471" t="s">
        <v>435</v>
      </c>
      <c r="IN471" t="s">
        <v>435</v>
      </c>
      <c r="IO471" t="s">
        <v>435</v>
      </c>
      <c r="IP471">
        <v>0</v>
      </c>
      <c r="IQ471">
        <v>100</v>
      </c>
      <c r="IR471">
        <v>100</v>
      </c>
      <c r="IS471">
        <v>-18.972</v>
      </c>
      <c r="IT471">
        <v>-2.6301</v>
      </c>
      <c r="IU471">
        <v>-9.223646000070774</v>
      </c>
      <c r="IV471">
        <v>-0.01431925071125703</v>
      </c>
      <c r="IW471">
        <v>4.89615414261653E-06</v>
      </c>
      <c r="IX471">
        <v>-8.989459798755491E-10</v>
      </c>
      <c r="IY471">
        <v>-1.345169807792213</v>
      </c>
      <c r="IZ471">
        <v>-0.1043539695207113</v>
      </c>
      <c r="JA471">
        <v>0.003109194328973147</v>
      </c>
      <c r="JB471">
        <v>-3.859871886814269E-05</v>
      </c>
      <c r="JC471">
        <v>3</v>
      </c>
      <c r="JD471">
        <v>1925</v>
      </c>
      <c r="JE471">
        <v>1</v>
      </c>
      <c r="JF471">
        <v>31</v>
      </c>
      <c r="JG471">
        <v>24.1</v>
      </c>
      <c r="JH471">
        <v>23.9</v>
      </c>
      <c r="JI471">
        <v>2.23755</v>
      </c>
      <c r="JJ471">
        <v>2.72095</v>
      </c>
      <c r="JK471">
        <v>1.49658</v>
      </c>
      <c r="JL471">
        <v>2.31323</v>
      </c>
      <c r="JM471">
        <v>1.54785</v>
      </c>
      <c r="JN471">
        <v>2.4292</v>
      </c>
      <c r="JO471">
        <v>54.0567</v>
      </c>
      <c r="JP471">
        <v>13.1601</v>
      </c>
      <c r="JQ471">
        <v>18</v>
      </c>
      <c r="JR471">
        <v>501.713</v>
      </c>
      <c r="JS471">
        <v>437.335</v>
      </c>
      <c r="JT471">
        <v>26.3525</v>
      </c>
      <c r="JU471">
        <v>47.2613</v>
      </c>
      <c r="JV471">
        <v>30.001</v>
      </c>
      <c r="JW471">
        <v>46.9069</v>
      </c>
      <c r="JX471">
        <v>46.7167</v>
      </c>
      <c r="JY471">
        <v>44.909</v>
      </c>
      <c r="JZ471">
        <v>50.1743</v>
      </c>
      <c r="KA471">
        <v>0</v>
      </c>
      <c r="KB471">
        <v>20.5509</v>
      </c>
      <c r="KC471">
        <v>955.338</v>
      </c>
      <c r="KD471">
        <v>22.6651</v>
      </c>
      <c r="KE471">
        <v>97.36069999999999</v>
      </c>
      <c r="KF471">
        <v>93.8231</v>
      </c>
    </row>
    <row r="472" spans="1:292">
      <c r="A472">
        <v>444</v>
      </c>
      <c r="B472">
        <v>1687543706.1</v>
      </c>
      <c r="C472">
        <v>17577.59999990463</v>
      </c>
      <c r="D472" t="s">
        <v>1332</v>
      </c>
      <c r="E472" t="s">
        <v>1333</v>
      </c>
      <c r="F472">
        <v>5</v>
      </c>
      <c r="G472" t="s">
        <v>1218</v>
      </c>
      <c r="H472">
        <v>1687543698.618518</v>
      </c>
      <c r="I472">
        <f>(J472)/1000</f>
        <v>0</v>
      </c>
      <c r="J472">
        <f>IF(DO472, AM472, AG472)</f>
        <v>0</v>
      </c>
      <c r="K472">
        <f>IF(DO472, AH472, AF472)</f>
        <v>0</v>
      </c>
      <c r="L472">
        <f>DQ472 - IF(AT472&gt;1, K472*DK472*100.0/(AV472*EE472), 0)</f>
        <v>0</v>
      </c>
      <c r="M472">
        <f>((S472-I472/2)*L472-K472)/(S472+I472/2)</f>
        <v>0</v>
      </c>
      <c r="N472">
        <f>M472*(DX472+DY472)/1000.0</f>
        <v>0</v>
      </c>
      <c r="O472">
        <f>(DQ472 - IF(AT472&gt;1, K472*DK472*100.0/(AV472*EE472), 0))*(DX472+DY472)/1000.0</f>
        <v>0</v>
      </c>
      <c r="P472">
        <f>2.0/((1/R472-1/Q472)+SIGN(R472)*SQRT((1/R472-1/Q472)*(1/R472-1/Q472) + 4*DL472/((DL472+1)*(DL472+1))*(2*1/R472*1/Q472-1/Q472*1/Q472)))</f>
        <v>0</v>
      </c>
      <c r="Q472">
        <f>IF(LEFT(DM472,1)&lt;&gt;"0",IF(LEFT(DM472,1)="1",3.0,DN472),$D$5+$E$5*(EE472*DX472/($K$5*1000))+$F$5*(EE472*DX472/($K$5*1000))*MAX(MIN(DK472,$J$5),$I$5)*MAX(MIN(DK472,$J$5),$I$5)+$G$5*MAX(MIN(DK472,$J$5),$I$5)*(EE472*DX472/($K$5*1000))+$H$5*(EE472*DX472/($K$5*1000))*(EE472*DX472/($K$5*1000)))</f>
        <v>0</v>
      </c>
      <c r="R472">
        <f>I472*(1000-(1000*0.61365*exp(17.502*V472/(240.97+V472))/(DX472+DY472)+DS472)/2)/(1000*0.61365*exp(17.502*V472/(240.97+V472))/(DX472+DY472)-DS472)</f>
        <v>0</v>
      </c>
      <c r="S472">
        <f>1/((DL472+1)/(P472/1.6)+1/(Q472/1.37)) + DL472/((DL472+1)/(P472/1.6) + DL472/(Q472/1.37))</f>
        <v>0</v>
      </c>
      <c r="T472">
        <f>(DG472*DJ472)</f>
        <v>0</v>
      </c>
      <c r="U472">
        <f>(DZ472+(T472+2*0.95*5.67E-8*(((DZ472+$B$9)+273)^4-(DZ472+273)^4)-44100*I472)/(1.84*29.3*Q472+8*0.95*5.67E-8*(DZ472+273)^3))</f>
        <v>0</v>
      </c>
      <c r="V472">
        <f>($C$9*EA472+$D$9*EB472+$E$9*U472)</f>
        <v>0</v>
      </c>
      <c r="W472">
        <f>0.61365*exp(17.502*V472/(240.97+V472))</f>
        <v>0</v>
      </c>
      <c r="X472">
        <f>(Y472/Z472*100)</f>
        <v>0</v>
      </c>
      <c r="Y472">
        <f>DS472*(DX472+DY472)/1000</f>
        <v>0</v>
      </c>
      <c r="Z472">
        <f>0.61365*exp(17.502*DZ472/(240.97+DZ472))</f>
        <v>0</v>
      </c>
      <c r="AA472">
        <f>(W472-DS472*(DX472+DY472)/1000)</f>
        <v>0</v>
      </c>
      <c r="AB472">
        <f>(-I472*44100)</f>
        <v>0</v>
      </c>
      <c r="AC472">
        <f>2*29.3*Q472*0.92*(DZ472-V472)</f>
        <v>0</v>
      </c>
      <c r="AD472">
        <f>2*0.95*5.67E-8*(((DZ472+$B$9)+273)^4-(V472+273)^4)</f>
        <v>0</v>
      </c>
      <c r="AE472">
        <f>T472+AD472+AB472+AC472</f>
        <v>0</v>
      </c>
      <c r="AF472">
        <f>DW472*AT472*(DR472-DQ472*(1000-AT472*DT472)/(1000-AT472*DS472))/(100*DK472)</f>
        <v>0</v>
      </c>
      <c r="AG472">
        <f>1000*DW472*AT472*(DS472-DT472)/(100*DK472*(1000-AT472*DS472))</f>
        <v>0</v>
      </c>
      <c r="AH472">
        <f>(AI472 - AJ472 - DX472*1E3/(8.314*(DZ472+273.15)) * AL472/DW472 * AK472) * DW472/(100*DK472) * (1000 - DT472)/1000</f>
        <v>0</v>
      </c>
      <c r="AI472">
        <v>964.0838911949427</v>
      </c>
      <c r="AJ472">
        <v>940.4465636363634</v>
      </c>
      <c r="AK472">
        <v>3.449134618227858</v>
      </c>
      <c r="AL472">
        <v>66.87703025585249</v>
      </c>
      <c r="AM472">
        <f>(AO472 - AN472 + DX472*1E3/(8.314*(DZ472+273.15)) * AQ472/DW472 * AP472) * DW472/(100*DK472) * 1000/(1000 - AO472)</f>
        <v>0</v>
      </c>
      <c r="AN472">
        <v>22.70435090844296</v>
      </c>
      <c r="AO472">
        <v>23.14179757575758</v>
      </c>
      <c r="AP472">
        <v>2.84950468120853E-05</v>
      </c>
      <c r="AQ472">
        <v>100.4574107163463</v>
      </c>
      <c r="AR472">
        <v>0</v>
      </c>
      <c r="AS472">
        <v>0</v>
      </c>
      <c r="AT472">
        <f>IF(AR472*$H$15&gt;=AV472,1.0,(AV472/(AV472-AR472*$H$15)))</f>
        <v>0</v>
      </c>
      <c r="AU472">
        <f>(AT472-1)*100</f>
        <v>0</v>
      </c>
      <c r="AV472">
        <f>MAX(0,($B$15+$C$15*EE472)/(1+$D$15*EE472)*DX472/(DZ472+273)*$E$15)</f>
        <v>0</v>
      </c>
      <c r="AW472" t="s">
        <v>429</v>
      </c>
      <c r="AX472" t="s">
        <v>429</v>
      </c>
      <c r="AY472">
        <v>0</v>
      </c>
      <c r="AZ472">
        <v>0</v>
      </c>
      <c r="BA472">
        <f>1-AY472/AZ472</f>
        <v>0</v>
      </c>
      <c r="BB472">
        <v>0</v>
      </c>
      <c r="BC472" t="s">
        <v>429</v>
      </c>
      <c r="BD472" t="s">
        <v>429</v>
      </c>
      <c r="BE472">
        <v>0</v>
      </c>
      <c r="BF472">
        <v>0</v>
      </c>
      <c r="BG472">
        <f>1-BE472/BF472</f>
        <v>0</v>
      </c>
      <c r="BH472">
        <v>0.5</v>
      </c>
      <c r="BI472">
        <f>DH472</f>
        <v>0</v>
      </c>
      <c r="BJ472">
        <f>K472</f>
        <v>0</v>
      </c>
      <c r="BK472">
        <f>BG472*BH472*BI472</f>
        <v>0</v>
      </c>
      <c r="BL472">
        <f>(BJ472-BB472)/BI472</f>
        <v>0</v>
      </c>
      <c r="BM472">
        <f>(AZ472-BF472)/BF472</f>
        <v>0</v>
      </c>
      <c r="BN472">
        <f>AY472/(BA472+AY472/BF472)</f>
        <v>0</v>
      </c>
      <c r="BO472" t="s">
        <v>429</v>
      </c>
      <c r="BP472">
        <v>0</v>
      </c>
      <c r="BQ472">
        <f>IF(BP472&lt;&gt;0, BP472, BN472)</f>
        <v>0</v>
      </c>
      <c r="BR472">
        <f>1-BQ472/BF472</f>
        <v>0</v>
      </c>
      <c r="BS472">
        <f>(BF472-BE472)/(BF472-BQ472)</f>
        <v>0</v>
      </c>
      <c r="BT472">
        <f>(AZ472-BF472)/(AZ472-BQ472)</f>
        <v>0</v>
      </c>
      <c r="BU472">
        <f>(BF472-BE472)/(BF472-AY472)</f>
        <v>0</v>
      </c>
      <c r="BV472">
        <f>(AZ472-BF472)/(AZ472-AY472)</f>
        <v>0</v>
      </c>
      <c r="BW472">
        <f>(BS472*BQ472/BE472)</f>
        <v>0</v>
      </c>
      <c r="BX472">
        <f>(1-BW472)</f>
        <v>0</v>
      </c>
      <c r="DG472">
        <f>$B$13*EF472+$C$13*EG472+$F$13*ER472*(1-EU472)</f>
        <v>0</v>
      </c>
      <c r="DH472">
        <f>DG472*DI472</f>
        <v>0</v>
      </c>
      <c r="DI472">
        <f>($B$13*$D$11+$C$13*$D$11+$F$13*((FE472+EW472)/MAX(FE472+EW472+FF472, 0.1)*$I$11+FF472/MAX(FE472+EW472+FF472, 0.1)*$J$11))/($B$13+$C$13+$F$13)</f>
        <v>0</v>
      </c>
      <c r="DJ472">
        <f>($B$13*$K$11+$C$13*$K$11+$F$13*((FE472+EW472)/MAX(FE472+EW472+FF472, 0.1)*$P$11+FF472/MAX(FE472+EW472+FF472, 0.1)*$Q$11))/($B$13+$C$13+$F$13)</f>
        <v>0</v>
      </c>
      <c r="DK472">
        <v>1.91</v>
      </c>
      <c r="DL472">
        <v>0.5</v>
      </c>
      <c r="DM472" t="s">
        <v>430</v>
      </c>
      <c r="DN472">
        <v>2</v>
      </c>
      <c r="DO472" t="b">
        <v>1</v>
      </c>
      <c r="DP472">
        <v>1687543698.618518</v>
      </c>
      <c r="DQ472">
        <v>895.2756666666667</v>
      </c>
      <c r="DR472">
        <v>926.0807037037038</v>
      </c>
      <c r="DS472">
        <v>23.13762222222222</v>
      </c>
      <c r="DT472">
        <v>22.70025555555556</v>
      </c>
      <c r="DU472">
        <v>914.1841851851852</v>
      </c>
      <c r="DV472">
        <v>25.76773333333334</v>
      </c>
      <c r="DW472">
        <v>500.012962962963</v>
      </c>
      <c r="DX472">
        <v>101.7377777777778</v>
      </c>
      <c r="DY472">
        <v>0.09995424074074075</v>
      </c>
      <c r="DZ472">
        <v>31.83142962962963</v>
      </c>
      <c r="EA472">
        <v>33.12902962962963</v>
      </c>
      <c r="EB472">
        <v>999.9000000000001</v>
      </c>
      <c r="EC472">
        <v>0</v>
      </c>
      <c r="ED472">
        <v>0</v>
      </c>
      <c r="EE472">
        <v>9999.531481481481</v>
      </c>
      <c r="EF472">
        <v>0</v>
      </c>
      <c r="EG472">
        <v>1535.513703703703</v>
      </c>
      <c r="EH472">
        <v>-30.8048962962963</v>
      </c>
      <c r="EI472">
        <v>916.4810740740739</v>
      </c>
      <c r="EJ472">
        <v>947.5912592592592</v>
      </c>
      <c r="EK472">
        <v>0.4373742962962963</v>
      </c>
      <c r="EL472">
        <v>926.0807037037038</v>
      </c>
      <c r="EM472">
        <v>22.70025555555556</v>
      </c>
      <c r="EN472">
        <v>2.353970740740741</v>
      </c>
      <c r="EO472">
        <v>2.309472962962963</v>
      </c>
      <c r="EP472">
        <v>20.05056666666667</v>
      </c>
      <c r="EQ472">
        <v>19.74262592592592</v>
      </c>
      <c r="ER472">
        <v>2000.007777777777</v>
      </c>
      <c r="ES472">
        <v>0.9800004444444445</v>
      </c>
      <c r="ET472">
        <v>0.01999967037037037</v>
      </c>
      <c r="EU472">
        <v>0</v>
      </c>
      <c r="EV472">
        <v>151.1911481481482</v>
      </c>
      <c r="EW472">
        <v>5.00078</v>
      </c>
      <c r="EX472">
        <v>4396.285185185186</v>
      </c>
      <c r="EY472">
        <v>16379.68888888889</v>
      </c>
      <c r="EZ472">
        <v>53.12474074074074</v>
      </c>
      <c r="FA472">
        <v>55.28674074074074</v>
      </c>
      <c r="FB472">
        <v>53.65485185185184</v>
      </c>
      <c r="FC472">
        <v>54.38625925925925</v>
      </c>
      <c r="FD472">
        <v>53.016</v>
      </c>
      <c r="FE472">
        <v>1955.107777777778</v>
      </c>
      <c r="FF472">
        <v>39.9</v>
      </c>
      <c r="FG472">
        <v>0</v>
      </c>
      <c r="FH472">
        <v>1687543706.7</v>
      </c>
      <c r="FI472">
        <v>0</v>
      </c>
      <c r="FJ472">
        <v>151.17592</v>
      </c>
      <c r="FK472">
        <v>-0.8039230749552346</v>
      </c>
      <c r="FL472">
        <v>175.4123077166384</v>
      </c>
      <c r="FM472">
        <v>4396.17</v>
      </c>
      <c r="FN472">
        <v>15</v>
      </c>
      <c r="FO472">
        <v>1687542268.5</v>
      </c>
      <c r="FP472" t="s">
        <v>1219</v>
      </c>
      <c r="FQ472">
        <v>1687542253</v>
      </c>
      <c r="FR472">
        <v>1687542268.5</v>
      </c>
      <c r="FS472">
        <v>7</v>
      </c>
      <c r="FT472">
        <v>0.126</v>
      </c>
      <c r="FU472">
        <v>0.008999999999999999</v>
      </c>
      <c r="FV472">
        <v>-14.588</v>
      </c>
      <c r="FW472">
        <v>-2.508</v>
      </c>
      <c r="FX472">
        <v>419</v>
      </c>
      <c r="FY472">
        <v>18</v>
      </c>
      <c r="FZ472">
        <v>0.37</v>
      </c>
      <c r="GA472">
        <v>0.06</v>
      </c>
      <c r="GB472">
        <v>-30.77810731707317</v>
      </c>
      <c r="GC472">
        <v>-0.7719073170732019</v>
      </c>
      <c r="GD472">
        <v>0.1038080014544767</v>
      </c>
      <c r="GE472">
        <v>0</v>
      </c>
      <c r="GF472">
        <v>0.434881243902439</v>
      </c>
      <c r="GG472">
        <v>0.03777961672473928</v>
      </c>
      <c r="GH472">
        <v>0.005058964908013458</v>
      </c>
      <c r="GI472">
        <v>1</v>
      </c>
      <c r="GJ472">
        <v>1</v>
      </c>
      <c r="GK472">
        <v>2</v>
      </c>
      <c r="GL472" t="s">
        <v>443</v>
      </c>
      <c r="GM472">
        <v>3.10053</v>
      </c>
      <c r="GN472">
        <v>2.75824</v>
      </c>
      <c r="GO472">
        <v>0.166679</v>
      </c>
      <c r="GP472">
        <v>0.168123</v>
      </c>
      <c r="GQ472">
        <v>0.123114</v>
      </c>
      <c r="GR472">
        <v>0.113177</v>
      </c>
      <c r="GS472">
        <v>20735.5</v>
      </c>
      <c r="GT472">
        <v>20021.4</v>
      </c>
      <c r="GU472">
        <v>25474.9</v>
      </c>
      <c r="GV472">
        <v>24463.8</v>
      </c>
      <c r="GW472">
        <v>35925.6</v>
      </c>
      <c r="GX472">
        <v>32022.7</v>
      </c>
      <c r="GY472">
        <v>44554.8</v>
      </c>
      <c r="GZ472">
        <v>39030.8</v>
      </c>
      <c r="HA472">
        <v>1.71055</v>
      </c>
      <c r="HB472">
        <v>1.59917</v>
      </c>
      <c r="HC472">
        <v>-0.0459366</v>
      </c>
      <c r="HD472">
        <v>0</v>
      </c>
      <c r="HE472">
        <v>33.8821</v>
      </c>
      <c r="HF472">
        <v>999.9</v>
      </c>
      <c r="HG472">
        <v>42.9</v>
      </c>
      <c r="HH472">
        <v>50.9</v>
      </c>
      <c r="HI472">
        <v>54.7593</v>
      </c>
      <c r="HJ472">
        <v>62.6807</v>
      </c>
      <c r="HK472">
        <v>22.7043</v>
      </c>
      <c r="HL472">
        <v>1</v>
      </c>
      <c r="HM472">
        <v>1.84875</v>
      </c>
      <c r="HN472">
        <v>9.28105</v>
      </c>
      <c r="HO472">
        <v>20.0418</v>
      </c>
      <c r="HP472">
        <v>5.20531</v>
      </c>
      <c r="HQ472">
        <v>11.992</v>
      </c>
      <c r="HR472">
        <v>4.95965</v>
      </c>
      <c r="HS472">
        <v>3.27458</v>
      </c>
      <c r="HT472">
        <v>9999</v>
      </c>
      <c r="HU472">
        <v>9999</v>
      </c>
      <c r="HV472">
        <v>9999</v>
      </c>
      <c r="HW472">
        <v>92.3</v>
      </c>
      <c r="HX472">
        <v>1.86386</v>
      </c>
      <c r="HY472">
        <v>1.86031</v>
      </c>
      <c r="HZ472">
        <v>1.8587</v>
      </c>
      <c r="IA472">
        <v>1.85999</v>
      </c>
      <c r="IB472">
        <v>1.85989</v>
      </c>
      <c r="IC472">
        <v>1.85856</v>
      </c>
      <c r="ID472">
        <v>1.85773</v>
      </c>
      <c r="IE472">
        <v>1.85242</v>
      </c>
      <c r="IF472">
        <v>0</v>
      </c>
      <c r="IG472">
        <v>0</v>
      </c>
      <c r="IH472">
        <v>0</v>
      </c>
      <c r="II472">
        <v>0</v>
      </c>
      <c r="IJ472" t="s">
        <v>433</v>
      </c>
      <c r="IK472" t="s">
        <v>434</v>
      </c>
      <c r="IL472" t="s">
        <v>435</v>
      </c>
      <c r="IM472" t="s">
        <v>435</v>
      </c>
      <c r="IN472" t="s">
        <v>435</v>
      </c>
      <c r="IO472" t="s">
        <v>435</v>
      </c>
      <c r="IP472">
        <v>0</v>
      </c>
      <c r="IQ472">
        <v>100</v>
      </c>
      <c r="IR472">
        <v>100</v>
      </c>
      <c r="IS472">
        <v>-19.1</v>
      </c>
      <c r="IT472">
        <v>-2.6302</v>
      </c>
      <c r="IU472">
        <v>-9.223646000070774</v>
      </c>
      <c r="IV472">
        <v>-0.01431925071125703</v>
      </c>
      <c r="IW472">
        <v>4.89615414261653E-06</v>
      </c>
      <c r="IX472">
        <v>-8.989459798755491E-10</v>
      </c>
      <c r="IY472">
        <v>-1.345169807792213</v>
      </c>
      <c r="IZ472">
        <v>-0.1043539695207113</v>
      </c>
      <c r="JA472">
        <v>0.003109194328973147</v>
      </c>
      <c r="JB472">
        <v>-3.859871886814269E-05</v>
      </c>
      <c r="JC472">
        <v>3</v>
      </c>
      <c r="JD472">
        <v>1925</v>
      </c>
      <c r="JE472">
        <v>1</v>
      </c>
      <c r="JF472">
        <v>31</v>
      </c>
      <c r="JG472">
        <v>24.2</v>
      </c>
      <c r="JH472">
        <v>24</v>
      </c>
      <c r="JI472">
        <v>2.27173</v>
      </c>
      <c r="JJ472">
        <v>2.72095</v>
      </c>
      <c r="JK472">
        <v>1.49658</v>
      </c>
      <c r="JL472">
        <v>2.31201</v>
      </c>
      <c r="JM472">
        <v>1.54785</v>
      </c>
      <c r="JN472">
        <v>2.51099</v>
      </c>
      <c r="JO472">
        <v>54.0925</v>
      </c>
      <c r="JP472">
        <v>13.1601</v>
      </c>
      <c r="JQ472">
        <v>18</v>
      </c>
      <c r="JR472">
        <v>501.874</v>
      </c>
      <c r="JS472">
        <v>437.173</v>
      </c>
      <c r="JT472">
        <v>26.3473</v>
      </c>
      <c r="JU472">
        <v>47.272</v>
      </c>
      <c r="JV472">
        <v>30.0009</v>
      </c>
      <c r="JW472">
        <v>46.9199</v>
      </c>
      <c r="JX472">
        <v>46.7296</v>
      </c>
      <c r="JY472">
        <v>45.5856</v>
      </c>
      <c r="JZ472">
        <v>50.1743</v>
      </c>
      <c r="KA472">
        <v>0</v>
      </c>
      <c r="KB472">
        <v>20.5537</v>
      </c>
      <c r="KC472">
        <v>975.373</v>
      </c>
      <c r="KD472">
        <v>22.6651</v>
      </c>
      <c r="KE472">
        <v>97.3597</v>
      </c>
      <c r="KF472">
        <v>93.8229</v>
      </c>
    </row>
    <row r="473" spans="1:292">
      <c r="A473">
        <v>445</v>
      </c>
      <c r="B473">
        <v>1687543711.1</v>
      </c>
      <c r="C473">
        <v>17582.59999990463</v>
      </c>
      <c r="D473" t="s">
        <v>1334</v>
      </c>
      <c r="E473" t="s">
        <v>1335</v>
      </c>
      <c r="F473">
        <v>5</v>
      </c>
      <c r="G473" t="s">
        <v>1218</v>
      </c>
      <c r="H473">
        <v>1687543703.332142</v>
      </c>
      <c r="I473">
        <f>(J473)/1000</f>
        <v>0</v>
      </c>
      <c r="J473">
        <f>IF(DO473, AM473, AG473)</f>
        <v>0</v>
      </c>
      <c r="K473">
        <f>IF(DO473, AH473, AF473)</f>
        <v>0</v>
      </c>
      <c r="L473">
        <f>DQ473 - IF(AT473&gt;1, K473*DK473*100.0/(AV473*EE473), 0)</f>
        <v>0</v>
      </c>
      <c r="M473">
        <f>((S473-I473/2)*L473-K473)/(S473+I473/2)</f>
        <v>0</v>
      </c>
      <c r="N473">
        <f>M473*(DX473+DY473)/1000.0</f>
        <v>0</v>
      </c>
      <c r="O473">
        <f>(DQ473 - IF(AT473&gt;1, K473*DK473*100.0/(AV473*EE473), 0))*(DX473+DY473)/1000.0</f>
        <v>0</v>
      </c>
      <c r="P473">
        <f>2.0/((1/R473-1/Q473)+SIGN(R473)*SQRT((1/R473-1/Q473)*(1/R473-1/Q473) + 4*DL473/((DL473+1)*(DL473+1))*(2*1/R473*1/Q473-1/Q473*1/Q473)))</f>
        <v>0</v>
      </c>
      <c r="Q473">
        <f>IF(LEFT(DM473,1)&lt;&gt;"0",IF(LEFT(DM473,1)="1",3.0,DN473),$D$5+$E$5*(EE473*DX473/($K$5*1000))+$F$5*(EE473*DX473/($K$5*1000))*MAX(MIN(DK473,$J$5),$I$5)*MAX(MIN(DK473,$J$5),$I$5)+$G$5*MAX(MIN(DK473,$J$5),$I$5)*(EE473*DX473/($K$5*1000))+$H$5*(EE473*DX473/($K$5*1000))*(EE473*DX473/($K$5*1000)))</f>
        <v>0</v>
      </c>
      <c r="R473">
        <f>I473*(1000-(1000*0.61365*exp(17.502*V473/(240.97+V473))/(DX473+DY473)+DS473)/2)/(1000*0.61365*exp(17.502*V473/(240.97+V473))/(DX473+DY473)-DS473)</f>
        <v>0</v>
      </c>
      <c r="S473">
        <f>1/((DL473+1)/(P473/1.6)+1/(Q473/1.37)) + DL473/((DL473+1)/(P473/1.6) + DL473/(Q473/1.37))</f>
        <v>0</v>
      </c>
      <c r="T473">
        <f>(DG473*DJ473)</f>
        <v>0</v>
      </c>
      <c r="U473">
        <f>(DZ473+(T473+2*0.95*5.67E-8*(((DZ473+$B$9)+273)^4-(DZ473+273)^4)-44100*I473)/(1.84*29.3*Q473+8*0.95*5.67E-8*(DZ473+273)^3))</f>
        <v>0</v>
      </c>
      <c r="V473">
        <f>($C$9*EA473+$D$9*EB473+$E$9*U473)</f>
        <v>0</v>
      </c>
      <c r="W473">
        <f>0.61365*exp(17.502*V473/(240.97+V473))</f>
        <v>0</v>
      </c>
      <c r="X473">
        <f>(Y473/Z473*100)</f>
        <v>0</v>
      </c>
      <c r="Y473">
        <f>DS473*(DX473+DY473)/1000</f>
        <v>0</v>
      </c>
      <c r="Z473">
        <f>0.61365*exp(17.502*DZ473/(240.97+DZ473))</f>
        <v>0</v>
      </c>
      <c r="AA473">
        <f>(W473-DS473*(DX473+DY473)/1000)</f>
        <v>0</v>
      </c>
      <c r="AB473">
        <f>(-I473*44100)</f>
        <v>0</v>
      </c>
      <c r="AC473">
        <f>2*29.3*Q473*0.92*(DZ473-V473)</f>
        <v>0</v>
      </c>
      <c r="AD473">
        <f>2*0.95*5.67E-8*(((DZ473+$B$9)+273)^4-(V473+273)^4)</f>
        <v>0</v>
      </c>
      <c r="AE473">
        <f>T473+AD473+AB473+AC473</f>
        <v>0</v>
      </c>
      <c r="AF473">
        <f>DW473*AT473*(DR473-DQ473*(1000-AT473*DT473)/(1000-AT473*DS473))/(100*DK473)</f>
        <v>0</v>
      </c>
      <c r="AG473">
        <f>1000*DW473*AT473*(DS473-DT473)/(100*DK473*(1000-AT473*DS473))</f>
        <v>0</v>
      </c>
      <c r="AH473">
        <f>(AI473 - AJ473 - DX473*1E3/(8.314*(DZ473+273.15)) * AL473/DW473 * AK473) * DW473/(100*DK473) * (1000 - DT473)/1000</f>
        <v>0</v>
      </c>
      <c r="AI473">
        <v>981.2097024846304</v>
      </c>
      <c r="AJ473">
        <v>957.6419454545452</v>
      </c>
      <c r="AK473">
        <v>3.448527393873584</v>
      </c>
      <c r="AL473">
        <v>66.87703025585249</v>
      </c>
      <c r="AM473">
        <f>(AO473 - AN473 + DX473*1E3/(8.314*(DZ473+273.15)) * AQ473/DW473 * AP473) * DW473/(100*DK473) * 1000/(1000 - AO473)</f>
        <v>0</v>
      </c>
      <c r="AN473">
        <v>22.70782216694012</v>
      </c>
      <c r="AO473">
        <v>23.14435575757574</v>
      </c>
      <c r="AP473">
        <v>4.699045633687095E-05</v>
      </c>
      <c r="AQ473">
        <v>100.4574107163463</v>
      </c>
      <c r="AR473">
        <v>0</v>
      </c>
      <c r="AS473">
        <v>0</v>
      </c>
      <c r="AT473">
        <f>IF(AR473*$H$15&gt;=AV473,1.0,(AV473/(AV473-AR473*$H$15)))</f>
        <v>0</v>
      </c>
      <c r="AU473">
        <f>(AT473-1)*100</f>
        <v>0</v>
      </c>
      <c r="AV473">
        <f>MAX(0,($B$15+$C$15*EE473)/(1+$D$15*EE473)*DX473/(DZ473+273)*$E$15)</f>
        <v>0</v>
      </c>
      <c r="AW473" t="s">
        <v>429</v>
      </c>
      <c r="AX473" t="s">
        <v>429</v>
      </c>
      <c r="AY473">
        <v>0</v>
      </c>
      <c r="AZ473">
        <v>0</v>
      </c>
      <c r="BA473">
        <f>1-AY473/AZ473</f>
        <v>0</v>
      </c>
      <c r="BB473">
        <v>0</v>
      </c>
      <c r="BC473" t="s">
        <v>429</v>
      </c>
      <c r="BD473" t="s">
        <v>429</v>
      </c>
      <c r="BE473">
        <v>0</v>
      </c>
      <c r="BF473">
        <v>0</v>
      </c>
      <c r="BG473">
        <f>1-BE473/BF473</f>
        <v>0</v>
      </c>
      <c r="BH473">
        <v>0.5</v>
      </c>
      <c r="BI473">
        <f>DH473</f>
        <v>0</v>
      </c>
      <c r="BJ473">
        <f>K473</f>
        <v>0</v>
      </c>
      <c r="BK473">
        <f>BG473*BH473*BI473</f>
        <v>0</v>
      </c>
      <c r="BL473">
        <f>(BJ473-BB473)/BI473</f>
        <v>0</v>
      </c>
      <c r="BM473">
        <f>(AZ473-BF473)/BF473</f>
        <v>0</v>
      </c>
      <c r="BN473">
        <f>AY473/(BA473+AY473/BF473)</f>
        <v>0</v>
      </c>
      <c r="BO473" t="s">
        <v>429</v>
      </c>
      <c r="BP473">
        <v>0</v>
      </c>
      <c r="BQ473">
        <f>IF(BP473&lt;&gt;0, BP473, BN473)</f>
        <v>0</v>
      </c>
      <c r="BR473">
        <f>1-BQ473/BF473</f>
        <v>0</v>
      </c>
      <c r="BS473">
        <f>(BF473-BE473)/(BF473-BQ473)</f>
        <v>0</v>
      </c>
      <c r="BT473">
        <f>(AZ473-BF473)/(AZ473-BQ473)</f>
        <v>0</v>
      </c>
      <c r="BU473">
        <f>(BF473-BE473)/(BF473-AY473)</f>
        <v>0</v>
      </c>
      <c r="BV473">
        <f>(AZ473-BF473)/(AZ473-AY473)</f>
        <v>0</v>
      </c>
      <c r="BW473">
        <f>(BS473*BQ473/BE473)</f>
        <v>0</v>
      </c>
      <c r="BX473">
        <f>(1-BW473)</f>
        <v>0</v>
      </c>
      <c r="DG473">
        <f>$B$13*EF473+$C$13*EG473+$F$13*ER473*(1-EU473)</f>
        <v>0</v>
      </c>
      <c r="DH473">
        <f>DG473*DI473</f>
        <v>0</v>
      </c>
      <c r="DI473">
        <f>($B$13*$D$11+$C$13*$D$11+$F$13*((FE473+EW473)/MAX(FE473+EW473+FF473, 0.1)*$I$11+FF473/MAX(FE473+EW473+FF473, 0.1)*$J$11))/($B$13+$C$13+$F$13)</f>
        <v>0</v>
      </c>
      <c r="DJ473">
        <f>($B$13*$K$11+$C$13*$K$11+$F$13*((FE473+EW473)/MAX(FE473+EW473+FF473, 0.1)*$P$11+FF473/MAX(FE473+EW473+FF473, 0.1)*$Q$11))/($B$13+$C$13+$F$13)</f>
        <v>0</v>
      </c>
      <c r="DK473">
        <v>1.91</v>
      </c>
      <c r="DL473">
        <v>0.5</v>
      </c>
      <c r="DM473" t="s">
        <v>430</v>
      </c>
      <c r="DN473">
        <v>2</v>
      </c>
      <c r="DO473" t="b">
        <v>1</v>
      </c>
      <c r="DP473">
        <v>1687543703.332142</v>
      </c>
      <c r="DQ473">
        <v>911.0693571428571</v>
      </c>
      <c r="DR473">
        <v>941.9351428571426</v>
      </c>
      <c r="DS473">
        <v>23.14123571428572</v>
      </c>
      <c r="DT473">
        <v>22.70425714285715</v>
      </c>
      <c r="DU473">
        <v>930.0983571428571</v>
      </c>
      <c r="DV473">
        <v>25.77142142857143</v>
      </c>
      <c r="DW473">
        <v>499.99575</v>
      </c>
      <c r="DX473">
        <v>101.73725</v>
      </c>
      <c r="DY473">
        <v>0.0999194642857143</v>
      </c>
      <c r="DZ473">
        <v>31.83097142857142</v>
      </c>
      <c r="EA473">
        <v>33.13525714285714</v>
      </c>
      <c r="EB473">
        <v>999.9000000000002</v>
      </c>
      <c r="EC473">
        <v>0</v>
      </c>
      <c r="ED473">
        <v>0</v>
      </c>
      <c r="EE473">
        <v>10002.83</v>
      </c>
      <c r="EF473">
        <v>0</v>
      </c>
      <c r="EG473">
        <v>1536.315714285714</v>
      </c>
      <c r="EH473">
        <v>-30.86574285714286</v>
      </c>
      <c r="EI473">
        <v>932.652142857143</v>
      </c>
      <c r="EJ473">
        <v>963.8178928571427</v>
      </c>
      <c r="EK473">
        <v>0.4369829642857143</v>
      </c>
      <c r="EL473">
        <v>941.9351428571426</v>
      </c>
      <c r="EM473">
        <v>22.70425714285715</v>
      </c>
      <c r="EN473">
        <v>2.354326071428571</v>
      </c>
      <c r="EO473">
        <v>2.309868214285714</v>
      </c>
      <c r="EP473">
        <v>20.05300714285714</v>
      </c>
      <c r="EQ473">
        <v>19.74539285714286</v>
      </c>
      <c r="ER473">
        <v>1999.994642857143</v>
      </c>
      <c r="ES473">
        <v>0.9800002857142857</v>
      </c>
      <c r="ET473">
        <v>0.019999825</v>
      </c>
      <c r="EU473">
        <v>0</v>
      </c>
      <c r="EV473">
        <v>151.1531428571429</v>
      </c>
      <c r="EW473">
        <v>5.00078</v>
      </c>
      <c r="EX473">
        <v>4393.969285714285</v>
      </c>
      <c r="EY473">
        <v>16379.58928571429</v>
      </c>
      <c r="EZ473">
        <v>53.10025</v>
      </c>
      <c r="FA473">
        <v>55.27657142857142</v>
      </c>
      <c r="FB473">
        <v>53.65825</v>
      </c>
      <c r="FC473">
        <v>54.35464285714285</v>
      </c>
      <c r="FD473">
        <v>52.99307142857142</v>
      </c>
      <c r="FE473">
        <v>1955.094642857143</v>
      </c>
      <c r="FF473">
        <v>39.9</v>
      </c>
      <c r="FG473">
        <v>0</v>
      </c>
      <c r="FH473">
        <v>1687543711.5</v>
      </c>
      <c r="FI473">
        <v>0</v>
      </c>
      <c r="FJ473">
        <v>151.1278</v>
      </c>
      <c r="FK473">
        <v>0.2511538469446988</v>
      </c>
      <c r="FL473">
        <v>-137.4953842941771</v>
      </c>
      <c r="FM473">
        <v>4394.095200000001</v>
      </c>
      <c r="FN473">
        <v>15</v>
      </c>
      <c r="FO473">
        <v>1687542268.5</v>
      </c>
      <c r="FP473" t="s">
        <v>1219</v>
      </c>
      <c r="FQ473">
        <v>1687542253</v>
      </c>
      <c r="FR473">
        <v>1687542268.5</v>
      </c>
      <c r="FS473">
        <v>7</v>
      </c>
      <c r="FT473">
        <v>0.126</v>
      </c>
      <c r="FU473">
        <v>0.008999999999999999</v>
      </c>
      <c r="FV473">
        <v>-14.588</v>
      </c>
      <c r="FW473">
        <v>-2.508</v>
      </c>
      <c r="FX473">
        <v>419</v>
      </c>
      <c r="FY473">
        <v>18</v>
      </c>
      <c r="FZ473">
        <v>0.37</v>
      </c>
      <c r="GA473">
        <v>0.06</v>
      </c>
      <c r="GB473">
        <v>-30.81518</v>
      </c>
      <c r="GC473">
        <v>-0.8917148217635642</v>
      </c>
      <c r="GD473">
        <v>0.1125250598755673</v>
      </c>
      <c r="GE473">
        <v>0</v>
      </c>
      <c r="GF473">
        <v>0.4368436</v>
      </c>
      <c r="GG473">
        <v>-0.00271366604127589</v>
      </c>
      <c r="GH473">
        <v>0.001581341563356889</v>
      </c>
      <c r="GI473">
        <v>1</v>
      </c>
      <c r="GJ473">
        <v>1</v>
      </c>
      <c r="GK473">
        <v>2</v>
      </c>
      <c r="GL473" t="s">
        <v>443</v>
      </c>
      <c r="GM473">
        <v>3.10033</v>
      </c>
      <c r="GN473">
        <v>2.75803</v>
      </c>
      <c r="GO473">
        <v>0.168627</v>
      </c>
      <c r="GP473">
        <v>0.170018</v>
      </c>
      <c r="GQ473">
        <v>0.123119</v>
      </c>
      <c r="GR473">
        <v>0.11319</v>
      </c>
      <c r="GS473">
        <v>20686.6</v>
      </c>
      <c r="GT473">
        <v>19975.2</v>
      </c>
      <c r="GU473">
        <v>25474.7</v>
      </c>
      <c r="GV473">
        <v>24463.4</v>
      </c>
      <c r="GW473">
        <v>35925.2</v>
      </c>
      <c r="GX473">
        <v>32022.1</v>
      </c>
      <c r="GY473">
        <v>44554.2</v>
      </c>
      <c r="GZ473">
        <v>39030.4</v>
      </c>
      <c r="HA473">
        <v>1.71038</v>
      </c>
      <c r="HB473">
        <v>1.59892</v>
      </c>
      <c r="HC473">
        <v>-0.0459291</v>
      </c>
      <c r="HD473">
        <v>0</v>
      </c>
      <c r="HE473">
        <v>33.8821</v>
      </c>
      <c r="HF473">
        <v>999.9</v>
      </c>
      <c r="HG473">
        <v>42.9</v>
      </c>
      <c r="HH473">
        <v>50.9</v>
      </c>
      <c r="HI473">
        <v>54.7571</v>
      </c>
      <c r="HJ473">
        <v>62.6007</v>
      </c>
      <c r="HK473">
        <v>23.101</v>
      </c>
      <c r="HL473">
        <v>1</v>
      </c>
      <c r="HM473">
        <v>1.84943</v>
      </c>
      <c r="HN473">
        <v>9.28105</v>
      </c>
      <c r="HO473">
        <v>20.042</v>
      </c>
      <c r="HP473">
        <v>5.20561</v>
      </c>
      <c r="HQ473">
        <v>11.992</v>
      </c>
      <c r="HR473">
        <v>4.9598</v>
      </c>
      <c r="HS473">
        <v>3.2746</v>
      </c>
      <c r="HT473">
        <v>9999</v>
      </c>
      <c r="HU473">
        <v>9999</v>
      </c>
      <c r="HV473">
        <v>9999</v>
      </c>
      <c r="HW473">
        <v>92.3</v>
      </c>
      <c r="HX473">
        <v>1.86387</v>
      </c>
      <c r="HY473">
        <v>1.86031</v>
      </c>
      <c r="HZ473">
        <v>1.85869</v>
      </c>
      <c r="IA473">
        <v>1.85997</v>
      </c>
      <c r="IB473">
        <v>1.85989</v>
      </c>
      <c r="IC473">
        <v>1.85855</v>
      </c>
      <c r="ID473">
        <v>1.85773</v>
      </c>
      <c r="IE473">
        <v>1.85242</v>
      </c>
      <c r="IF473">
        <v>0</v>
      </c>
      <c r="IG473">
        <v>0</v>
      </c>
      <c r="IH473">
        <v>0</v>
      </c>
      <c r="II473">
        <v>0</v>
      </c>
      <c r="IJ473" t="s">
        <v>433</v>
      </c>
      <c r="IK473" t="s">
        <v>434</v>
      </c>
      <c r="IL473" t="s">
        <v>435</v>
      </c>
      <c r="IM473" t="s">
        <v>435</v>
      </c>
      <c r="IN473" t="s">
        <v>435</v>
      </c>
      <c r="IO473" t="s">
        <v>435</v>
      </c>
      <c r="IP473">
        <v>0</v>
      </c>
      <c r="IQ473">
        <v>100</v>
      </c>
      <c r="IR473">
        <v>100</v>
      </c>
      <c r="IS473">
        <v>-19.226</v>
      </c>
      <c r="IT473">
        <v>-2.6302</v>
      </c>
      <c r="IU473">
        <v>-9.223646000070774</v>
      </c>
      <c r="IV473">
        <v>-0.01431925071125703</v>
      </c>
      <c r="IW473">
        <v>4.89615414261653E-06</v>
      </c>
      <c r="IX473">
        <v>-8.989459798755491E-10</v>
      </c>
      <c r="IY473">
        <v>-1.345169807792213</v>
      </c>
      <c r="IZ473">
        <v>-0.1043539695207113</v>
      </c>
      <c r="JA473">
        <v>0.003109194328973147</v>
      </c>
      <c r="JB473">
        <v>-3.859871886814269E-05</v>
      </c>
      <c r="JC473">
        <v>3</v>
      </c>
      <c r="JD473">
        <v>1925</v>
      </c>
      <c r="JE473">
        <v>1</v>
      </c>
      <c r="JF473">
        <v>31</v>
      </c>
      <c r="JG473">
        <v>24.3</v>
      </c>
      <c r="JH473">
        <v>24</v>
      </c>
      <c r="JI473">
        <v>2.30225</v>
      </c>
      <c r="JJ473">
        <v>2.72949</v>
      </c>
      <c r="JK473">
        <v>1.49658</v>
      </c>
      <c r="JL473">
        <v>2.31201</v>
      </c>
      <c r="JM473">
        <v>1.54785</v>
      </c>
      <c r="JN473">
        <v>2.41699</v>
      </c>
      <c r="JO473">
        <v>54.0925</v>
      </c>
      <c r="JP473">
        <v>13.1514</v>
      </c>
      <c r="JQ473">
        <v>18</v>
      </c>
      <c r="JR473">
        <v>501.834</v>
      </c>
      <c r="JS473">
        <v>437.077</v>
      </c>
      <c r="JT473">
        <v>26.3451</v>
      </c>
      <c r="JU473">
        <v>47.2813</v>
      </c>
      <c r="JV473">
        <v>30.0007</v>
      </c>
      <c r="JW473">
        <v>46.933</v>
      </c>
      <c r="JX473">
        <v>46.7426</v>
      </c>
      <c r="JY473">
        <v>46.2023</v>
      </c>
      <c r="JZ473">
        <v>50.1743</v>
      </c>
      <c r="KA473">
        <v>0</v>
      </c>
      <c r="KB473">
        <v>20.5542</v>
      </c>
      <c r="KC473">
        <v>988.73</v>
      </c>
      <c r="KD473">
        <v>22.6651</v>
      </c>
      <c r="KE473">
        <v>97.3586</v>
      </c>
      <c r="KF473">
        <v>93.8216</v>
      </c>
    </row>
    <row r="474" spans="1:292">
      <c r="A474">
        <v>446</v>
      </c>
      <c r="B474">
        <v>1687543716.1</v>
      </c>
      <c r="C474">
        <v>17587.59999990463</v>
      </c>
      <c r="D474" t="s">
        <v>1336</v>
      </c>
      <c r="E474" t="s">
        <v>1337</v>
      </c>
      <c r="F474">
        <v>5</v>
      </c>
      <c r="G474" t="s">
        <v>1218</v>
      </c>
      <c r="H474">
        <v>1687543708.6</v>
      </c>
      <c r="I474">
        <f>(J474)/1000</f>
        <v>0</v>
      </c>
      <c r="J474">
        <f>IF(DO474, AM474, AG474)</f>
        <v>0</v>
      </c>
      <c r="K474">
        <f>IF(DO474, AH474, AF474)</f>
        <v>0</v>
      </c>
      <c r="L474">
        <f>DQ474 - IF(AT474&gt;1, K474*DK474*100.0/(AV474*EE474), 0)</f>
        <v>0</v>
      </c>
      <c r="M474">
        <f>((S474-I474/2)*L474-K474)/(S474+I474/2)</f>
        <v>0</v>
      </c>
      <c r="N474">
        <f>M474*(DX474+DY474)/1000.0</f>
        <v>0</v>
      </c>
      <c r="O474">
        <f>(DQ474 - IF(AT474&gt;1, K474*DK474*100.0/(AV474*EE474), 0))*(DX474+DY474)/1000.0</f>
        <v>0</v>
      </c>
      <c r="P474">
        <f>2.0/((1/R474-1/Q474)+SIGN(R474)*SQRT((1/R474-1/Q474)*(1/R474-1/Q474) + 4*DL474/((DL474+1)*(DL474+1))*(2*1/R474*1/Q474-1/Q474*1/Q474)))</f>
        <v>0</v>
      </c>
      <c r="Q474">
        <f>IF(LEFT(DM474,1)&lt;&gt;"0",IF(LEFT(DM474,1)="1",3.0,DN474),$D$5+$E$5*(EE474*DX474/($K$5*1000))+$F$5*(EE474*DX474/($K$5*1000))*MAX(MIN(DK474,$J$5),$I$5)*MAX(MIN(DK474,$J$5),$I$5)+$G$5*MAX(MIN(DK474,$J$5),$I$5)*(EE474*DX474/($K$5*1000))+$H$5*(EE474*DX474/($K$5*1000))*(EE474*DX474/($K$5*1000)))</f>
        <v>0</v>
      </c>
      <c r="R474">
        <f>I474*(1000-(1000*0.61365*exp(17.502*V474/(240.97+V474))/(DX474+DY474)+DS474)/2)/(1000*0.61365*exp(17.502*V474/(240.97+V474))/(DX474+DY474)-DS474)</f>
        <v>0</v>
      </c>
      <c r="S474">
        <f>1/((DL474+1)/(P474/1.6)+1/(Q474/1.37)) + DL474/((DL474+1)/(P474/1.6) + DL474/(Q474/1.37))</f>
        <v>0</v>
      </c>
      <c r="T474">
        <f>(DG474*DJ474)</f>
        <v>0</v>
      </c>
      <c r="U474">
        <f>(DZ474+(T474+2*0.95*5.67E-8*(((DZ474+$B$9)+273)^4-(DZ474+273)^4)-44100*I474)/(1.84*29.3*Q474+8*0.95*5.67E-8*(DZ474+273)^3))</f>
        <v>0</v>
      </c>
      <c r="V474">
        <f>($C$9*EA474+$D$9*EB474+$E$9*U474)</f>
        <v>0</v>
      </c>
      <c r="W474">
        <f>0.61365*exp(17.502*V474/(240.97+V474))</f>
        <v>0</v>
      </c>
      <c r="X474">
        <f>(Y474/Z474*100)</f>
        <v>0</v>
      </c>
      <c r="Y474">
        <f>DS474*(DX474+DY474)/1000</f>
        <v>0</v>
      </c>
      <c r="Z474">
        <f>0.61365*exp(17.502*DZ474/(240.97+DZ474))</f>
        <v>0</v>
      </c>
      <c r="AA474">
        <f>(W474-DS474*(DX474+DY474)/1000)</f>
        <v>0</v>
      </c>
      <c r="AB474">
        <f>(-I474*44100)</f>
        <v>0</v>
      </c>
      <c r="AC474">
        <f>2*29.3*Q474*0.92*(DZ474-V474)</f>
        <v>0</v>
      </c>
      <c r="AD474">
        <f>2*0.95*5.67E-8*(((DZ474+$B$9)+273)^4-(V474+273)^4)</f>
        <v>0</v>
      </c>
      <c r="AE474">
        <f>T474+AD474+AB474+AC474</f>
        <v>0</v>
      </c>
      <c r="AF474">
        <f>DW474*AT474*(DR474-DQ474*(1000-AT474*DT474)/(1000-AT474*DS474))/(100*DK474)</f>
        <v>0</v>
      </c>
      <c r="AG474">
        <f>1000*DW474*AT474*(DS474-DT474)/(100*DK474*(1000-AT474*DS474))</f>
        <v>0</v>
      </c>
      <c r="AH474">
        <f>(AI474 - AJ474 - DX474*1E3/(8.314*(DZ474+273.15)) * AL474/DW474 * AK474) * DW474/(100*DK474) * (1000 - DT474)/1000</f>
        <v>0</v>
      </c>
      <c r="AI474">
        <v>998.2468350523392</v>
      </c>
      <c r="AJ474">
        <v>974.6803999999998</v>
      </c>
      <c r="AK474">
        <v>3.413168265644005</v>
      </c>
      <c r="AL474">
        <v>66.87703025585249</v>
      </c>
      <c r="AM474">
        <f>(AO474 - AN474 + DX474*1E3/(8.314*(DZ474+273.15)) * AQ474/DW474 * AP474) * DW474/(100*DK474) * 1000/(1000 - AO474)</f>
        <v>0</v>
      </c>
      <c r="AN474">
        <v>22.71099637536824</v>
      </c>
      <c r="AO474">
        <v>23.14695636363635</v>
      </c>
      <c r="AP474">
        <v>3.614339505288698E-05</v>
      </c>
      <c r="AQ474">
        <v>100.4574107163463</v>
      </c>
      <c r="AR474">
        <v>0</v>
      </c>
      <c r="AS474">
        <v>0</v>
      </c>
      <c r="AT474">
        <f>IF(AR474*$H$15&gt;=AV474,1.0,(AV474/(AV474-AR474*$H$15)))</f>
        <v>0</v>
      </c>
      <c r="AU474">
        <f>(AT474-1)*100</f>
        <v>0</v>
      </c>
      <c r="AV474">
        <f>MAX(0,($B$15+$C$15*EE474)/(1+$D$15*EE474)*DX474/(DZ474+273)*$E$15)</f>
        <v>0</v>
      </c>
      <c r="AW474" t="s">
        <v>429</v>
      </c>
      <c r="AX474" t="s">
        <v>429</v>
      </c>
      <c r="AY474">
        <v>0</v>
      </c>
      <c r="AZ474">
        <v>0</v>
      </c>
      <c r="BA474">
        <f>1-AY474/AZ474</f>
        <v>0</v>
      </c>
      <c r="BB474">
        <v>0</v>
      </c>
      <c r="BC474" t="s">
        <v>429</v>
      </c>
      <c r="BD474" t="s">
        <v>429</v>
      </c>
      <c r="BE474">
        <v>0</v>
      </c>
      <c r="BF474">
        <v>0</v>
      </c>
      <c r="BG474">
        <f>1-BE474/BF474</f>
        <v>0</v>
      </c>
      <c r="BH474">
        <v>0.5</v>
      </c>
      <c r="BI474">
        <f>DH474</f>
        <v>0</v>
      </c>
      <c r="BJ474">
        <f>K474</f>
        <v>0</v>
      </c>
      <c r="BK474">
        <f>BG474*BH474*BI474</f>
        <v>0</v>
      </c>
      <c r="BL474">
        <f>(BJ474-BB474)/BI474</f>
        <v>0</v>
      </c>
      <c r="BM474">
        <f>(AZ474-BF474)/BF474</f>
        <v>0</v>
      </c>
      <c r="BN474">
        <f>AY474/(BA474+AY474/BF474)</f>
        <v>0</v>
      </c>
      <c r="BO474" t="s">
        <v>429</v>
      </c>
      <c r="BP474">
        <v>0</v>
      </c>
      <c r="BQ474">
        <f>IF(BP474&lt;&gt;0, BP474, BN474)</f>
        <v>0</v>
      </c>
      <c r="BR474">
        <f>1-BQ474/BF474</f>
        <v>0</v>
      </c>
      <c r="BS474">
        <f>(BF474-BE474)/(BF474-BQ474)</f>
        <v>0</v>
      </c>
      <c r="BT474">
        <f>(AZ474-BF474)/(AZ474-BQ474)</f>
        <v>0</v>
      </c>
      <c r="BU474">
        <f>(BF474-BE474)/(BF474-AY474)</f>
        <v>0</v>
      </c>
      <c r="BV474">
        <f>(AZ474-BF474)/(AZ474-AY474)</f>
        <v>0</v>
      </c>
      <c r="BW474">
        <f>(BS474*BQ474/BE474)</f>
        <v>0</v>
      </c>
      <c r="BX474">
        <f>(1-BW474)</f>
        <v>0</v>
      </c>
      <c r="DG474">
        <f>$B$13*EF474+$C$13*EG474+$F$13*ER474*(1-EU474)</f>
        <v>0</v>
      </c>
      <c r="DH474">
        <f>DG474*DI474</f>
        <v>0</v>
      </c>
      <c r="DI474">
        <f>($B$13*$D$11+$C$13*$D$11+$F$13*((FE474+EW474)/MAX(FE474+EW474+FF474, 0.1)*$I$11+FF474/MAX(FE474+EW474+FF474, 0.1)*$J$11))/($B$13+$C$13+$F$13)</f>
        <v>0</v>
      </c>
      <c r="DJ474">
        <f>($B$13*$K$11+$C$13*$K$11+$F$13*((FE474+EW474)/MAX(FE474+EW474+FF474, 0.1)*$P$11+FF474/MAX(FE474+EW474+FF474, 0.1)*$Q$11))/($B$13+$C$13+$F$13)</f>
        <v>0</v>
      </c>
      <c r="DK474">
        <v>1.91</v>
      </c>
      <c r="DL474">
        <v>0.5</v>
      </c>
      <c r="DM474" t="s">
        <v>430</v>
      </c>
      <c r="DN474">
        <v>2</v>
      </c>
      <c r="DO474" t="b">
        <v>1</v>
      </c>
      <c r="DP474">
        <v>1687543708.6</v>
      </c>
      <c r="DQ474">
        <v>928.7072962962964</v>
      </c>
      <c r="DR474">
        <v>959.5962592592592</v>
      </c>
      <c r="DS474">
        <v>23.14383333333333</v>
      </c>
      <c r="DT474">
        <v>22.7079074074074</v>
      </c>
      <c r="DU474">
        <v>947.8696666666665</v>
      </c>
      <c r="DV474">
        <v>25.77406296296297</v>
      </c>
      <c r="DW474">
        <v>500.0065925925926</v>
      </c>
      <c r="DX474">
        <v>101.7372962962963</v>
      </c>
      <c r="DY474">
        <v>0.0999917925925926</v>
      </c>
      <c r="DZ474">
        <v>31.83536666666667</v>
      </c>
      <c r="EA474">
        <v>33.1408962962963</v>
      </c>
      <c r="EB474">
        <v>999.9000000000001</v>
      </c>
      <c r="EC474">
        <v>0</v>
      </c>
      <c r="ED474">
        <v>0</v>
      </c>
      <c r="EE474">
        <v>10002.77555555556</v>
      </c>
      <c r="EF474">
        <v>0</v>
      </c>
      <c r="EG474">
        <v>1506.740740740741</v>
      </c>
      <c r="EH474">
        <v>-30.88902592592592</v>
      </c>
      <c r="EI474">
        <v>950.7104444444444</v>
      </c>
      <c r="EJ474">
        <v>981.892962962963</v>
      </c>
      <c r="EK474">
        <v>0.4359332592592593</v>
      </c>
      <c r="EL474">
        <v>959.5962592592592</v>
      </c>
      <c r="EM474">
        <v>22.7079074074074</v>
      </c>
      <c r="EN474">
        <v>2.35459074074074</v>
      </c>
      <c r="EO474">
        <v>2.310239629629629</v>
      </c>
      <c r="EP474">
        <v>20.05481851851852</v>
      </c>
      <c r="EQ474">
        <v>19.7479925925926</v>
      </c>
      <c r="ER474">
        <v>1999.965925925925</v>
      </c>
      <c r="ES474">
        <v>0.9800002222222221</v>
      </c>
      <c r="ET474">
        <v>0.01999989259259259</v>
      </c>
      <c r="EU474">
        <v>0</v>
      </c>
      <c r="EV474">
        <v>151.1735185185185</v>
      </c>
      <c r="EW474">
        <v>5.00078</v>
      </c>
      <c r="EX474">
        <v>4375.068148148149</v>
      </c>
      <c r="EY474">
        <v>16379.35925925926</v>
      </c>
      <c r="EZ474">
        <v>53.08311111111112</v>
      </c>
      <c r="FA474">
        <v>55.27755555555556</v>
      </c>
      <c r="FB474">
        <v>53.67807407407408</v>
      </c>
      <c r="FC474">
        <v>54.34007407407408</v>
      </c>
      <c r="FD474">
        <v>52.9858148148148</v>
      </c>
      <c r="FE474">
        <v>1955.065925925926</v>
      </c>
      <c r="FF474">
        <v>39.9</v>
      </c>
      <c r="FG474">
        <v>0</v>
      </c>
      <c r="FH474">
        <v>1687543716.9</v>
      </c>
      <c r="FI474">
        <v>0</v>
      </c>
      <c r="FJ474">
        <v>151.0966923076923</v>
      </c>
      <c r="FK474">
        <v>-0.7789401658942583</v>
      </c>
      <c r="FL474">
        <v>-439.7801707306122</v>
      </c>
      <c r="FM474">
        <v>4373.878846153846</v>
      </c>
      <c r="FN474">
        <v>15</v>
      </c>
      <c r="FO474">
        <v>1687542268.5</v>
      </c>
      <c r="FP474" t="s">
        <v>1219</v>
      </c>
      <c r="FQ474">
        <v>1687542253</v>
      </c>
      <c r="FR474">
        <v>1687542268.5</v>
      </c>
      <c r="FS474">
        <v>7</v>
      </c>
      <c r="FT474">
        <v>0.126</v>
      </c>
      <c r="FU474">
        <v>0.008999999999999999</v>
      </c>
      <c r="FV474">
        <v>-14.588</v>
      </c>
      <c r="FW474">
        <v>-2.508</v>
      </c>
      <c r="FX474">
        <v>419</v>
      </c>
      <c r="FY474">
        <v>18</v>
      </c>
      <c r="FZ474">
        <v>0.37</v>
      </c>
      <c r="GA474">
        <v>0.06</v>
      </c>
      <c r="GB474">
        <v>-30.85334634146342</v>
      </c>
      <c r="GC474">
        <v>-0.2339707317072973</v>
      </c>
      <c r="GD474">
        <v>0.09722956013817932</v>
      </c>
      <c r="GE474">
        <v>0</v>
      </c>
      <c r="GF474">
        <v>0.436489243902439</v>
      </c>
      <c r="GG474">
        <v>-0.01494986759581911</v>
      </c>
      <c r="GH474">
        <v>0.001769277112689593</v>
      </c>
      <c r="GI474">
        <v>1</v>
      </c>
      <c r="GJ474">
        <v>1</v>
      </c>
      <c r="GK474">
        <v>2</v>
      </c>
      <c r="GL474" t="s">
        <v>443</v>
      </c>
      <c r="GM474">
        <v>3.10049</v>
      </c>
      <c r="GN474">
        <v>2.75831</v>
      </c>
      <c r="GO474">
        <v>0.170542</v>
      </c>
      <c r="GP474">
        <v>0.171937</v>
      </c>
      <c r="GQ474">
        <v>0.123123</v>
      </c>
      <c r="GR474">
        <v>0.113202</v>
      </c>
      <c r="GS474">
        <v>20638.3</v>
      </c>
      <c r="GT474">
        <v>19928.7</v>
      </c>
      <c r="GU474">
        <v>25474.2</v>
      </c>
      <c r="GV474">
        <v>24463.2</v>
      </c>
      <c r="GW474">
        <v>35924.6</v>
      </c>
      <c r="GX474">
        <v>32021.5</v>
      </c>
      <c r="GY474">
        <v>44553.4</v>
      </c>
      <c r="GZ474">
        <v>39030</v>
      </c>
      <c r="HA474">
        <v>1.71047</v>
      </c>
      <c r="HB474">
        <v>1.5985</v>
      </c>
      <c r="HC474">
        <v>-0.0452548</v>
      </c>
      <c r="HD474">
        <v>0</v>
      </c>
      <c r="HE474">
        <v>33.8821</v>
      </c>
      <c r="HF474">
        <v>999.9</v>
      </c>
      <c r="HG474">
        <v>42.9</v>
      </c>
      <c r="HH474">
        <v>50.9</v>
      </c>
      <c r="HI474">
        <v>54.7563</v>
      </c>
      <c r="HJ474">
        <v>62.6707</v>
      </c>
      <c r="HK474">
        <v>22.7244</v>
      </c>
      <c r="HL474">
        <v>1</v>
      </c>
      <c r="HM474">
        <v>1.85029</v>
      </c>
      <c r="HN474">
        <v>9.28105</v>
      </c>
      <c r="HO474">
        <v>20.0422</v>
      </c>
      <c r="HP474">
        <v>5.20486</v>
      </c>
      <c r="HQ474">
        <v>11.992</v>
      </c>
      <c r="HR474">
        <v>4.95975</v>
      </c>
      <c r="HS474">
        <v>3.27458</v>
      </c>
      <c r="HT474">
        <v>9999</v>
      </c>
      <c r="HU474">
        <v>9999</v>
      </c>
      <c r="HV474">
        <v>9999</v>
      </c>
      <c r="HW474">
        <v>92.3</v>
      </c>
      <c r="HX474">
        <v>1.86386</v>
      </c>
      <c r="HY474">
        <v>1.86029</v>
      </c>
      <c r="HZ474">
        <v>1.8587</v>
      </c>
      <c r="IA474">
        <v>1.86001</v>
      </c>
      <c r="IB474">
        <v>1.85989</v>
      </c>
      <c r="IC474">
        <v>1.85856</v>
      </c>
      <c r="ID474">
        <v>1.85771</v>
      </c>
      <c r="IE474">
        <v>1.85242</v>
      </c>
      <c r="IF474">
        <v>0</v>
      </c>
      <c r="IG474">
        <v>0</v>
      </c>
      <c r="IH474">
        <v>0</v>
      </c>
      <c r="II474">
        <v>0</v>
      </c>
      <c r="IJ474" t="s">
        <v>433</v>
      </c>
      <c r="IK474" t="s">
        <v>434</v>
      </c>
      <c r="IL474" t="s">
        <v>435</v>
      </c>
      <c r="IM474" t="s">
        <v>435</v>
      </c>
      <c r="IN474" t="s">
        <v>435</v>
      </c>
      <c r="IO474" t="s">
        <v>435</v>
      </c>
      <c r="IP474">
        <v>0</v>
      </c>
      <c r="IQ474">
        <v>100</v>
      </c>
      <c r="IR474">
        <v>100</v>
      </c>
      <c r="IS474">
        <v>-19.35</v>
      </c>
      <c r="IT474">
        <v>-2.6303</v>
      </c>
      <c r="IU474">
        <v>-9.223646000070774</v>
      </c>
      <c r="IV474">
        <v>-0.01431925071125703</v>
      </c>
      <c r="IW474">
        <v>4.89615414261653E-06</v>
      </c>
      <c r="IX474">
        <v>-8.989459798755491E-10</v>
      </c>
      <c r="IY474">
        <v>-1.345169807792213</v>
      </c>
      <c r="IZ474">
        <v>-0.1043539695207113</v>
      </c>
      <c r="JA474">
        <v>0.003109194328973147</v>
      </c>
      <c r="JB474">
        <v>-3.859871886814269E-05</v>
      </c>
      <c r="JC474">
        <v>3</v>
      </c>
      <c r="JD474">
        <v>1925</v>
      </c>
      <c r="JE474">
        <v>1</v>
      </c>
      <c r="JF474">
        <v>31</v>
      </c>
      <c r="JG474">
        <v>24.4</v>
      </c>
      <c r="JH474">
        <v>24.1</v>
      </c>
      <c r="JI474">
        <v>2.33521</v>
      </c>
      <c r="JJ474">
        <v>2.72705</v>
      </c>
      <c r="JK474">
        <v>1.49658</v>
      </c>
      <c r="JL474">
        <v>2.31201</v>
      </c>
      <c r="JM474">
        <v>1.54785</v>
      </c>
      <c r="JN474">
        <v>2.43042</v>
      </c>
      <c r="JO474">
        <v>54.0925</v>
      </c>
      <c r="JP474">
        <v>13.1514</v>
      </c>
      <c r="JQ474">
        <v>18</v>
      </c>
      <c r="JR474">
        <v>501.979</v>
      </c>
      <c r="JS474">
        <v>436.864</v>
      </c>
      <c r="JT474">
        <v>26.3497</v>
      </c>
      <c r="JU474">
        <v>47.2895</v>
      </c>
      <c r="JV474">
        <v>30.0009</v>
      </c>
      <c r="JW474">
        <v>46.9461</v>
      </c>
      <c r="JX474">
        <v>46.7555</v>
      </c>
      <c r="JY474">
        <v>46.8728</v>
      </c>
      <c r="JZ474">
        <v>50.1743</v>
      </c>
      <c r="KA474">
        <v>0</v>
      </c>
      <c r="KB474">
        <v>20.5562</v>
      </c>
      <c r="KC474">
        <v>1008.77</v>
      </c>
      <c r="KD474">
        <v>22.6651</v>
      </c>
      <c r="KE474">
        <v>97.35680000000001</v>
      </c>
      <c r="KF474">
        <v>93.8207</v>
      </c>
    </row>
    <row r="475" spans="1:292">
      <c r="A475">
        <v>447</v>
      </c>
      <c r="B475">
        <v>1687543721.1</v>
      </c>
      <c r="C475">
        <v>17592.59999990463</v>
      </c>
      <c r="D475" t="s">
        <v>1338</v>
      </c>
      <c r="E475" t="s">
        <v>1339</v>
      </c>
      <c r="F475">
        <v>5</v>
      </c>
      <c r="G475" t="s">
        <v>1218</v>
      </c>
      <c r="H475">
        <v>1687543713.314285</v>
      </c>
      <c r="I475">
        <f>(J475)/1000</f>
        <v>0</v>
      </c>
      <c r="J475">
        <f>IF(DO475, AM475, AG475)</f>
        <v>0</v>
      </c>
      <c r="K475">
        <f>IF(DO475, AH475, AF475)</f>
        <v>0</v>
      </c>
      <c r="L475">
        <f>DQ475 - IF(AT475&gt;1, K475*DK475*100.0/(AV475*EE475), 0)</f>
        <v>0</v>
      </c>
      <c r="M475">
        <f>((S475-I475/2)*L475-K475)/(S475+I475/2)</f>
        <v>0</v>
      </c>
      <c r="N475">
        <f>M475*(DX475+DY475)/1000.0</f>
        <v>0</v>
      </c>
      <c r="O475">
        <f>(DQ475 - IF(AT475&gt;1, K475*DK475*100.0/(AV475*EE475), 0))*(DX475+DY475)/1000.0</f>
        <v>0</v>
      </c>
      <c r="P475">
        <f>2.0/((1/R475-1/Q475)+SIGN(R475)*SQRT((1/R475-1/Q475)*(1/R475-1/Q475) + 4*DL475/((DL475+1)*(DL475+1))*(2*1/R475*1/Q475-1/Q475*1/Q475)))</f>
        <v>0</v>
      </c>
      <c r="Q475">
        <f>IF(LEFT(DM475,1)&lt;&gt;"0",IF(LEFT(DM475,1)="1",3.0,DN475),$D$5+$E$5*(EE475*DX475/($K$5*1000))+$F$5*(EE475*DX475/($K$5*1000))*MAX(MIN(DK475,$J$5),$I$5)*MAX(MIN(DK475,$J$5),$I$5)+$G$5*MAX(MIN(DK475,$J$5),$I$5)*(EE475*DX475/($K$5*1000))+$H$5*(EE475*DX475/($K$5*1000))*(EE475*DX475/($K$5*1000)))</f>
        <v>0</v>
      </c>
      <c r="R475">
        <f>I475*(1000-(1000*0.61365*exp(17.502*V475/(240.97+V475))/(DX475+DY475)+DS475)/2)/(1000*0.61365*exp(17.502*V475/(240.97+V475))/(DX475+DY475)-DS475)</f>
        <v>0</v>
      </c>
      <c r="S475">
        <f>1/((DL475+1)/(P475/1.6)+1/(Q475/1.37)) + DL475/((DL475+1)/(P475/1.6) + DL475/(Q475/1.37))</f>
        <v>0</v>
      </c>
      <c r="T475">
        <f>(DG475*DJ475)</f>
        <v>0</v>
      </c>
      <c r="U475">
        <f>(DZ475+(T475+2*0.95*5.67E-8*(((DZ475+$B$9)+273)^4-(DZ475+273)^4)-44100*I475)/(1.84*29.3*Q475+8*0.95*5.67E-8*(DZ475+273)^3))</f>
        <v>0</v>
      </c>
      <c r="V475">
        <f>($C$9*EA475+$D$9*EB475+$E$9*U475)</f>
        <v>0</v>
      </c>
      <c r="W475">
        <f>0.61365*exp(17.502*V475/(240.97+V475))</f>
        <v>0</v>
      </c>
      <c r="X475">
        <f>(Y475/Z475*100)</f>
        <v>0</v>
      </c>
      <c r="Y475">
        <f>DS475*(DX475+DY475)/1000</f>
        <v>0</v>
      </c>
      <c r="Z475">
        <f>0.61365*exp(17.502*DZ475/(240.97+DZ475))</f>
        <v>0</v>
      </c>
      <c r="AA475">
        <f>(W475-DS475*(DX475+DY475)/1000)</f>
        <v>0</v>
      </c>
      <c r="AB475">
        <f>(-I475*44100)</f>
        <v>0</v>
      </c>
      <c r="AC475">
        <f>2*29.3*Q475*0.92*(DZ475-V475)</f>
        <v>0</v>
      </c>
      <c r="AD475">
        <f>2*0.95*5.67E-8*(((DZ475+$B$9)+273)^4-(V475+273)^4)</f>
        <v>0</v>
      </c>
      <c r="AE475">
        <f>T475+AD475+AB475+AC475</f>
        <v>0</v>
      </c>
      <c r="AF475">
        <f>DW475*AT475*(DR475-DQ475*(1000-AT475*DT475)/(1000-AT475*DS475))/(100*DK475)</f>
        <v>0</v>
      </c>
      <c r="AG475">
        <f>1000*DW475*AT475*(DS475-DT475)/(100*DK475*(1000-AT475*DS475))</f>
        <v>0</v>
      </c>
      <c r="AH475">
        <f>(AI475 - AJ475 - DX475*1E3/(8.314*(DZ475+273.15)) * AL475/DW475 * AK475) * DW475/(100*DK475) * (1000 - DT475)/1000</f>
        <v>0</v>
      </c>
      <c r="AI475">
        <v>1015.285465564188</v>
      </c>
      <c r="AJ475">
        <v>991.7854060606063</v>
      </c>
      <c r="AK475">
        <v>3.414262497115677</v>
      </c>
      <c r="AL475">
        <v>66.87703025585249</v>
      </c>
      <c r="AM475">
        <f>(AO475 - AN475 + DX475*1E3/(8.314*(DZ475+273.15)) * AQ475/DW475 * AP475) * DW475/(100*DK475) * 1000/(1000 - AO475)</f>
        <v>0</v>
      </c>
      <c r="AN475">
        <v>22.71445690491721</v>
      </c>
      <c r="AO475">
        <v>23.1469709090909</v>
      </c>
      <c r="AP475">
        <v>1.845931466216435E-06</v>
      </c>
      <c r="AQ475">
        <v>100.4574107163463</v>
      </c>
      <c r="AR475">
        <v>0</v>
      </c>
      <c r="AS475">
        <v>0</v>
      </c>
      <c r="AT475">
        <f>IF(AR475*$H$15&gt;=AV475,1.0,(AV475/(AV475-AR475*$H$15)))</f>
        <v>0</v>
      </c>
      <c r="AU475">
        <f>(AT475-1)*100</f>
        <v>0</v>
      </c>
      <c r="AV475">
        <f>MAX(0,($B$15+$C$15*EE475)/(1+$D$15*EE475)*DX475/(DZ475+273)*$E$15)</f>
        <v>0</v>
      </c>
      <c r="AW475" t="s">
        <v>429</v>
      </c>
      <c r="AX475" t="s">
        <v>429</v>
      </c>
      <c r="AY475">
        <v>0</v>
      </c>
      <c r="AZ475">
        <v>0</v>
      </c>
      <c r="BA475">
        <f>1-AY475/AZ475</f>
        <v>0</v>
      </c>
      <c r="BB475">
        <v>0</v>
      </c>
      <c r="BC475" t="s">
        <v>429</v>
      </c>
      <c r="BD475" t="s">
        <v>429</v>
      </c>
      <c r="BE475">
        <v>0</v>
      </c>
      <c r="BF475">
        <v>0</v>
      </c>
      <c r="BG475">
        <f>1-BE475/BF475</f>
        <v>0</v>
      </c>
      <c r="BH475">
        <v>0.5</v>
      </c>
      <c r="BI475">
        <f>DH475</f>
        <v>0</v>
      </c>
      <c r="BJ475">
        <f>K475</f>
        <v>0</v>
      </c>
      <c r="BK475">
        <f>BG475*BH475*BI475</f>
        <v>0</v>
      </c>
      <c r="BL475">
        <f>(BJ475-BB475)/BI475</f>
        <v>0</v>
      </c>
      <c r="BM475">
        <f>(AZ475-BF475)/BF475</f>
        <v>0</v>
      </c>
      <c r="BN475">
        <f>AY475/(BA475+AY475/BF475)</f>
        <v>0</v>
      </c>
      <c r="BO475" t="s">
        <v>429</v>
      </c>
      <c r="BP475">
        <v>0</v>
      </c>
      <c r="BQ475">
        <f>IF(BP475&lt;&gt;0, BP475, BN475)</f>
        <v>0</v>
      </c>
      <c r="BR475">
        <f>1-BQ475/BF475</f>
        <v>0</v>
      </c>
      <c r="BS475">
        <f>(BF475-BE475)/(BF475-BQ475)</f>
        <v>0</v>
      </c>
      <c r="BT475">
        <f>(AZ475-BF475)/(AZ475-BQ475)</f>
        <v>0</v>
      </c>
      <c r="BU475">
        <f>(BF475-BE475)/(BF475-AY475)</f>
        <v>0</v>
      </c>
      <c r="BV475">
        <f>(AZ475-BF475)/(AZ475-AY475)</f>
        <v>0</v>
      </c>
      <c r="BW475">
        <f>(BS475*BQ475/BE475)</f>
        <v>0</v>
      </c>
      <c r="BX475">
        <f>(1-BW475)</f>
        <v>0</v>
      </c>
      <c r="DG475">
        <f>$B$13*EF475+$C$13*EG475+$F$13*ER475*(1-EU475)</f>
        <v>0</v>
      </c>
      <c r="DH475">
        <f>DG475*DI475</f>
        <v>0</v>
      </c>
      <c r="DI475">
        <f>($B$13*$D$11+$C$13*$D$11+$F$13*((FE475+EW475)/MAX(FE475+EW475+FF475, 0.1)*$I$11+FF475/MAX(FE475+EW475+FF475, 0.1)*$J$11))/($B$13+$C$13+$F$13)</f>
        <v>0</v>
      </c>
      <c r="DJ475">
        <f>($B$13*$K$11+$C$13*$K$11+$F$13*((FE475+EW475)/MAX(FE475+EW475+FF475, 0.1)*$P$11+FF475/MAX(FE475+EW475+FF475, 0.1)*$Q$11))/($B$13+$C$13+$F$13)</f>
        <v>0</v>
      </c>
      <c r="DK475">
        <v>1.91</v>
      </c>
      <c r="DL475">
        <v>0.5</v>
      </c>
      <c r="DM475" t="s">
        <v>430</v>
      </c>
      <c r="DN475">
        <v>2</v>
      </c>
      <c r="DO475" t="b">
        <v>1</v>
      </c>
      <c r="DP475">
        <v>1687543713.314285</v>
      </c>
      <c r="DQ475">
        <v>944.4898928571429</v>
      </c>
      <c r="DR475">
        <v>975.3393214285716</v>
      </c>
      <c r="DS475">
        <v>23.14539642857143</v>
      </c>
      <c r="DT475">
        <v>22.71106071428571</v>
      </c>
      <c r="DU475">
        <v>963.7702857142857</v>
      </c>
      <c r="DV475">
        <v>25.77566785714286</v>
      </c>
      <c r="DW475">
        <v>500.0230714285714</v>
      </c>
      <c r="DX475">
        <v>101.7374285714285</v>
      </c>
      <c r="DY475">
        <v>0.1000169857142857</v>
      </c>
      <c r="DZ475">
        <v>31.83935357142857</v>
      </c>
      <c r="EA475">
        <v>33.147525</v>
      </c>
      <c r="EB475">
        <v>999.9000000000002</v>
      </c>
      <c r="EC475">
        <v>0</v>
      </c>
      <c r="ED475">
        <v>0</v>
      </c>
      <c r="EE475">
        <v>10001.98214285714</v>
      </c>
      <c r="EF475">
        <v>0</v>
      </c>
      <c r="EG475">
        <v>1454.930714285714</v>
      </c>
      <c r="EH475">
        <v>-30.84950357142856</v>
      </c>
      <c r="EI475">
        <v>966.8684642857144</v>
      </c>
      <c r="EJ475">
        <v>998.0044642857141</v>
      </c>
      <c r="EK475">
        <v>0.4343452142857143</v>
      </c>
      <c r="EL475">
        <v>975.3393214285716</v>
      </c>
      <c r="EM475">
        <v>22.71106071428571</v>
      </c>
      <c r="EN475">
        <v>2.3547525</v>
      </c>
      <c r="EO475">
        <v>2.310563928571429</v>
      </c>
      <c r="EP475">
        <v>20.05593214285714</v>
      </c>
      <c r="EQ475">
        <v>19.75025357142857</v>
      </c>
      <c r="ER475">
        <v>1999.946785714286</v>
      </c>
      <c r="ES475">
        <v>0.9800002857142855</v>
      </c>
      <c r="ET475">
        <v>0.019999825</v>
      </c>
      <c r="EU475">
        <v>0</v>
      </c>
      <c r="EV475">
        <v>151.1048571428571</v>
      </c>
      <c r="EW475">
        <v>5.00078</v>
      </c>
      <c r="EX475">
        <v>4355.413928571428</v>
      </c>
      <c r="EY475">
        <v>16379.20714285714</v>
      </c>
      <c r="EZ475">
        <v>53.10021428571429</v>
      </c>
      <c r="FA475">
        <v>55.27657142857142</v>
      </c>
      <c r="FB475">
        <v>53.66285714285714</v>
      </c>
      <c r="FC475">
        <v>54.34585714285715</v>
      </c>
      <c r="FD475">
        <v>52.95957142857143</v>
      </c>
      <c r="FE475">
        <v>1955.046785714286</v>
      </c>
      <c r="FF475">
        <v>39.9</v>
      </c>
      <c r="FG475">
        <v>0</v>
      </c>
      <c r="FH475">
        <v>1687543721.7</v>
      </c>
      <c r="FI475">
        <v>0</v>
      </c>
      <c r="FJ475">
        <v>151.0836538461538</v>
      </c>
      <c r="FK475">
        <v>-0.7098461573673268</v>
      </c>
      <c r="FL475">
        <v>-110.0478630414166</v>
      </c>
      <c r="FM475">
        <v>4355.536153846154</v>
      </c>
      <c r="FN475">
        <v>15</v>
      </c>
      <c r="FO475">
        <v>1687542268.5</v>
      </c>
      <c r="FP475" t="s">
        <v>1219</v>
      </c>
      <c r="FQ475">
        <v>1687542253</v>
      </c>
      <c r="FR475">
        <v>1687542268.5</v>
      </c>
      <c r="FS475">
        <v>7</v>
      </c>
      <c r="FT475">
        <v>0.126</v>
      </c>
      <c r="FU475">
        <v>0.008999999999999999</v>
      </c>
      <c r="FV475">
        <v>-14.588</v>
      </c>
      <c r="FW475">
        <v>-2.508</v>
      </c>
      <c r="FX475">
        <v>419</v>
      </c>
      <c r="FY475">
        <v>18</v>
      </c>
      <c r="FZ475">
        <v>0.37</v>
      </c>
      <c r="GA475">
        <v>0.06</v>
      </c>
      <c r="GB475">
        <v>-30.86433</v>
      </c>
      <c r="GC475">
        <v>0.309271294559129</v>
      </c>
      <c r="GD475">
        <v>0.09207224663273901</v>
      </c>
      <c r="GE475">
        <v>0</v>
      </c>
      <c r="GF475">
        <v>0.4352499</v>
      </c>
      <c r="GG475">
        <v>-0.0173713846153863</v>
      </c>
      <c r="GH475">
        <v>0.001875448716974152</v>
      </c>
      <c r="GI475">
        <v>1</v>
      </c>
      <c r="GJ475">
        <v>1</v>
      </c>
      <c r="GK475">
        <v>2</v>
      </c>
      <c r="GL475" t="s">
        <v>443</v>
      </c>
      <c r="GM475">
        <v>3.10053</v>
      </c>
      <c r="GN475">
        <v>2.75823</v>
      </c>
      <c r="GO475">
        <v>0.172446</v>
      </c>
      <c r="GP475">
        <v>0.173807</v>
      </c>
      <c r="GQ475">
        <v>0.123121</v>
      </c>
      <c r="GR475">
        <v>0.113202</v>
      </c>
      <c r="GS475">
        <v>20590.6</v>
      </c>
      <c r="GT475">
        <v>19883.2</v>
      </c>
      <c r="GU475">
        <v>25474.1</v>
      </c>
      <c r="GV475">
        <v>24462.9</v>
      </c>
      <c r="GW475">
        <v>35924.9</v>
      </c>
      <c r="GX475">
        <v>32021.1</v>
      </c>
      <c r="GY475">
        <v>44553.2</v>
      </c>
      <c r="GZ475">
        <v>39029.2</v>
      </c>
      <c r="HA475">
        <v>1.71008</v>
      </c>
      <c r="HB475">
        <v>1.5983</v>
      </c>
      <c r="HC475">
        <v>-0.0458099</v>
      </c>
      <c r="HD475">
        <v>0</v>
      </c>
      <c r="HE475">
        <v>33.8821</v>
      </c>
      <c r="HF475">
        <v>999.9</v>
      </c>
      <c r="HG475">
        <v>42.9</v>
      </c>
      <c r="HH475">
        <v>50.9</v>
      </c>
      <c r="HI475">
        <v>54.762</v>
      </c>
      <c r="HJ475">
        <v>62.7407</v>
      </c>
      <c r="HK475">
        <v>22.7604</v>
      </c>
      <c r="HL475">
        <v>1</v>
      </c>
      <c r="HM475">
        <v>1.85115</v>
      </c>
      <c r="HN475">
        <v>9.28105</v>
      </c>
      <c r="HO475">
        <v>20.0419</v>
      </c>
      <c r="HP475">
        <v>5.20501</v>
      </c>
      <c r="HQ475">
        <v>11.992</v>
      </c>
      <c r="HR475">
        <v>4.95965</v>
      </c>
      <c r="HS475">
        <v>3.27435</v>
      </c>
      <c r="HT475">
        <v>9999</v>
      </c>
      <c r="HU475">
        <v>9999</v>
      </c>
      <c r="HV475">
        <v>9999</v>
      </c>
      <c r="HW475">
        <v>92.3</v>
      </c>
      <c r="HX475">
        <v>1.86386</v>
      </c>
      <c r="HY475">
        <v>1.86033</v>
      </c>
      <c r="HZ475">
        <v>1.8587</v>
      </c>
      <c r="IA475">
        <v>1.86001</v>
      </c>
      <c r="IB475">
        <v>1.85989</v>
      </c>
      <c r="IC475">
        <v>1.85855</v>
      </c>
      <c r="ID475">
        <v>1.8577</v>
      </c>
      <c r="IE475">
        <v>1.85242</v>
      </c>
      <c r="IF475">
        <v>0</v>
      </c>
      <c r="IG475">
        <v>0</v>
      </c>
      <c r="IH475">
        <v>0</v>
      </c>
      <c r="II475">
        <v>0</v>
      </c>
      <c r="IJ475" t="s">
        <v>433</v>
      </c>
      <c r="IK475" t="s">
        <v>434</v>
      </c>
      <c r="IL475" t="s">
        <v>435</v>
      </c>
      <c r="IM475" t="s">
        <v>435</v>
      </c>
      <c r="IN475" t="s">
        <v>435</v>
      </c>
      <c r="IO475" t="s">
        <v>435</v>
      </c>
      <c r="IP475">
        <v>0</v>
      </c>
      <c r="IQ475">
        <v>100</v>
      </c>
      <c r="IR475">
        <v>100</v>
      </c>
      <c r="IS475">
        <v>-19.473</v>
      </c>
      <c r="IT475">
        <v>-2.6303</v>
      </c>
      <c r="IU475">
        <v>-9.223646000070774</v>
      </c>
      <c r="IV475">
        <v>-0.01431925071125703</v>
      </c>
      <c r="IW475">
        <v>4.89615414261653E-06</v>
      </c>
      <c r="IX475">
        <v>-8.989459798755491E-10</v>
      </c>
      <c r="IY475">
        <v>-1.345169807792213</v>
      </c>
      <c r="IZ475">
        <v>-0.1043539695207113</v>
      </c>
      <c r="JA475">
        <v>0.003109194328973147</v>
      </c>
      <c r="JB475">
        <v>-3.859871886814269E-05</v>
      </c>
      <c r="JC475">
        <v>3</v>
      </c>
      <c r="JD475">
        <v>1925</v>
      </c>
      <c r="JE475">
        <v>1</v>
      </c>
      <c r="JF475">
        <v>31</v>
      </c>
      <c r="JG475">
        <v>24.5</v>
      </c>
      <c r="JH475">
        <v>24.2</v>
      </c>
      <c r="JI475">
        <v>2.36572</v>
      </c>
      <c r="JJ475">
        <v>2.71851</v>
      </c>
      <c r="JK475">
        <v>1.49658</v>
      </c>
      <c r="JL475">
        <v>2.31201</v>
      </c>
      <c r="JM475">
        <v>1.54785</v>
      </c>
      <c r="JN475">
        <v>2.50488</v>
      </c>
      <c r="JO475">
        <v>54.0925</v>
      </c>
      <c r="JP475">
        <v>13.1601</v>
      </c>
      <c r="JQ475">
        <v>18</v>
      </c>
      <c r="JR475">
        <v>501.789</v>
      </c>
      <c r="JS475">
        <v>436.814</v>
      </c>
      <c r="JT475">
        <v>26.3532</v>
      </c>
      <c r="JU475">
        <v>47.3002</v>
      </c>
      <c r="JV475">
        <v>30.0009</v>
      </c>
      <c r="JW475">
        <v>46.9593</v>
      </c>
      <c r="JX475">
        <v>46.7709</v>
      </c>
      <c r="JY475">
        <v>47.4842</v>
      </c>
      <c r="JZ475">
        <v>50.1743</v>
      </c>
      <c r="KA475">
        <v>0</v>
      </c>
      <c r="KB475">
        <v>20.5573</v>
      </c>
      <c r="KC475">
        <v>1022.13</v>
      </c>
      <c r="KD475">
        <v>22.6651</v>
      </c>
      <c r="KE475">
        <v>97.35639999999999</v>
      </c>
      <c r="KF475">
        <v>93.8192</v>
      </c>
    </row>
    <row r="476" spans="1:292">
      <c r="A476">
        <v>448</v>
      </c>
      <c r="B476">
        <v>1687543726.1</v>
      </c>
      <c r="C476">
        <v>17597.59999990463</v>
      </c>
      <c r="D476" t="s">
        <v>1340</v>
      </c>
      <c r="E476" t="s">
        <v>1341</v>
      </c>
      <c r="F476">
        <v>5</v>
      </c>
      <c r="G476" t="s">
        <v>1218</v>
      </c>
      <c r="H476">
        <v>1687543718.6</v>
      </c>
      <c r="I476">
        <f>(J476)/1000</f>
        <v>0</v>
      </c>
      <c r="J476">
        <f>IF(DO476, AM476, AG476)</f>
        <v>0</v>
      </c>
      <c r="K476">
        <f>IF(DO476, AH476, AF476)</f>
        <v>0</v>
      </c>
      <c r="L476">
        <f>DQ476 - IF(AT476&gt;1, K476*DK476*100.0/(AV476*EE476), 0)</f>
        <v>0</v>
      </c>
      <c r="M476">
        <f>((S476-I476/2)*L476-K476)/(S476+I476/2)</f>
        <v>0</v>
      </c>
      <c r="N476">
        <f>M476*(DX476+DY476)/1000.0</f>
        <v>0</v>
      </c>
      <c r="O476">
        <f>(DQ476 - IF(AT476&gt;1, K476*DK476*100.0/(AV476*EE476), 0))*(DX476+DY476)/1000.0</f>
        <v>0</v>
      </c>
      <c r="P476">
        <f>2.0/((1/R476-1/Q476)+SIGN(R476)*SQRT((1/R476-1/Q476)*(1/R476-1/Q476) + 4*DL476/((DL476+1)*(DL476+1))*(2*1/R476*1/Q476-1/Q476*1/Q476)))</f>
        <v>0</v>
      </c>
      <c r="Q476">
        <f>IF(LEFT(DM476,1)&lt;&gt;"0",IF(LEFT(DM476,1)="1",3.0,DN476),$D$5+$E$5*(EE476*DX476/($K$5*1000))+$F$5*(EE476*DX476/($K$5*1000))*MAX(MIN(DK476,$J$5),$I$5)*MAX(MIN(DK476,$J$5),$I$5)+$G$5*MAX(MIN(DK476,$J$5),$I$5)*(EE476*DX476/($K$5*1000))+$H$5*(EE476*DX476/($K$5*1000))*(EE476*DX476/($K$5*1000)))</f>
        <v>0</v>
      </c>
      <c r="R476">
        <f>I476*(1000-(1000*0.61365*exp(17.502*V476/(240.97+V476))/(DX476+DY476)+DS476)/2)/(1000*0.61365*exp(17.502*V476/(240.97+V476))/(DX476+DY476)-DS476)</f>
        <v>0</v>
      </c>
      <c r="S476">
        <f>1/((DL476+1)/(P476/1.6)+1/(Q476/1.37)) + DL476/((DL476+1)/(P476/1.6) + DL476/(Q476/1.37))</f>
        <v>0</v>
      </c>
      <c r="T476">
        <f>(DG476*DJ476)</f>
        <v>0</v>
      </c>
      <c r="U476">
        <f>(DZ476+(T476+2*0.95*5.67E-8*(((DZ476+$B$9)+273)^4-(DZ476+273)^4)-44100*I476)/(1.84*29.3*Q476+8*0.95*5.67E-8*(DZ476+273)^3))</f>
        <v>0</v>
      </c>
      <c r="V476">
        <f>($C$9*EA476+$D$9*EB476+$E$9*U476)</f>
        <v>0</v>
      </c>
      <c r="W476">
        <f>0.61365*exp(17.502*V476/(240.97+V476))</f>
        <v>0</v>
      </c>
      <c r="X476">
        <f>(Y476/Z476*100)</f>
        <v>0</v>
      </c>
      <c r="Y476">
        <f>DS476*(DX476+DY476)/1000</f>
        <v>0</v>
      </c>
      <c r="Z476">
        <f>0.61365*exp(17.502*DZ476/(240.97+DZ476))</f>
        <v>0</v>
      </c>
      <c r="AA476">
        <f>(W476-DS476*(DX476+DY476)/1000)</f>
        <v>0</v>
      </c>
      <c r="AB476">
        <f>(-I476*44100)</f>
        <v>0</v>
      </c>
      <c r="AC476">
        <f>2*29.3*Q476*0.92*(DZ476-V476)</f>
        <v>0</v>
      </c>
      <c r="AD476">
        <f>2*0.95*5.67E-8*(((DZ476+$B$9)+273)^4-(V476+273)^4)</f>
        <v>0</v>
      </c>
      <c r="AE476">
        <f>T476+AD476+AB476+AC476</f>
        <v>0</v>
      </c>
      <c r="AF476">
        <f>DW476*AT476*(DR476-DQ476*(1000-AT476*DT476)/(1000-AT476*DS476))/(100*DK476)</f>
        <v>0</v>
      </c>
      <c r="AG476">
        <f>1000*DW476*AT476*(DS476-DT476)/(100*DK476*(1000-AT476*DS476))</f>
        <v>0</v>
      </c>
      <c r="AH476">
        <f>(AI476 - AJ476 - DX476*1E3/(8.314*(DZ476+273.15)) * AL476/DW476 * AK476) * DW476/(100*DK476) * (1000 - DT476)/1000</f>
        <v>0</v>
      </c>
      <c r="AI476">
        <v>1032.564886507624</v>
      </c>
      <c r="AJ476">
        <v>1009.029121212121</v>
      </c>
      <c r="AK476">
        <v>3.44898967312521</v>
      </c>
      <c r="AL476">
        <v>66.87703025585249</v>
      </c>
      <c r="AM476">
        <f>(AO476 - AN476 + DX476*1E3/(8.314*(DZ476+273.15)) * AQ476/DW476 * AP476) * DW476/(100*DK476) * 1000/(1000 - AO476)</f>
        <v>0</v>
      </c>
      <c r="AN476">
        <v>22.71854589220884</v>
      </c>
      <c r="AO476">
        <v>23.1460303030303</v>
      </c>
      <c r="AP476">
        <v>-4.761221980203686E-06</v>
      </c>
      <c r="AQ476">
        <v>100.4574107163463</v>
      </c>
      <c r="AR476">
        <v>0</v>
      </c>
      <c r="AS476">
        <v>0</v>
      </c>
      <c r="AT476">
        <f>IF(AR476*$H$15&gt;=AV476,1.0,(AV476/(AV476-AR476*$H$15)))</f>
        <v>0</v>
      </c>
      <c r="AU476">
        <f>(AT476-1)*100</f>
        <v>0</v>
      </c>
      <c r="AV476">
        <f>MAX(0,($B$15+$C$15*EE476)/(1+$D$15*EE476)*DX476/(DZ476+273)*$E$15)</f>
        <v>0</v>
      </c>
      <c r="AW476" t="s">
        <v>429</v>
      </c>
      <c r="AX476" t="s">
        <v>429</v>
      </c>
      <c r="AY476">
        <v>0</v>
      </c>
      <c r="AZ476">
        <v>0</v>
      </c>
      <c r="BA476">
        <f>1-AY476/AZ476</f>
        <v>0</v>
      </c>
      <c r="BB476">
        <v>0</v>
      </c>
      <c r="BC476" t="s">
        <v>429</v>
      </c>
      <c r="BD476" t="s">
        <v>429</v>
      </c>
      <c r="BE476">
        <v>0</v>
      </c>
      <c r="BF476">
        <v>0</v>
      </c>
      <c r="BG476">
        <f>1-BE476/BF476</f>
        <v>0</v>
      </c>
      <c r="BH476">
        <v>0.5</v>
      </c>
      <c r="BI476">
        <f>DH476</f>
        <v>0</v>
      </c>
      <c r="BJ476">
        <f>K476</f>
        <v>0</v>
      </c>
      <c r="BK476">
        <f>BG476*BH476*BI476</f>
        <v>0</v>
      </c>
      <c r="BL476">
        <f>(BJ476-BB476)/BI476</f>
        <v>0</v>
      </c>
      <c r="BM476">
        <f>(AZ476-BF476)/BF476</f>
        <v>0</v>
      </c>
      <c r="BN476">
        <f>AY476/(BA476+AY476/BF476)</f>
        <v>0</v>
      </c>
      <c r="BO476" t="s">
        <v>429</v>
      </c>
      <c r="BP476">
        <v>0</v>
      </c>
      <c r="BQ476">
        <f>IF(BP476&lt;&gt;0, BP476, BN476)</f>
        <v>0</v>
      </c>
      <c r="BR476">
        <f>1-BQ476/BF476</f>
        <v>0</v>
      </c>
      <c r="BS476">
        <f>(BF476-BE476)/(BF476-BQ476)</f>
        <v>0</v>
      </c>
      <c r="BT476">
        <f>(AZ476-BF476)/(AZ476-BQ476)</f>
        <v>0</v>
      </c>
      <c r="BU476">
        <f>(BF476-BE476)/(BF476-AY476)</f>
        <v>0</v>
      </c>
      <c r="BV476">
        <f>(AZ476-BF476)/(AZ476-AY476)</f>
        <v>0</v>
      </c>
      <c r="BW476">
        <f>(BS476*BQ476/BE476)</f>
        <v>0</v>
      </c>
      <c r="BX476">
        <f>(1-BW476)</f>
        <v>0</v>
      </c>
      <c r="DG476">
        <f>$B$13*EF476+$C$13*EG476+$F$13*ER476*(1-EU476)</f>
        <v>0</v>
      </c>
      <c r="DH476">
        <f>DG476*DI476</f>
        <v>0</v>
      </c>
      <c r="DI476">
        <f>($B$13*$D$11+$C$13*$D$11+$F$13*((FE476+EW476)/MAX(FE476+EW476+FF476, 0.1)*$I$11+FF476/MAX(FE476+EW476+FF476, 0.1)*$J$11))/($B$13+$C$13+$F$13)</f>
        <v>0</v>
      </c>
      <c r="DJ476">
        <f>($B$13*$K$11+$C$13*$K$11+$F$13*((FE476+EW476)/MAX(FE476+EW476+FF476, 0.1)*$P$11+FF476/MAX(FE476+EW476+FF476, 0.1)*$Q$11))/($B$13+$C$13+$F$13)</f>
        <v>0</v>
      </c>
      <c r="DK476">
        <v>1.91</v>
      </c>
      <c r="DL476">
        <v>0.5</v>
      </c>
      <c r="DM476" t="s">
        <v>430</v>
      </c>
      <c r="DN476">
        <v>2</v>
      </c>
      <c r="DO476" t="b">
        <v>1</v>
      </c>
      <c r="DP476">
        <v>1687543718.6</v>
      </c>
      <c r="DQ476">
        <v>962.1794444444444</v>
      </c>
      <c r="DR476">
        <v>993.0225555555558</v>
      </c>
      <c r="DS476">
        <v>23.14638518518518</v>
      </c>
      <c r="DT476">
        <v>22.71478888888889</v>
      </c>
      <c r="DU476">
        <v>981.5908888888888</v>
      </c>
      <c r="DV476">
        <v>25.77667777777778</v>
      </c>
      <c r="DW476">
        <v>500.0323703703704</v>
      </c>
      <c r="DX476">
        <v>101.7376296296296</v>
      </c>
      <c r="DY476">
        <v>0.1000632703703704</v>
      </c>
      <c r="DZ476">
        <v>31.8429962962963</v>
      </c>
      <c r="EA476">
        <v>33.14814444444445</v>
      </c>
      <c r="EB476">
        <v>999.9000000000001</v>
      </c>
      <c r="EC476">
        <v>0</v>
      </c>
      <c r="ED476">
        <v>0</v>
      </c>
      <c r="EE476">
        <v>10002.70592592592</v>
      </c>
      <c r="EF476">
        <v>0</v>
      </c>
      <c r="EG476">
        <v>1451.722592592593</v>
      </c>
      <c r="EH476">
        <v>-30.84294074074074</v>
      </c>
      <c r="EI476">
        <v>984.9782592592592</v>
      </c>
      <c r="EJ476">
        <v>1016.102444444444</v>
      </c>
      <c r="EK476">
        <v>0.4316085185185184</v>
      </c>
      <c r="EL476">
        <v>993.0225555555558</v>
      </c>
      <c r="EM476">
        <v>22.71478888888889</v>
      </c>
      <c r="EN476">
        <v>2.354858518518518</v>
      </c>
      <c r="EO476">
        <v>2.310948518518519</v>
      </c>
      <c r="EP476">
        <v>20.05665555555556</v>
      </c>
      <c r="EQ476">
        <v>19.75292962962963</v>
      </c>
      <c r="ER476">
        <v>1999.984074074074</v>
      </c>
      <c r="ES476">
        <v>0.9800007777777777</v>
      </c>
      <c r="ET476">
        <v>0.01999933333333334</v>
      </c>
      <c r="EU476">
        <v>0</v>
      </c>
      <c r="EV476">
        <v>151.1011481481482</v>
      </c>
      <c r="EW476">
        <v>5.00078</v>
      </c>
      <c r="EX476">
        <v>4368.602592592592</v>
      </c>
      <c r="EY476">
        <v>16379.51481481481</v>
      </c>
      <c r="EZ476">
        <v>53.11777777777778</v>
      </c>
      <c r="FA476">
        <v>55.28214814814815</v>
      </c>
      <c r="FB476">
        <v>53.65966666666667</v>
      </c>
      <c r="FC476">
        <v>54.36322222222222</v>
      </c>
      <c r="FD476">
        <v>52.95818518518519</v>
      </c>
      <c r="FE476">
        <v>1955.084074074074</v>
      </c>
      <c r="FF476">
        <v>39.9</v>
      </c>
      <c r="FG476">
        <v>0</v>
      </c>
      <c r="FH476">
        <v>1687543726.5</v>
      </c>
      <c r="FI476">
        <v>0</v>
      </c>
      <c r="FJ476">
        <v>151.0705769230769</v>
      </c>
      <c r="FK476">
        <v>0.1810940162655761</v>
      </c>
      <c r="FL476">
        <v>440.482050640619</v>
      </c>
      <c r="FM476">
        <v>4368.545384615385</v>
      </c>
      <c r="FN476">
        <v>15</v>
      </c>
      <c r="FO476">
        <v>1687542268.5</v>
      </c>
      <c r="FP476" t="s">
        <v>1219</v>
      </c>
      <c r="FQ476">
        <v>1687542253</v>
      </c>
      <c r="FR476">
        <v>1687542268.5</v>
      </c>
      <c r="FS476">
        <v>7</v>
      </c>
      <c r="FT476">
        <v>0.126</v>
      </c>
      <c r="FU476">
        <v>0.008999999999999999</v>
      </c>
      <c r="FV476">
        <v>-14.588</v>
      </c>
      <c r="FW476">
        <v>-2.508</v>
      </c>
      <c r="FX476">
        <v>419</v>
      </c>
      <c r="FY476">
        <v>18</v>
      </c>
      <c r="FZ476">
        <v>0.37</v>
      </c>
      <c r="GA476">
        <v>0.06</v>
      </c>
      <c r="GB476">
        <v>-30.8538825</v>
      </c>
      <c r="GC476">
        <v>0.0911966228893287</v>
      </c>
      <c r="GD476">
        <v>0.08292577671478238</v>
      </c>
      <c r="GE476">
        <v>1</v>
      </c>
      <c r="GF476">
        <v>0.432929575</v>
      </c>
      <c r="GG476">
        <v>-0.02806206754221459</v>
      </c>
      <c r="GH476">
        <v>0.003053504870534025</v>
      </c>
      <c r="GI476">
        <v>1</v>
      </c>
      <c r="GJ476">
        <v>2</v>
      </c>
      <c r="GK476">
        <v>2</v>
      </c>
      <c r="GL476" t="s">
        <v>432</v>
      </c>
      <c r="GM476">
        <v>3.10036</v>
      </c>
      <c r="GN476">
        <v>2.75816</v>
      </c>
      <c r="GO476">
        <v>0.174339</v>
      </c>
      <c r="GP476">
        <v>0.175676</v>
      </c>
      <c r="GQ476">
        <v>0.123114</v>
      </c>
      <c r="GR476">
        <v>0.113214</v>
      </c>
      <c r="GS476">
        <v>20543</v>
      </c>
      <c r="GT476">
        <v>19837.6</v>
      </c>
      <c r="GU476">
        <v>25473.7</v>
      </c>
      <c r="GV476">
        <v>24462.4</v>
      </c>
      <c r="GW476">
        <v>35924.7</v>
      </c>
      <c r="GX476">
        <v>32020.5</v>
      </c>
      <c r="GY476">
        <v>44552.4</v>
      </c>
      <c r="GZ476">
        <v>39028.7</v>
      </c>
      <c r="HA476">
        <v>1.71008</v>
      </c>
      <c r="HB476">
        <v>1.59853</v>
      </c>
      <c r="HC476">
        <v>-0.0447966</v>
      </c>
      <c r="HD476">
        <v>0</v>
      </c>
      <c r="HE476">
        <v>33.8821</v>
      </c>
      <c r="HF476">
        <v>999.9</v>
      </c>
      <c r="HG476">
        <v>42.9</v>
      </c>
      <c r="HH476">
        <v>50.9</v>
      </c>
      <c r="HI476">
        <v>54.7565</v>
      </c>
      <c r="HJ476">
        <v>62.8107</v>
      </c>
      <c r="HK476">
        <v>23.0329</v>
      </c>
      <c r="HL476">
        <v>1</v>
      </c>
      <c r="HM476">
        <v>1.85231</v>
      </c>
      <c r="HN476">
        <v>9.28105</v>
      </c>
      <c r="HO476">
        <v>20.042</v>
      </c>
      <c r="HP476">
        <v>5.20546</v>
      </c>
      <c r="HQ476">
        <v>11.992</v>
      </c>
      <c r="HR476">
        <v>4.9597</v>
      </c>
      <c r="HS476">
        <v>3.27443</v>
      </c>
      <c r="HT476">
        <v>9999</v>
      </c>
      <c r="HU476">
        <v>9999</v>
      </c>
      <c r="HV476">
        <v>9999</v>
      </c>
      <c r="HW476">
        <v>92.3</v>
      </c>
      <c r="HX476">
        <v>1.86386</v>
      </c>
      <c r="HY476">
        <v>1.86026</v>
      </c>
      <c r="HZ476">
        <v>1.85868</v>
      </c>
      <c r="IA476">
        <v>1.85999</v>
      </c>
      <c r="IB476">
        <v>1.85988</v>
      </c>
      <c r="IC476">
        <v>1.85854</v>
      </c>
      <c r="ID476">
        <v>1.85768</v>
      </c>
      <c r="IE476">
        <v>1.85242</v>
      </c>
      <c r="IF476">
        <v>0</v>
      </c>
      <c r="IG476">
        <v>0</v>
      </c>
      <c r="IH476">
        <v>0</v>
      </c>
      <c r="II476">
        <v>0</v>
      </c>
      <c r="IJ476" t="s">
        <v>433</v>
      </c>
      <c r="IK476" t="s">
        <v>434</v>
      </c>
      <c r="IL476" t="s">
        <v>435</v>
      </c>
      <c r="IM476" t="s">
        <v>435</v>
      </c>
      <c r="IN476" t="s">
        <v>435</v>
      </c>
      <c r="IO476" t="s">
        <v>435</v>
      </c>
      <c r="IP476">
        <v>0</v>
      </c>
      <c r="IQ476">
        <v>100</v>
      </c>
      <c r="IR476">
        <v>100</v>
      </c>
      <c r="IS476">
        <v>-19.595</v>
      </c>
      <c r="IT476">
        <v>-2.6303</v>
      </c>
      <c r="IU476">
        <v>-9.223646000070774</v>
      </c>
      <c r="IV476">
        <v>-0.01431925071125703</v>
      </c>
      <c r="IW476">
        <v>4.89615414261653E-06</v>
      </c>
      <c r="IX476">
        <v>-8.989459798755491E-10</v>
      </c>
      <c r="IY476">
        <v>-1.345169807792213</v>
      </c>
      <c r="IZ476">
        <v>-0.1043539695207113</v>
      </c>
      <c r="JA476">
        <v>0.003109194328973147</v>
      </c>
      <c r="JB476">
        <v>-3.859871886814269E-05</v>
      </c>
      <c r="JC476">
        <v>3</v>
      </c>
      <c r="JD476">
        <v>1925</v>
      </c>
      <c r="JE476">
        <v>1</v>
      </c>
      <c r="JF476">
        <v>31</v>
      </c>
      <c r="JG476">
        <v>24.6</v>
      </c>
      <c r="JH476">
        <v>24.3</v>
      </c>
      <c r="JI476">
        <v>2.3999</v>
      </c>
      <c r="JJ476">
        <v>2.73315</v>
      </c>
      <c r="JK476">
        <v>1.49658</v>
      </c>
      <c r="JL476">
        <v>2.31323</v>
      </c>
      <c r="JM476">
        <v>1.54785</v>
      </c>
      <c r="JN476">
        <v>2.37915</v>
      </c>
      <c r="JO476">
        <v>54.0925</v>
      </c>
      <c r="JP476">
        <v>13.1426</v>
      </c>
      <c r="JQ476">
        <v>18</v>
      </c>
      <c r="JR476">
        <v>501.866</v>
      </c>
      <c r="JS476">
        <v>437.035</v>
      </c>
      <c r="JT476">
        <v>26.3542</v>
      </c>
      <c r="JU476">
        <v>47.3109</v>
      </c>
      <c r="JV476">
        <v>30.0011</v>
      </c>
      <c r="JW476">
        <v>46.9723</v>
      </c>
      <c r="JX476">
        <v>46.784</v>
      </c>
      <c r="JY476">
        <v>48.1538</v>
      </c>
      <c r="JZ476">
        <v>50.1743</v>
      </c>
      <c r="KA476">
        <v>0</v>
      </c>
      <c r="KB476">
        <v>20.5575</v>
      </c>
      <c r="KC476">
        <v>1042.17</v>
      </c>
      <c r="KD476">
        <v>22.6651</v>
      </c>
      <c r="KE476">
        <v>97.3548</v>
      </c>
      <c r="KF476">
        <v>93.81780000000001</v>
      </c>
    </row>
    <row r="477" spans="1:292">
      <c r="A477">
        <v>449</v>
      </c>
      <c r="B477">
        <v>1687543731.1</v>
      </c>
      <c r="C477">
        <v>17602.59999990463</v>
      </c>
      <c r="D477" t="s">
        <v>1342</v>
      </c>
      <c r="E477" t="s">
        <v>1343</v>
      </c>
      <c r="F477">
        <v>5</v>
      </c>
      <c r="G477" t="s">
        <v>1218</v>
      </c>
      <c r="H477">
        <v>1687543723.314285</v>
      </c>
      <c r="I477">
        <f>(J477)/1000</f>
        <v>0</v>
      </c>
      <c r="J477">
        <f>IF(DO477, AM477, AG477)</f>
        <v>0</v>
      </c>
      <c r="K477">
        <f>IF(DO477, AH477, AF477)</f>
        <v>0</v>
      </c>
      <c r="L477">
        <f>DQ477 - IF(AT477&gt;1, K477*DK477*100.0/(AV477*EE477), 0)</f>
        <v>0</v>
      </c>
      <c r="M477">
        <f>((S477-I477/2)*L477-K477)/(S477+I477/2)</f>
        <v>0</v>
      </c>
      <c r="N477">
        <f>M477*(DX477+DY477)/1000.0</f>
        <v>0</v>
      </c>
      <c r="O477">
        <f>(DQ477 - IF(AT477&gt;1, K477*DK477*100.0/(AV477*EE477), 0))*(DX477+DY477)/1000.0</f>
        <v>0</v>
      </c>
      <c r="P477">
        <f>2.0/((1/R477-1/Q477)+SIGN(R477)*SQRT((1/R477-1/Q477)*(1/R477-1/Q477) + 4*DL477/((DL477+1)*(DL477+1))*(2*1/R477*1/Q477-1/Q477*1/Q477)))</f>
        <v>0</v>
      </c>
      <c r="Q477">
        <f>IF(LEFT(DM477,1)&lt;&gt;"0",IF(LEFT(DM477,1)="1",3.0,DN477),$D$5+$E$5*(EE477*DX477/($K$5*1000))+$F$5*(EE477*DX477/($K$5*1000))*MAX(MIN(DK477,$J$5),$I$5)*MAX(MIN(DK477,$J$5),$I$5)+$G$5*MAX(MIN(DK477,$J$5),$I$5)*(EE477*DX477/($K$5*1000))+$H$5*(EE477*DX477/($K$5*1000))*(EE477*DX477/($K$5*1000)))</f>
        <v>0</v>
      </c>
      <c r="R477">
        <f>I477*(1000-(1000*0.61365*exp(17.502*V477/(240.97+V477))/(DX477+DY477)+DS477)/2)/(1000*0.61365*exp(17.502*V477/(240.97+V477))/(DX477+DY477)-DS477)</f>
        <v>0</v>
      </c>
      <c r="S477">
        <f>1/((DL477+1)/(P477/1.6)+1/(Q477/1.37)) + DL477/((DL477+1)/(P477/1.6) + DL477/(Q477/1.37))</f>
        <v>0</v>
      </c>
      <c r="T477">
        <f>(DG477*DJ477)</f>
        <v>0</v>
      </c>
      <c r="U477">
        <f>(DZ477+(T477+2*0.95*5.67E-8*(((DZ477+$B$9)+273)^4-(DZ477+273)^4)-44100*I477)/(1.84*29.3*Q477+8*0.95*5.67E-8*(DZ477+273)^3))</f>
        <v>0</v>
      </c>
      <c r="V477">
        <f>($C$9*EA477+$D$9*EB477+$E$9*U477)</f>
        <v>0</v>
      </c>
      <c r="W477">
        <f>0.61365*exp(17.502*V477/(240.97+V477))</f>
        <v>0</v>
      </c>
      <c r="X477">
        <f>(Y477/Z477*100)</f>
        <v>0</v>
      </c>
      <c r="Y477">
        <f>DS477*(DX477+DY477)/1000</f>
        <v>0</v>
      </c>
      <c r="Z477">
        <f>0.61365*exp(17.502*DZ477/(240.97+DZ477))</f>
        <v>0</v>
      </c>
      <c r="AA477">
        <f>(W477-DS477*(DX477+DY477)/1000)</f>
        <v>0</v>
      </c>
      <c r="AB477">
        <f>(-I477*44100)</f>
        <v>0</v>
      </c>
      <c r="AC477">
        <f>2*29.3*Q477*0.92*(DZ477-V477)</f>
        <v>0</v>
      </c>
      <c r="AD477">
        <f>2*0.95*5.67E-8*(((DZ477+$B$9)+273)^4-(V477+273)^4)</f>
        <v>0</v>
      </c>
      <c r="AE477">
        <f>T477+AD477+AB477+AC477</f>
        <v>0</v>
      </c>
      <c r="AF477">
        <f>DW477*AT477*(DR477-DQ477*(1000-AT477*DT477)/(1000-AT477*DS477))/(100*DK477)</f>
        <v>0</v>
      </c>
      <c r="AG477">
        <f>1000*DW477*AT477*(DS477-DT477)/(100*DK477*(1000-AT477*DS477))</f>
        <v>0</v>
      </c>
      <c r="AH477">
        <f>(AI477 - AJ477 - DX477*1E3/(8.314*(DZ477+273.15)) * AL477/DW477 * AK477) * DW477/(100*DK477) * (1000 - DT477)/1000</f>
        <v>0</v>
      </c>
      <c r="AI477">
        <v>1049.690620534106</v>
      </c>
      <c r="AJ477">
        <v>1026.014787878788</v>
      </c>
      <c r="AK477">
        <v>3.41245127178901</v>
      </c>
      <c r="AL477">
        <v>66.87703025585249</v>
      </c>
      <c r="AM477">
        <f>(AO477 - AN477 + DX477*1E3/(8.314*(DZ477+273.15)) * AQ477/DW477 * AP477) * DW477/(100*DK477) * 1000/(1000 - AO477)</f>
        <v>0</v>
      </c>
      <c r="AN477">
        <v>22.7214105830109</v>
      </c>
      <c r="AO477">
        <v>23.14544181818181</v>
      </c>
      <c r="AP477">
        <v>-1.545850505390368E-05</v>
      </c>
      <c r="AQ477">
        <v>100.4574107163463</v>
      </c>
      <c r="AR477">
        <v>0</v>
      </c>
      <c r="AS477">
        <v>0</v>
      </c>
      <c r="AT477">
        <f>IF(AR477*$H$15&gt;=AV477,1.0,(AV477/(AV477-AR477*$H$15)))</f>
        <v>0</v>
      </c>
      <c r="AU477">
        <f>(AT477-1)*100</f>
        <v>0</v>
      </c>
      <c r="AV477">
        <f>MAX(0,($B$15+$C$15*EE477)/(1+$D$15*EE477)*DX477/(DZ477+273)*$E$15)</f>
        <v>0</v>
      </c>
      <c r="AW477" t="s">
        <v>429</v>
      </c>
      <c r="AX477" t="s">
        <v>429</v>
      </c>
      <c r="AY477">
        <v>0</v>
      </c>
      <c r="AZ477">
        <v>0</v>
      </c>
      <c r="BA477">
        <f>1-AY477/AZ477</f>
        <v>0</v>
      </c>
      <c r="BB477">
        <v>0</v>
      </c>
      <c r="BC477" t="s">
        <v>429</v>
      </c>
      <c r="BD477" t="s">
        <v>429</v>
      </c>
      <c r="BE477">
        <v>0</v>
      </c>
      <c r="BF477">
        <v>0</v>
      </c>
      <c r="BG477">
        <f>1-BE477/BF477</f>
        <v>0</v>
      </c>
      <c r="BH477">
        <v>0.5</v>
      </c>
      <c r="BI477">
        <f>DH477</f>
        <v>0</v>
      </c>
      <c r="BJ477">
        <f>K477</f>
        <v>0</v>
      </c>
      <c r="BK477">
        <f>BG477*BH477*BI477</f>
        <v>0</v>
      </c>
      <c r="BL477">
        <f>(BJ477-BB477)/BI477</f>
        <v>0</v>
      </c>
      <c r="BM477">
        <f>(AZ477-BF477)/BF477</f>
        <v>0</v>
      </c>
      <c r="BN477">
        <f>AY477/(BA477+AY477/BF477)</f>
        <v>0</v>
      </c>
      <c r="BO477" t="s">
        <v>429</v>
      </c>
      <c r="BP477">
        <v>0</v>
      </c>
      <c r="BQ477">
        <f>IF(BP477&lt;&gt;0, BP477, BN477)</f>
        <v>0</v>
      </c>
      <c r="BR477">
        <f>1-BQ477/BF477</f>
        <v>0</v>
      </c>
      <c r="BS477">
        <f>(BF477-BE477)/(BF477-BQ477)</f>
        <v>0</v>
      </c>
      <c r="BT477">
        <f>(AZ477-BF477)/(AZ477-BQ477)</f>
        <v>0</v>
      </c>
      <c r="BU477">
        <f>(BF477-BE477)/(BF477-AY477)</f>
        <v>0</v>
      </c>
      <c r="BV477">
        <f>(AZ477-BF477)/(AZ477-AY477)</f>
        <v>0</v>
      </c>
      <c r="BW477">
        <f>(BS477*BQ477/BE477)</f>
        <v>0</v>
      </c>
      <c r="BX477">
        <f>(1-BW477)</f>
        <v>0</v>
      </c>
      <c r="DG477">
        <f>$B$13*EF477+$C$13*EG477+$F$13*ER477*(1-EU477)</f>
        <v>0</v>
      </c>
      <c r="DH477">
        <f>DG477*DI477</f>
        <v>0</v>
      </c>
      <c r="DI477">
        <f>($B$13*$D$11+$C$13*$D$11+$F$13*((FE477+EW477)/MAX(FE477+EW477+FF477, 0.1)*$I$11+FF477/MAX(FE477+EW477+FF477, 0.1)*$J$11))/($B$13+$C$13+$F$13)</f>
        <v>0</v>
      </c>
      <c r="DJ477">
        <f>($B$13*$K$11+$C$13*$K$11+$F$13*((FE477+EW477)/MAX(FE477+EW477+FF477, 0.1)*$P$11+FF477/MAX(FE477+EW477+FF477, 0.1)*$Q$11))/($B$13+$C$13+$F$13)</f>
        <v>0</v>
      </c>
      <c r="DK477">
        <v>1.91</v>
      </c>
      <c r="DL477">
        <v>0.5</v>
      </c>
      <c r="DM477" t="s">
        <v>430</v>
      </c>
      <c r="DN477">
        <v>2</v>
      </c>
      <c r="DO477" t="b">
        <v>1</v>
      </c>
      <c r="DP477">
        <v>1687543723.314285</v>
      </c>
      <c r="DQ477">
        <v>977.9390000000001</v>
      </c>
      <c r="DR477">
        <v>1008.821535714286</v>
      </c>
      <c r="DS477">
        <v>23.14638571428571</v>
      </c>
      <c r="DT477">
        <v>22.71795714285715</v>
      </c>
      <c r="DU477">
        <v>997.4661071428573</v>
      </c>
      <c r="DV477">
        <v>25.77667857142857</v>
      </c>
      <c r="DW477">
        <v>500.0218214285715</v>
      </c>
      <c r="DX477">
        <v>101.7376785714286</v>
      </c>
      <c r="DY477">
        <v>0.1000261</v>
      </c>
      <c r="DZ477">
        <v>31.84273571428572</v>
      </c>
      <c r="EA477">
        <v>33.15098214285715</v>
      </c>
      <c r="EB477">
        <v>999.9000000000002</v>
      </c>
      <c r="EC477">
        <v>0</v>
      </c>
      <c r="ED477">
        <v>0</v>
      </c>
      <c r="EE477">
        <v>10001.38214285714</v>
      </c>
      <c r="EF477">
        <v>0</v>
      </c>
      <c r="EG477">
        <v>1475.789285714285</v>
      </c>
      <c r="EH477">
        <v>-30.8827</v>
      </c>
      <c r="EI477">
        <v>1001.111</v>
      </c>
      <c r="EJ477">
        <v>1032.2725</v>
      </c>
      <c r="EK477">
        <v>0.4284357857142857</v>
      </c>
      <c r="EL477">
        <v>1008.821535714286</v>
      </c>
      <c r="EM477">
        <v>22.71795714285715</v>
      </c>
      <c r="EN477">
        <v>2.354859642857143</v>
      </c>
      <c r="EO477">
        <v>2.311272142857143</v>
      </c>
      <c r="EP477">
        <v>20.05666428571428</v>
      </c>
      <c r="EQ477">
        <v>19.75518214285714</v>
      </c>
      <c r="ER477">
        <v>2000.007857142857</v>
      </c>
      <c r="ES477">
        <v>0.9800010357142855</v>
      </c>
      <c r="ET477">
        <v>0.01999907142857143</v>
      </c>
      <c r="EU477">
        <v>0</v>
      </c>
      <c r="EV477">
        <v>151.0468571428571</v>
      </c>
      <c r="EW477">
        <v>5.00078</v>
      </c>
      <c r="EX477">
        <v>4391.696071428571</v>
      </c>
      <c r="EY477">
        <v>16379.7</v>
      </c>
      <c r="EZ477">
        <v>53.12692857142856</v>
      </c>
      <c r="FA477">
        <v>55.27657142857142</v>
      </c>
      <c r="FB477">
        <v>53.63160714285714</v>
      </c>
      <c r="FC477">
        <v>54.37253571428571</v>
      </c>
      <c r="FD477">
        <v>52.93957142857143</v>
      </c>
      <c r="FE477">
        <v>1955.107857142857</v>
      </c>
      <c r="FF477">
        <v>39.9</v>
      </c>
      <c r="FG477">
        <v>0</v>
      </c>
      <c r="FH477">
        <v>1687543731.9</v>
      </c>
      <c r="FI477">
        <v>0</v>
      </c>
      <c r="FJ477">
        <v>151.05352</v>
      </c>
      <c r="FK477">
        <v>-0.9046153851025903</v>
      </c>
      <c r="FL477">
        <v>297.362307143584</v>
      </c>
      <c r="FM477">
        <v>4395.577600000001</v>
      </c>
      <c r="FN477">
        <v>15</v>
      </c>
      <c r="FO477">
        <v>1687542268.5</v>
      </c>
      <c r="FP477" t="s">
        <v>1219</v>
      </c>
      <c r="FQ477">
        <v>1687542253</v>
      </c>
      <c r="FR477">
        <v>1687542268.5</v>
      </c>
      <c r="FS477">
        <v>7</v>
      </c>
      <c r="FT477">
        <v>0.126</v>
      </c>
      <c r="FU477">
        <v>0.008999999999999999</v>
      </c>
      <c r="FV477">
        <v>-14.588</v>
      </c>
      <c r="FW477">
        <v>-2.508</v>
      </c>
      <c r="FX477">
        <v>419</v>
      </c>
      <c r="FY477">
        <v>18</v>
      </c>
      <c r="FZ477">
        <v>0.37</v>
      </c>
      <c r="GA477">
        <v>0.06</v>
      </c>
      <c r="GB477">
        <v>-30.86734146341464</v>
      </c>
      <c r="GC477">
        <v>-0.5134494773519891</v>
      </c>
      <c r="GD477">
        <v>0.08993466727767525</v>
      </c>
      <c r="GE477">
        <v>0</v>
      </c>
      <c r="GF477">
        <v>0.4301316585365853</v>
      </c>
      <c r="GG477">
        <v>-0.04088050871080135</v>
      </c>
      <c r="GH477">
        <v>0.004226392335797244</v>
      </c>
      <c r="GI477">
        <v>1</v>
      </c>
      <c r="GJ477">
        <v>1</v>
      </c>
      <c r="GK477">
        <v>2</v>
      </c>
      <c r="GL477" t="s">
        <v>443</v>
      </c>
      <c r="GM477">
        <v>3.1005</v>
      </c>
      <c r="GN477">
        <v>2.75799</v>
      </c>
      <c r="GO477">
        <v>0.1762</v>
      </c>
      <c r="GP477">
        <v>0.177525</v>
      </c>
      <c r="GQ477">
        <v>0.123109</v>
      </c>
      <c r="GR477">
        <v>0.113228</v>
      </c>
      <c r="GS477">
        <v>20496.1</v>
      </c>
      <c r="GT477">
        <v>19792.6</v>
      </c>
      <c r="GU477">
        <v>25473.3</v>
      </c>
      <c r="GV477">
        <v>24462.1</v>
      </c>
      <c r="GW477">
        <v>35924.7</v>
      </c>
      <c r="GX477">
        <v>32019.9</v>
      </c>
      <c r="GY477">
        <v>44551.8</v>
      </c>
      <c r="GZ477">
        <v>39028.3</v>
      </c>
      <c r="HA477">
        <v>1.71033</v>
      </c>
      <c r="HB477">
        <v>1.59845</v>
      </c>
      <c r="HC477">
        <v>-0.0449158</v>
      </c>
      <c r="HD477">
        <v>0</v>
      </c>
      <c r="HE477">
        <v>33.8821</v>
      </c>
      <c r="HF477">
        <v>999.9</v>
      </c>
      <c r="HG477">
        <v>42.9</v>
      </c>
      <c r="HH477">
        <v>50.9</v>
      </c>
      <c r="HI477">
        <v>54.7541</v>
      </c>
      <c r="HJ477">
        <v>62.7007</v>
      </c>
      <c r="HK477">
        <v>22.6402</v>
      </c>
      <c r="HL477">
        <v>1</v>
      </c>
      <c r="HM477">
        <v>1.85345</v>
      </c>
      <c r="HN477">
        <v>9.28105</v>
      </c>
      <c r="HO477">
        <v>20.0421</v>
      </c>
      <c r="HP477">
        <v>5.20456</v>
      </c>
      <c r="HQ477">
        <v>11.992</v>
      </c>
      <c r="HR477">
        <v>4.95925</v>
      </c>
      <c r="HS477">
        <v>3.27418</v>
      </c>
      <c r="HT477">
        <v>9999</v>
      </c>
      <c r="HU477">
        <v>9999</v>
      </c>
      <c r="HV477">
        <v>9999</v>
      </c>
      <c r="HW477">
        <v>92.3</v>
      </c>
      <c r="HX477">
        <v>1.86386</v>
      </c>
      <c r="HY477">
        <v>1.86028</v>
      </c>
      <c r="HZ477">
        <v>1.85867</v>
      </c>
      <c r="IA477">
        <v>1.85996</v>
      </c>
      <c r="IB477">
        <v>1.85989</v>
      </c>
      <c r="IC477">
        <v>1.85853</v>
      </c>
      <c r="ID477">
        <v>1.85768</v>
      </c>
      <c r="IE477">
        <v>1.85242</v>
      </c>
      <c r="IF477">
        <v>0</v>
      </c>
      <c r="IG477">
        <v>0</v>
      </c>
      <c r="IH477">
        <v>0</v>
      </c>
      <c r="II477">
        <v>0</v>
      </c>
      <c r="IJ477" t="s">
        <v>433</v>
      </c>
      <c r="IK477" t="s">
        <v>434</v>
      </c>
      <c r="IL477" t="s">
        <v>435</v>
      </c>
      <c r="IM477" t="s">
        <v>435</v>
      </c>
      <c r="IN477" t="s">
        <v>435</v>
      </c>
      <c r="IO477" t="s">
        <v>435</v>
      </c>
      <c r="IP477">
        <v>0</v>
      </c>
      <c r="IQ477">
        <v>100</v>
      </c>
      <c r="IR477">
        <v>100</v>
      </c>
      <c r="IS477">
        <v>-19.71</v>
      </c>
      <c r="IT477">
        <v>-2.6303</v>
      </c>
      <c r="IU477">
        <v>-9.223646000070774</v>
      </c>
      <c r="IV477">
        <v>-0.01431925071125703</v>
      </c>
      <c r="IW477">
        <v>4.89615414261653E-06</v>
      </c>
      <c r="IX477">
        <v>-8.989459798755491E-10</v>
      </c>
      <c r="IY477">
        <v>-1.345169807792213</v>
      </c>
      <c r="IZ477">
        <v>-0.1043539695207113</v>
      </c>
      <c r="JA477">
        <v>0.003109194328973147</v>
      </c>
      <c r="JB477">
        <v>-3.859871886814269E-05</v>
      </c>
      <c r="JC477">
        <v>3</v>
      </c>
      <c r="JD477">
        <v>1925</v>
      </c>
      <c r="JE477">
        <v>1</v>
      </c>
      <c r="JF477">
        <v>31</v>
      </c>
      <c r="JG477">
        <v>24.6</v>
      </c>
      <c r="JH477">
        <v>24.4</v>
      </c>
      <c r="JI477">
        <v>2.4292</v>
      </c>
      <c r="JJ477">
        <v>2.7124</v>
      </c>
      <c r="JK477">
        <v>1.49658</v>
      </c>
      <c r="JL477">
        <v>2.31323</v>
      </c>
      <c r="JM477">
        <v>1.54785</v>
      </c>
      <c r="JN477">
        <v>2.47925</v>
      </c>
      <c r="JO477">
        <v>54.0925</v>
      </c>
      <c r="JP477">
        <v>13.1514</v>
      </c>
      <c r="JQ477">
        <v>18</v>
      </c>
      <c r="JR477">
        <v>502.096</v>
      </c>
      <c r="JS477">
        <v>437.056</v>
      </c>
      <c r="JT477">
        <v>26.3571</v>
      </c>
      <c r="JU477">
        <v>47.32</v>
      </c>
      <c r="JV477">
        <v>30.0011</v>
      </c>
      <c r="JW477">
        <v>46.9828</v>
      </c>
      <c r="JX477">
        <v>46.7969</v>
      </c>
      <c r="JY477">
        <v>48.763</v>
      </c>
      <c r="JZ477">
        <v>50.1743</v>
      </c>
      <c r="KA477">
        <v>0</v>
      </c>
      <c r="KB477">
        <v>20.5575</v>
      </c>
      <c r="KC477">
        <v>1055.63</v>
      </c>
      <c r="KD477">
        <v>22.6651</v>
      </c>
      <c r="KE477">
        <v>97.3533</v>
      </c>
      <c r="KF477">
        <v>93.8167</v>
      </c>
    </row>
    <row r="478" spans="1:292">
      <c r="A478">
        <v>450</v>
      </c>
      <c r="B478">
        <v>1687543736.1</v>
      </c>
      <c r="C478">
        <v>17607.59999990463</v>
      </c>
      <c r="D478" t="s">
        <v>1344</v>
      </c>
      <c r="E478" t="s">
        <v>1345</v>
      </c>
      <c r="F478">
        <v>5</v>
      </c>
      <c r="G478" t="s">
        <v>1218</v>
      </c>
      <c r="H478">
        <v>1687543728.6</v>
      </c>
      <c r="I478">
        <f>(J478)/1000</f>
        <v>0</v>
      </c>
      <c r="J478">
        <f>IF(DO478, AM478, AG478)</f>
        <v>0</v>
      </c>
      <c r="K478">
        <f>IF(DO478, AH478, AF478)</f>
        <v>0</v>
      </c>
      <c r="L478">
        <f>DQ478 - IF(AT478&gt;1, K478*DK478*100.0/(AV478*EE478), 0)</f>
        <v>0</v>
      </c>
      <c r="M478">
        <f>((S478-I478/2)*L478-K478)/(S478+I478/2)</f>
        <v>0</v>
      </c>
      <c r="N478">
        <f>M478*(DX478+DY478)/1000.0</f>
        <v>0</v>
      </c>
      <c r="O478">
        <f>(DQ478 - IF(AT478&gt;1, K478*DK478*100.0/(AV478*EE478), 0))*(DX478+DY478)/1000.0</f>
        <v>0</v>
      </c>
      <c r="P478">
        <f>2.0/((1/R478-1/Q478)+SIGN(R478)*SQRT((1/R478-1/Q478)*(1/R478-1/Q478) + 4*DL478/((DL478+1)*(DL478+1))*(2*1/R478*1/Q478-1/Q478*1/Q478)))</f>
        <v>0</v>
      </c>
      <c r="Q478">
        <f>IF(LEFT(DM478,1)&lt;&gt;"0",IF(LEFT(DM478,1)="1",3.0,DN478),$D$5+$E$5*(EE478*DX478/($K$5*1000))+$F$5*(EE478*DX478/($K$5*1000))*MAX(MIN(DK478,$J$5),$I$5)*MAX(MIN(DK478,$J$5),$I$5)+$G$5*MAX(MIN(DK478,$J$5),$I$5)*(EE478*DX478/($K$5*1000))+$H$5*(EE478*DX478/($K$5*1000))*(EE478*DX478/($K$5*1000)))</f>
        <v>0</v>
      </c>
      <c r="R478">
        <f>I478*(1000-(1000*0.61365*exp(17.502*V478/(240.97+V478))/(DX478+DY478)+DS478)/2)/(1000*0.61365*exp(17.502*V478/(240.97+V478))/(DX478+DY478)-DS478)</f>
        <v>0</v>
      </c>
      <c r="S478">
        <f>1/((DL478+1)/(P478/1.6)+1/(Q478/1.37)) + DL478/((DL478+1)/(P478/1.6) + DL478/(Q478/1.37))</f>
        <v>0</v>
      </c>
      <c r="T478">
        <f>(DG478*DJ478)</f>
        <v>0</v>
      </c>
      <c r="U478">
        <f>(DZ478+(T478+2*0.95*5.67E-8*(((DZ478+$B$9)+273)^4-(DZ478+273)^4)-44100*I478)/(1.84*29.3*Q478+8*0.95*5.67E-8*(DZ478+273)^3))</f>
        <v>0</v>
      </c>
      <c r="V478">
        <f>($C$9*EA478+$D$9*EB478+$E$9*U478)</f>
        <v>0</v>
      </c>
      <c r="W478">
        <f>0.61365*exp(17.502*V478/(240.97+V478))</f>
        <v>0</v>
      </c>
      <c r="X478">
        <f>(Y478/Z478*100)</f>
        <v>0</v>
      </c>
      <c r="Y478">
        <f>DS478*(DX478+DY478)/1000</f>
        <v>0</v>
      </c>
      <c r="Z478">
        <f>0.61365*exp(17.502*DZ478/(240.97+DZ478))</f>
        <v>0</v>
      </c>
      <c r="AA478">
        <f>(W478-DS478*(DX478+DY478)/1000)</f>
        <v>0</v>
      </c>
      <c r="AB478">
        <f>(-I478*44100)</f>
        <v>0</v>
      </c>
      <c r="AC478">
        <f>2*29.3*Q478*0.92*(DZ478-V478)</f>
        <v>0</v>
      </c>
      <c r="AD478">
        <f>2*0.95*5.67E-8*(((DZ478+$B$9)+273)^4-(V478+273)^4)</f>
        <v>0</v>
      </c>
      <c r="AE478">
        <f>T478+AD478+AB478+AC478</f>
        <v>0</v>
      </c>
      <c r="AF478">
        <f>DW478*AT478*(DR478-DQ478*(1000-AT478*DT478)/(1000-AT478*DS478))/(100*DK478)</f>
        <v>0</v>
      </c>
      <c r="AG478">
        <f>1000*DW478*AT478*(DS478-DT478)/(100*DK478*(1000-AT478*DS478))</f>
        <v>0</v>
      </c>
      <c r="AH478">
        <f>(AI478 - AJ478 - DX478*1E3/(8.314*(DZ478+273.15)) * AL478/DW478 * AK478) * DW478/(100*DK478) * (1000 - DT478)/1000</f>
        <v>0</v>
      </c>
      <c r="AI478">
        <v>1066.836957716128</v>
      </c>
      <c r="AJ478">
        <v>1043.213575757575</v>
      </c>
      <c r="AK478">
        <v>3.426046545648201</v>
      </c>
      <c r="AL478">
        <v>66.87703025585249</v>
      </c>
      <c r="AM478">
        <f>(AO478 - AN478 + DX478*1E3/(8.314*(DZ478+273.15)) * AQ478/DW478 * AP478) * DW478/(100*DK478) * 1000/(1000 - AO478)</f>
        <v>0</v>
      </c>
      <c r="AN478">
        <v>22.72514233725103</v>
      </c>
      <c r="AO478">
        <v>23.1431109090909</v>
      </c>
      <c r="AP478">
        <v>-1.977525698170782E-05</v>
      </c>
      <c r="AQ478">
        <v>100.4574107163463</v>
      </c>
      <c r="AR478">
        <v>0</v>
      </c>
      <c r="AS478">
        <v>0</v>
      </c>
      <c r="AT478">
        <f>IF(AR478*$H$15&gt;=AV478,1.0,(AV478/(AV478-AR478*$H$15)))</f>
        <v>0</v>
      </c>
      <c r="AU478">
        <f>(AT478-1)*100</f>
        <v>0</v>
      </c>
      <c r="AV478">
        <f>MAX(0,($B$15+$C$15*EE478)/(1+$D$15*EE478)*DX478/(DZ478+273)*$E$15)</f>
        <v>0</v>
      </c>
      <c r="AW478" t="s">
        <v>429</v>
      </c>
      <c r="AX478" t="s">
        <v>429</v>
      </c>
      <c r="AY478">
        <v>0</v>
      </c>
      <c r="AZ478">
        <v>0</v>
      </c>
      <c r="BA478">
        <f>1-AY478/AZ478</f>
        <v>0</v>
      </c>
      <c r="BB478">
        <v>0</v>
      </c>
      <c r="BC478" t="s">
        <v>429</v>
      </c>
      <c r="BD478" t="s">
        <v>429</v>
      </c>
      <c r="BE478">
        <v>0</v>
      </c>
      <c r="BF478">
        <v>0</v>
      </c>
      <c r="BG478">
        <f>1-BE478/BF478</f>
        <v>0</v>
      </c>
      <c r="BH478">
        <v>0.5</v>
      </c>
      <c r="BI478">
        <f>DH478</f>
        <v>0</v>
      </c>
      <c r="BJ478">
        <f>K478</f>
        <v>0</v>
      </c>
      <c r="BK478">
        <f>BG478*BH478*BI478</f>
        <v>0</v>
      </c>
      <c r="BL478">
        <f>(BJ478-BB478)/BI478</f>
        <v>0</v>
      </c>
      <c r="BM478">
        <f>(AZ478-BF478)/BF478</f>
        <v>0</v>
      </c>
      <c r="BN478">
        <f>AY478/(BA478+AY478/BF478)</f>
        <v>0</v>
      </c>
      <c r="BO478" t="s">
        <v>429</v>
      </c>
      <c r="BP478">
        <v>0</v>
      </c>
      <c r="BQ478">
        <f>IF(BP478&lt;&gt;0, BP478, BN478)</f>
        <v>0</v>
      </c>
      <c r="BR478">
        <f>1-BQ478/BF478</f>
        <v>0</v>
      </c>
      <c r="BS478">
        <f>(BF478-BE478)/(BF478-BQ478)</f>
        <v>0</v>
      </c>
      <c r="BT478">
        <f>(AZ478-BF478)/(AZ478-BQ478)</f>
        <v>0</v>
      </c>
      <c r="BU478">
        <f>(BF478-BE478)/(BF478-AY478)</f>
        <v>0</v>
      </c>
      <c r="BV478">
        <f>(AZ478-BF478)/(AZ478-AY478)</f>
        <v>0</v>
      </c>
      <c r="BW478">
        <f>(BS478*BQ478/BE478)</f>
        <v>0</v>
      </c>
      <c r="BX478">
        <f>(1-BW478)</f>
        <v>0</v>
      </c>
      <c r="DG478">
        <f>$B$13*EF478+$C$13*EG478+$F$13*ER478*(1-EU478)</f>
        <v>0</v>
      </c>
      <c r="DH478">
        <f>DG478*DI478</f>
        <v>0</v>
      </c>
      <c r="DI478">
        <f>($B$13*$D$11+$C$13*$D$11+$F$13*((FE478+EW478)/MAX(FE478+EW478+FF478, 0.1)*$I$11+FF478/MAX(FE478+EW478+FF478, 0.1)*$J$11))/($B$13+$C$13+$F$13)</f>
        <v>0</v>
      </c>
      <c r="DJ478">
        <f>($B$13*$K$11+$C$13*$K$11+$F$13*((FE478+EW478)/MAX(FE478+EW478+FF478, 0.1)*$P$11+FF478/MAX(FE478+EW478+FF478, 0.1)*$Q$11))/($B$13+$C$13+$F$13)</f>
        <v>0</v>
      </c>
      <c r="DK478">
        <v>1.91</v>
      </c>
      <c r="DL478">
        <v>0.5</v>
      </c>
      <c r="DM478" t="s">
        <v>430</v>
      </c>
      <c r="DN478">
        <v>2</v>
      </c>
      <c r="DO478" t="b">
        <v>1</v>
      </c>
      <c r="DP478">
        <v>1687543728.6</v>
      </c>
      <c r="DQ478">
        <v>995.636</v>
      </c>
      <c r="DR478">
        <v>1026.554074074074</v>
      </c>
      <c r="DS478">
        <v>23.14543703703703</v>
      </c>
      <c r="DT478">
        <v>22.72188518518519</v>
      </c>
      <c r="DU478">
        <v>1015.291</v>
      </c>
      <c r="DV478">
        <v>25.77570740740741</v>
      </c>
      <c r="DW478">
        <v>499.9947777777778</v>
      </c>
      <c r="DX478">
        <v>101.7378148148148</v>
      </c>
      <c r="DY478">
        <v>0.1000003259259259</v>
      </c>
      <c r="DZ478">
        <v>31.84415185185185</v>
      </c>
      <c r="EA478">
        <v>33.15546296296296</v>
      </c>
      <c r="EB478">
        <v>999.9000000000001</v>
      </c>
      <c r="EC478">
        <v>0</v>
      </c>
      <c r="ED478">
        <v>0</v>
      </c>
      <c r="EE478">
        <v>10004.56814814815</v>
      </c>
      <c r="EF478">
        <v>0</v>
      </c>
      <c r="EG478">
        <v>1493.942222222222</v>
      </c>
      <c r="EH478">
        <v>-30.9190037037037</v>
      </c>
      <c r="EI478">
        <v>1019.225740740741</v>
      </c>
      <c r="EJ478">
        <v>1050.421851851852</v>
      </c>
      <c r="EK478">
        <v>0.423561</v>
      </c>
      <c r="EL478">
        <v>1026.554074074074</v>
      </c>
      <c r="EM478">
        <v>22.72188518518519</v>
      </c>
      <c r="EN478">
        <v>2.354767777777778</v>
      </c>
      <c r="EO478">
        <v>2.311675185185185</v>
      </c>
      <c r="EP478">
        <v>20.05603333333333</v>
      </c>
      <c r="EQ478">
        <v>19.75798888888889</v>
      </c>
      <c r="ER478">
        <v>2000.031851851852</v>
      </c>
      <c r="ES478">
        <v>0.9800012222222222</v>
      </c>
      <c r="ET478">
        <v>0.01999888148148148</v>
      </c>
      <c r="EU478">
        <v>0</v>
      </c>
      <c r="EV478">
        <v>151.0168888888889</v>
      </c>
      <c r="EW478">
        <v>5.00078</v>
      </c>
      <c r="EX478">
        <v>4403.190000000001</v>
      </c>
      <c r="EY478">
        <v>16379.89629629629</v>
      </c>
      <c r="EZ478">
        <v>53.10159259259259</v>
      </c>
      <c r="FA478">
        <v>55.26362962962962</v>
      </c>
      <c r="FB478">
        <v>53.6457037037037</v>
      </c>
      <c r="FC478">
        <v>54.3608148148148</v>
      </c>
      <c r="FD478">
        <v>52.95122222222222</v>
      </c>
      <c r="FE478">
        <v>1955.131851851852</v>
      </c>
      <c r="FF478">
        <v>39.9</v>
      </c>
      <c r="FG478">
        <v>0</v>
      </c>
      <c r="FH478">
        <v>1687543736.7</v>
      </c>
      <c r="FI478">
        <v>0</v>
      </c>
      <c r="FJ478">
        <v>151.00732</v>
      </c>
      <c r="FK478">
        <v>-1.194307693976524</v>
      </c>
      <c r="FL478">
        <v>-213.3438462321589</v>
      </c>
      <c r="FM478">
        <v>4403.084</v>
      </c>
      <c r="FN478">
        <v>15</v>
      </c>
      <c r="FO478">
        <v>1687542268.5</v>
      </c>
      <c r="FP478" t="s">
        <v>1219</v>
      </c>
      <c r="FQ478">
        <v>1687542253</v>
      </c>
      <c r="FR478">
        <v>1687542268.5</v>
      </c>
      <c r="FS478">
        <v>7</v>
      </c>
      <c r="FT478">
        <v>0.126</v>
      </c>
      <c r="FU478">
        <v>0.008999999999999999</v>
      </c>
      <c r="FV478">
        <v>-14.588</v>
      </c>
      <c r="FW478">
        <v>-2.508</v>
      </c>
      <c r="FX478">
        <v>419</v>
      </c>
      <c r="FY478">
        <v>18</v>
      </c>
      <c r="FZ478">
        <v>0.37</v>
      </c>
      <c r="GA478">
        <v>0.06</v>
      </c>
      <c r="GB478">
        <v>-30.89466</v>
      </c>
      <c r="GC478">
        <v>-0.4075384615384422</v>
      </c>
      <c r="GD478">
        <v>0.06890475600421174</v>
      </c>
      <c r="GE478">
        <v>0</v>
      </c>
      <c r="GF478">
        <v>0.42654985</v>
      </c>
      <c r="GG478">
        <v>-0.05152297936210327</v>
      </c>
      <c r="GH478">
        <v>0.005104098791902449</v>
      </c>
      <c r="GI478">
        <v>1</v>
      </c>
      <c r="GJ478">
        <v>1</v>
      </c>
      <c r="GK478">
        <v>2</v>
      </c>
      <c r="GL478" t="s">
        <v>443</v>
      </c>
      <c r="GM478">
        <v>3.10048</v>
      </c>
      <c r="GN478">
        <v>2.75844</v>
      </c>
      <c r="GO478">
        <v>0.178062</v>
      </c>
      <c r="GP478">
        <v>0.179364</v>
      </c>
      <c r="GQ478">
        <v>0.1231</v>
      </c>
      <c r="GR478">
        <v>0.113245</v>
      </c>
      <c r="GS478">
        <v>20449</v>
      </c>
      <c r="GT478">
        <v>19747.7</v>
      </c>
      <c r="GU478">
        <v>25472.7</v>
      </c>
      <c r="GV478">
        <v>24461.6</v>
      </c>
      <c r="GW478">
        <v>35924.3</v>
      </c>
      <c r="GX478">
        <v>32019</v>
      </c>
      <c r="GY478">
        <v>44550.5</v>
      </c>
      <c r="GZ478">
        <v>39027.7</v>
      </c>
      <c r="HA478">
        <v>1.71003</v>
      </c>
      <c r="HB478">
        <v>1.59798</v>
      </c>
      <c r="HC478">
        <v>-0.044249</v>
      </c>
      <c r="HD478">
        <v>0</v>
      </c>
      <c r="HE478">
        <v>33.8821</v>
      </c>
      <c r="HF478">
        <v>999.9</v>
      </c>
      <c r="HG478">
        <v>42.9</v>
      </c>
      <c r="HH478">
        <v>50.9</v>
      </c>
      <c r="HI478">
        <v>54.7613</v>
      </c>
      <c r="HJ478">
        <v>62.7107</v>
      </c>
      <c r="HK478">
        <v>22.8926</v>
      </c>
      <c r="HL478">
        <v>1</v>
      </c>
      <c r="HM478">
        <v>1.8545</v>
      </c>
      <c r="HN478">
        <v>9.28105</v>
      </c>
      <c r="HO478">
        <v>20.0423</v>
      </c>
      <c r="HP478">
        <v>5.20426</v>
      </c>
      <c r="HQ478">
        <v>11.992</v>
      </c>
      <c r="HR478">
        <v>4.9591</v>
      </c>
      <c r="HS478">
        <v>3.27425</v>
      </c>
      <c r="HT478">
        <v>9999</v>
      </c>
      <c r="HU478">
        <v>9999</v>
      </c>
      <c r="HV478">
        <v>9999</v>
      </c>
      <c r="HW478">
        <v>92.3</v>
      </c>
      <c r="HX478">
        <v>1.86386</v>
      </c>
      <c r="HY478">
        <v>1.86028</v>
      </c>
      <c r="HZ478">
        <v>1.85867</v>
      </c>
      <c r="IA478">
        <v>1.85994</v>
      </c>
      <c r="IB478">
        <v>1.85988</v>
      </c>
      <c r="IC478">
        <v>1.85852</v>
      </c>
      <c r="ID478">
        <v>1.85766</v>
      </c>
      <c r="IE478">
        <v>1.85242</v>
      </c>
      <c r="IF478">
        <v>0</v>
      </c>
      <c r="IG478">
        <v>0</v>
      </c>
      <c r="IH478">
        <v>0</v>
      </c>
      <c r="II478">
        <v>0</v>
      </c>
      <c r="IJ478" t="s">
        <v>433</v>
      </c>
      <c r="IK478" t="s">
        <v>434</v>
      </c>
      <c r="IL478" t="s">
        <v>435</v>
      </c>
      <c r="IM478" t="s">
        <v>435</v>
      </c>
      <c r="IN478" t="s">
        <v>435</v>
      </c>
      <c r="IO478" t="s">
        <v>435</v>
      </c>
      <c r="IP478">
        <v>0</v>
      </c>
      <c r="IQ478">
        <v>100</v>
      </c>
      <c r="IR478">
        <v>100</v>
      </c>
      <c r="IS478">
        <v>-19.84</v>
      </c>
      <c r="IT478">
        <v>-2.6302</v>
      </c>
      <c r="IU478">
        <v>-9.223646000070774</v>
      </c>
      <c r="IV478">
        <v>-0.01431925071125703</v>
      </c>
      <c r="IW478">
        <v>4.89615414261653E-06</v>
      </c>
      <c r="IX478">
        <v>-8.989459798755491E-10</v>
      </c>
      <c r="IY478">
        <v>-1.345169807792213</v>
      </c>
      <c r="IZ478">
        <v>-0.1043539695207113</v>
      </c>
      <c r="JA478">
        <v>0.003109194328973147</v>
      </c>
      <c r="JB478">
        <v>-3.859871886814269E-05</v>
      </c>
      <c r="JC478">
        <v>3</v>
      </c>
      <c r="JD478">
        <v>1925</v>
      </c>
      <c r="JE478">
        <v>1</v>
      </c>
      <c r="JF478">
        <v>31</v>
      </c>
      <c r="JG478">
        <v>24.7</v>
      </c>
      <c r="JH478">
        <v>24.5</v>
      </c>
      <c r="JI478">
        <v>2.4585</v>
      </c>
      <c r="JJ478">
        <v>2.72217</v>
      </c>
      <c r="JK478">
        <v>1.49658</v>
      </c>
      <c r="JL478">
        <v>2.31323</v>
      </c>
      <c r="JM478">
        <v>1.54785</v>
      </c>
      <c r="JN478">
        <v>2.48657</v>
      </c>
      <c r="JO478">
        <v>54.0925</v>
      </c>
      <c r="JP478">
        <v>13.1426</v>
      </c>
      <c r="JQ478">
        <v>18</v>
      </c>
      <c r="JR478">
        <v>501.973</v>
      </c>
      <c r="JS478">
        <v>436.811</v>
      </c>
      <c r="JT478">
        <v>26.3595</v>
      </c>
      <c r="JU478">
        <v>47.3308</v>
      </c>
      <c r="JV478">
        <v>30.0011</v>
      </c>
      <c r="JW478">
        <v>46.996</v>
      </c>
      <c r="JX478">
        <v>46.8099</v>
      </c>
      <c r="JY478">
        <v>49.4426</v>
      </c>
      <c r="JZ478">
        <v>50.1743</v>
      </c>
      <c r="KA478">
        <v>0</v>
      </c>
      <c r="KB478">
        <v>20.5575</v>
      </c>
      <c r="KC478">
        <v>1075.97</v>
      </c>
      <c r="KD478">
        <v>22.6651</v>
      </c>
      <c r="KE478">
        <v>97.3507</v>
      </c>
      <c r="KF478">
        <v>93.8151</v>
      </c>
    </row>
    <row r="479" spans="1:292">
      <c r="A479">
        <v>451</v>
      </c>
      <c r="B479">
        <v>1687543741.1</v>
      </c>
      <c r="C479">
        <v>17612.59999990463</v>
      </c>
      <c r="D479" t="s">
        <v>1346</v>
      </c>
      <c r="E479" t="s">
        <v>1347</v>
      </c>
      <c r="F479">
        <v>5</v>
      </c>
      <c r="G479" t="s">
        <v>1218</v>
      </c>
      <c r="H479">
        <v>1687543733.314285</v>
      </c>
      <c r="I479">
        <f>(J479)/1000</f>
        <v>0</v>
      </c>
      <c r="J479">
        <f>IF(DO479, AM479, AG479)</f>
        <v>0</v>
      </c>
      <c r="K479">
        <f>IF(DO479, AH479, AF479)</f>
        <v>0</v>
      </c>
      <c r="L479">
        <f>DQ479 - IF(AT479&gt;1, K479*DK479*100.0/(AV479*EE479), 0)</f>
        <v>0</v>
      </c>
      <c r="M479">
        <f>((S479-I479/2)*L479-K479)/(S479+I479/2)</f>
        <v>0</v>
      </c>
      <c r="N479">
        <f>M479*(DX479+DY479)/1000.0</f>
        <v>0</v>
      </c>
      <c r="O479">
        <f>(DQ479 - IF(AT479&gt;1, K479*DK479*100.0/(AV479*EE479), 0))*(DX479+DY479)/1000.0</f>
        <v>0</v>
      </c>
      <c r="P479">
        <f>2.0/((1/R479-1/Q479)+SIGN(R479)*SQRT((1/R479-1/Q479)*(1/R479-1/Q479) + 4*DL479/((DL479+1)*(DL479+1))*(2*1/R479*1/Q479-1/Q479*1/Q479)))</f>
        <v>0</v>
      </c>
      <c r="Q479">
        <f>IF(LEFT(DM479,1)&lt;&gt;"0",IF(LEFT(DM479,1)="1",3.0,DN479),$D$5+$E$5*(EE479*DX479/($K$5*1000))+$F$5*(EE479*DX479/($K$5*1000))*MAX(MIN(DK479,$J$5),$I$5)*MAX(MIN(DK479,$J$5),$I$5)+$G$5*MAX(MIN(DK479,$J$5),$I$5)*(EE479*DX479/($K$5*1000))+$H$5*(EE479*DX479/($K$5*1000))*(EE479*DX479/($K$5*1000)))</f>
        <v>0</v>
      </c>
      <c r="R479">
        <f>I479*(1000-(1000*0.61365*exp(17.502*V479/(240.97+V479))/(DX479+DY479)+DS479)/2)/(1000*0.61365*exp(17.502*V479/(240.97+V479))/(DX479+DY479)-DS479)</f>
        <v>0</v>
      </c>
      <c r="S479">
        <f>1/((DL479+1)/(P479/1.6)+1/(Q479/1.37)) + DL479/((DL479+1)/(P479/1.6) + DL479/(Q479/1.37))</f>
        <v>0</v>
      </c>
      <c r="T479">
        <f>(DG479*DJ479)</f>
        <v>0</v>
      </c>
      <c r="U479">
        <f>(DZ479+(T479+2*0.95*5.67E-8*(((DZ479+$B$9)+273)^4-(DZ479+273)^4)-44100*I479)/(1.84*29.3*Q479+8*0.95*5.67E-8*(DZ479+273)^3))</f>
        <v>0</v>
      </c>
      <c r="V479">
        <f>($C$9*EA479+$D$9*EB479+$E$9*U479)</f>
        <v>0</v>
      </c>
      <c r="W479">
        <f>0.61365*exp(17.502*V479/(240.97+V479))</f>
        <v>0</v>
      </c>
      <c r="X479">
        <f>(Y479/Z479*100)</f>
        <v>0</v>
      </c>
      <c r="Y479">
        <f>DS479*(DX479+DY479)/1000</f>
        <v>0</v>
      </c>
      <c r="Z479">
        <f>0.61365*exp(17.502*DZ479/(240.97+DZ479))</f>
        <v>0</v>
      </c>
      <c r="AA479">
        <f>(W479-DS479*(DX479+DY479)/1000)</f>
        <v>0</v>
      </c>
      <c r="AB479">
        <f>(-I479*44100)</f>
        <v>0</v>
      </c>
      <c r="AC479">
        <f>2*29.3*Q479*0.92*(DZ479-V479)</f>
        <v>0</v>
      </c>
      <c r="AD479">
        <f>2*0.95*5.67E-8*(((DZ479+$B$9)+273)^4-(V479+273)^4)</f>
        <v>0</v>
      </c>
      <c r="AE479">
        <f>T479+AD479+AB479+AC479</f>
        <v>0</v>
      </c>
      <c r="AF479">
        <f>DW479*AT479*(DR479-DQ479*(1000-AT479*DT479)/(1000-AT479*DS479))/(100*DK479)</f>
        <v>0</v>
      </c>
      <c r="AG479">
        <f>1000*DW479*AT479*(DS479-DT479)/(100*DK479*(1000-AT479*DS479))</f>
        <v>0</v>
      </c>
      <c r="AH479">
        <f>(AI479 - AJ479 - DX479*1E3/(8.314*(DZ479+273.15)) * AL479/DW479 * AK479) * DW479/(100*DK479) * (1000 - DT479)/1000</f>
        <v>0</v>
      </c>
      <c r="AI479">
        <v>1084.269552128783</v>
      </c>
      <c r="AJ479">
        <v>1060.51303030303</v>
      </c>
      <c r="AK479">
        <v>3.449312485578394</v>
      </c>
      <c r="AL479">
        <v>66.87703025585249</v>
      </c>
      <c r="AM479">
        <f>(AO479 - AN479 + DX479*1E3/(8.314*(DZ479+273.15)) * AQ479/DW479 * AP479) * DW479/(100*DK479) * 1000/(1000 - AO479)</f>
        <v>0</v>
      </c>
      <c r="AN479">
        <v>22.73114516791328</v>
      </c>
      <c r="AO479">
        <v>23.14593757575758</v>
      </c>
      <c r="AP479">
        <v>2.276191378614114E-05</v>
      </c>
      <c r="AQ479">
        <v>100.4574107163463</v>
      </c>
      <c r="AR479">
        <v>0</v>
      </c>
      <c r="AS479">
        <v>0</v>
      </c>
      <c r="AT479">
        <f>IF(AR479*$H$15&gt;=AV479,1.0,(AV479/(AV479-AR479*$H$15)))</f>
        <v>0</v>
      </c>
      <c r="AU479">
        <f>(AT479-1)*100</f>
        <v>0</v>
      </c>
      <c r="AV479">
        <f>MAX(0,($B$15+$C$15*EE479)/(1+$D$15*EE479)*DX479/(DZ479+273)*$E$15)</f>
        <v>0</v>
      </c>
      <c r="AW479" t="s">
        <v>429</v>
      </c>
      <c r="AX479" t="s">
        <v>429</v>
      </c>
      <c r="AY479">
        <v>0</v>
      </c>
      <c r="AZ479">
        <v>0</v>
      </c>
      <c r="BA479">
        <f>1-AY479/AZ479</f>
        <v>0</v>
      </c>
      <c r="BB479">
        <v>0</v>
      </c>
      <c r="BC479" t="s">
        <v>429</v>
      </c>
      <c r="BD479" t="s">
        <v>429</v>
      </c>
      <c r="BE479">
        <v>0</v>
      </c>
      <c r="BF479">
        <v>0</v>
      </c>
      <c r="BG479">
        <f>1-BE479/BF479</f>
        <v>0</v>
      </c>
      <c r="BH479">
        <v>0.5</v>
      </c>
      <c r="BI479">
        <f>DH479</f>
        <v>0</v>
      </c>
      <c r="BJ479">
        <f>K479</f>
        <v>0</v>
      </c>
      <c r="BK479">
        <f>BG479*BH479*BI479</f>
        <v>0</v>
      </c>
      <c r="BL479">
        <f>(BJ479-BB479)/BI479</f>
        <v>0</v>
      </c>
      <c r="BM479">
        <f>(AZ479-BF479)/BF479</f>
        <v>0</v>
      </c>
      <c r="BN479">
        <f>AY479/(BA479+AY479/BF479)</f>
        <v>0</v>
      </c>
      <c r="BO479" t="s">
        <v>429</v>
      </c>
      <c r="BP479">
        <v>0</v>
      </c>
      <c r="BQ479">
        <f>IF(BP479&lt;&gt;0, BP479, BN479)</f>
        <v>0</v>
      </c>
      <c r="BR479">
        <f>1-BQ479/BF479</f>
        <v>0</v>
      </c>
      <c r="BS479">
        <f>(BF479-BE479)/(BF479-BQ479)</f>
        <v>0</v>
      </c>
      <c r="BT479">
        <f>(AZ479-BF479)/(AZ479-BQ479)</f>
        <v>0</v>
      </c>
      <c r="BU479">
        <f>(BF479-BE479)/(BF479-AY479)</f>
        <v>0</v>
      </c>
      <c r="BV479">
        <f>(AZ479-BF479)/(AZ479-AY479)</f>
        <v>0</v>
      </c>
      <c r="BW479">
        <f>(BS479*BQ479/BE479)</f>
        <v>0</v>
      </c>
      <c r="BX479">
        <f>(1-BW479)</f>
        <v>0</v>
      </c>
      <c r="DG479">
        <f>$B$13*EF479+$C$13*EG479+$F$13*ER479*(1-EU479)</f>
        <v>0</v>
      </c>
      <c r="DH479">
        <f>DG479*DI479</f>
        <v>0</v>
      </c>
      <c r="DI479">
        <f>($B$13*$D$11+$C$13*$D$11+$F$13*((FE479+EW479)/MAX(FE479+EW479+FF479, 0.1)*$I$11+FF479/MAX(FE479+EW479+FF479, 0.1)*$J$11))/($B$13+$C$13+$F$13)</f>
        <v>0</v>
      </c>
      <c r="DJ479">
        <f>($B$13*$K$11+$C$13*$K$11+$F$13*((FE479+EW479)/MAX(FE479+EW479+FF479, 0.1)*$P$11+FF479/MAX(FE479+EW479+FF479, 0.1)*$Q$11))/($B$13+$C$13+$F$13)</f>
        <v>0</v>
      </c>
      <c r="DK479">
        <v>1.91</v>
      </c>
      <c r="DL479">
        <v>0.5</v>
      </c>
      <c r="DM479" t="s">
        <v>430</v>
      </c>
      <c r="DN479">
        <v>2</v>
      </c>
      <c r="DO479" t="b">
        <v>1</v>
      </c>
      <c r="DP479">
        <v>1687543733.314285</v>
      </c>
      <c r="DQ479">
        <v>1011.447178571429</v>
      </c>
      <c r="DR479">
        <v>1042.436428571429</v>
      </c>
      <c r="DS479">
        <v>23.14514642857143</v>
      </c>
      <c r="DT479">
        <v>22.72586071428572</v>
      </c>
      <c r="DU479">
        <v>1031.215357142857</v>
      </c>
      <c r="DV479">
        <v>25.77541071428572</v>
      </c>
      <c r="DW479">
        <v>500.0205000000001</v>
      </c>
      <c r="DX479">
        <v>101.7379285714286</v>
      </c>
      <c r="DY479">
        <v>0.1000163785714286</v>
      </c>
      <c r="DZ479">
        <v>31.84629285714286</v>
      </c>
      <c r="EA479">
        <v>33.15829285714285</v>
      </c>
      <c r="EB479">
        <v>999.9000000000002</v>
      </c>
      <c r="EC479">
        <v>0</v>
      </c>
      <c r="ED479">
        <v>0</v>
      </c>
      <c r="EE479">
        <v>10007.55142857143</v>
      </c>
      <c r="EF479">
        <v>0</v>
      </c>
      <c r="EG479">
        <v>1481.370714285714</v>
      </c>
      <c r="EH479">
        <v>-30.99016785714285</v>
      </c>
      <c r="EI479">
        <v>1035.411428571428</v>
      </c>
      <c r="EJ479">
        <v>1066.6775</v>
      </c>
      <c r="EK479">
        <v>0.4192936428571428</v>
      </c>
      <c r="EL479">
        <v>1042.436428571429</v>
      </c>
      <c r="EM479">
        <v>22.72586071428572</v>
      </c>
      <c r="EN479">
        <v>2.354740357142858</v>
      </c>
      <c r="EO479">
        <v>2.312081428571429</v>
      </c>
      <c r="EP479">
        <v>20.05584285714286</v>
      </c>
      <c r="EQ479">
        <v>19.76081785714286</v>
      </c>
      <c r="ER479">
        <v>1999.995</v>
      </c>
      <c r="ES479">
        <v>0.9800009285714284</v>
      </c>
      <c r="ET479">
        <v>0.01999917142857143</v>
      </c>
      <c r="EU479">
        <v>0</v>
      </c>
      <c r="EV479">
        <v>150.9918928571429</v>
      </c>
      <c r="EW479">
        <v>5.00078</v>
      </c>
      <c r="EX479">
        <v>4391.149285714287</v>
      </c>
      <c r="EY479">
        <v>16379.58928571429</v>
      </c>
      <c r="EZ479">
        <v>53.09803571428571</v>
      </c>
      <c r="FA479">
        <v>55.25871428571428</v>
      </c>
      <c r="FB479">
        <v>53.64942857142857</v>
      </c>
      <c r="FC479">
        <v>54.3525</v>
      </c>
      <c r="FD479">
        <v>52.93721428571428</v>
      </c>
      <c r="FE479">
        <v>1955.095</v>
      </c>
      <c r="FF479">
        <v>39.9</v>
      </c>
      <c r="FG479">
        <v>0</v>
      </c>
      <c r="FH479">
        <v>1687543741.5</v>
      </c>
      <c r="FI479">
        <v>0</v>
      </c>
      <c r="FJ479">
        <v>150.98692</v>
      </c>
      <c r="FK479">
        <v>0.2921538435234731</v>
      </c>
      <c r="FL479">
        <v>-191.8330768193698</v>
      </c>
      <c r="FM479">
        <v>4389.8104</v>
      </c>
      <c r="FN479">
        <v>15</v>
      </c>
      <c r="FO479">
        <v>1687542268.5</v>
      </c>
      <c r="FP479" t="s">
        <v>1219</v>
      </c>
      <c r="FQ479">
        <v>1687542253</v>
      </c>
      <c r="FR479">
        <v>1687542268.5</v>
      </c>
      <c r="FS479">
        <v>7</v>
      </c>
      <c r="FT479">
        <v>0.126</v>
      </c>
      <c r="FU479">
        <v>0.008999999999999999</v>
      </c>
      <c r="FV479">
        <v>-14.588</v>
      </c>
      <c r="FW479">
        <v>-2.508</v>
      </c>
      <c r="FX479">
        <v>419</v>
      </c>
      <c r="FY479">
        <v>18</v>
      </c>
      <c r="FZ479">
        <v>0.37</v>
      </c>
      <c r="GA479">
        <v>0.06</v>
      </c>
      <c r="GB479">
        <v>-30.9497825</v>
      </c>
      <c r="GC479">
        <v>-0.7002472795496627</v>
      </c>
      <c r="GD479">
        <v>0.08615591937731279</v>
      </c>
      <c r="GE479">
        <v>0</v>
      </c>
      <c r="GF479">
        <v>0.4217291</v>
      </c>
      <c r="GG479">
        <v>-0.05907955722326542</v>
      </c>
      <c r="GH479">
        <v>0.005897569019519824</v>
      </c>
      <c r="GI479">
        <v>1</v>
      </c>
      <c r="GJ479">
        <v>1</v>
      </c>
      <c r="GK479">
        <v>2</v>
      </c>
      <c r="GL479" t="s">
        <v>443</v>
      </c>
      <c r="GM479">
        <v>3.10042</v>
      </c>
      <c r="GN479">
        <v>2.75801</v>
      </c>
      <c r="GO479">
        <v>0.179916</v>
      </c>
      <c r="GP479">
        <v>0.181217</v>
      </c>
      <c r="GQ479">
        <v>0.123105</v>
      </c>
      <c r="GR479">
        <v>0.113243</v>
      </c>
      <c r="GS479">
        <v>20402.1</v>
      </c>
      <c r="GT479">
        <v>19702.7</v>
      </c>
      <c r="GU479">
        <v>25472</v>
      </c>
      <c r="GV479">
        <v>24461.4</v>
      </c>
      <c r="GW479">
        <v>35923.6</v>
      </c>
      <c r="GX479">
        <v>32018.9</v>
      </c>
      <c r="GY479">
        <v>44549.6</v>
      </c>
      <c r="GZ479">
        <v>39027.3</v>
      </c>
      <c r="HA479">
        <v>1.71008</v>
      </c>
      <c r="HB479">
        <v>1.59792</v>
      </c>
      <c r="HC479">
        <v>-0.0455417</v>
      </c>
      <c r="HD479">
        <v>0</v>
      </c>
      <c r="HE479">
        <v>33.8821</v>
      </c>
      <c r="HF479">
        <v>999.9</v>
      </c>
      <c r="HG479">
        <v>42.9</v>
      </c>
      <c r="HH479">
        <v>50.9</v>
      </c>
      <c r="HI479">
        <v>54.7627</v>
      </c>
      <c r="HJ479">
        <v>62.6907</v>
      </c>
      <c r="HK479">
        <v>22.9287</v>
      </c>
      <c r="HL479">
        <v>1</v>
      </c>
      <c r="HM479">
        <v>1.85563</v>
      </c>
      <c r="HN479">
        <v>9.28105</v>
      </c>
      <c r="HO479">
        <v>20.0425</v>
      </c>
      <c r="HP479">
        <v>5.20426</v>
      </c>
      <c r="HQ479">
        <v>11.992</v>
      </c>
      <c r="HR479">
        <v>4.9591</v>
      </c>
      <c r="HS479">
        <v>3.27418</v>
      </c>
      <c r="HT479">
        <v>9999</v>
      </c>
      <c r="HU479">
        <v>9999</v>
      </c>
      <c r="HV479">
        <v>9999</v>
      </c>
      <c r="HW479">
        <v>92.3</v>
      </c>
      <c r="HX479">
        <v>1.86386</v>
      </c>
      <c r="HY479">
        <v>1.86028</v>
      </c>
      <c r="HZ479">
        <v>1.85867</v>
      </c>
      <c r="IA479">
        <v>1.85995</v>
      </c>
      <c r="IB479">
        <v>1.85989</v>
      </c>
      <c r="IC479">
        <v>1.85854</v>
      </c>
      <c r="ID479">
        <v>1.85766</v>
      </c>
      <c r="IE479">
        <v>1.85242</v>
      </c>
      <c r="IF479">
        <v>0</v>
      </c>
      <c r="IG479">
        <v>0</v>
      </c>
      <c r="IH479">
        <v>0</v>
      </c>
      <c r="II479">
        <v>0</v>
      </c>
      <c r="IJ479" t="s">
        <v>433</v>
      </c>
      <c r="IK479" t="s">
        <v>434</v>
      </c>
      <c r="IL479" t="s">
        <v>435</v>
      </c>
      <c r="IM479" t="s">
        <v>435</v>
      </c>
      <c r="IN479" t="s">
        <v>435</v>
      </c>
      <c r="IO479" t="s">
        <v>435</v>
      </c>
      <c r="IP479">
        <v>0</v>
      </c>
      <c r="IQ479">
        <v>100</v>
      </c>
      <c r="IR479">
        <v>100</v>
      </c>
      <c r="IS479">
        <v>-19.95</v>
      </c>
      <c r="IT479">
        <v>-2.6303</v>
      </c>
      <c r="IU479">
        <v>-9.223646000070774</v>
      </c>
      <c r="IV479">
        <v>-0.01431925071125703</v>
      </c>
      <c r="IW479">
        <v>4.89615414261653E-06</v>
      </c>
      <c r="IX479">
        <v>-8.989459798755491E-10</v>
      </c>
      <c r="IY479">
        <v>-1.345169807792213</v>
      </c>
      <c r="IZ479">
        <v>-0.1043539695207113</v>
      </c>
      <c r="JA479">
        <v>0.003109194328973147</v>
      </c>
      <c r="JB479">
        <v>-3.859871886814269E-05</v>
      </c>
      <c r="JC479">
        <v>3</v>
      </c>
      <c r="JD479">
        <v>1925</v>
      </c>
      <c r="JE479">
        <v>1</v>
      </c>
      <c r="JF479">
        <v>31</v>
      </c>
      <c r="JG479">
        <v>24.8</v>
      </c>
      <c r="JH479">
        <v>24.5</v>
      </c>
      <c r="JI479">
        <v>2.4939</v>
      </c>
      <c r="JJ479">
        <v>2.72705</v>
      </c>
      <c r="JK479">
        <v>1.49658</v>
      </c>
      <c r="JL479">
        <v>2.31201</v>
      </c>
      <c r="JM479">
        <v>1.54785</v>
      </c>
      <c r="JN479">
        <v>2.3584</v>
      </c>
      <c r="JO479">
        <v>54.0925</v>
      </c>
      <c r="JP479">
        <v>13.1339</v>
      </c>
      <c r="JQ479">
        <v>18</v>
      </c>
      <c r="JR479">
        <v>502.084</v>
      </c>
      <c r="JS479">
        <v>436.855</v>
      </c>
      <c r="JT479">
        <v>26.3647</v>
      </c>
      <c r="JU479">
        <v>47.3415</v>
      </c>
      <c r="JV479">
        <v>30.0011</v>
      </c>
      <c r="JW479">
        <v>47.0091</v>
      </c>
      <c r="JX479">
        <v>46.8242</v>
      </c>
      <c r="JY479">
        <v>50.0429</v>
      </c>
      <c r="JZ479">
        <v>50.1743</v>
      </c>
      <c r="KA479">
        <v>0</v>
      </c>
      <c r="KB479">
        <v>20.5571</v>
      </c>
      <c r="KC479">
        <v>1089.35</v>
      </c>
      <c r="KD479">
        <v>22.6651</v>
      </c>
      <c r="KE479">
        <v>97.3485</v>
      </c>
      <c r="KF479">
        <v>93.81399999999999</v>
      </c>
    </row>
    <row r="480" spans="1:292">
      <c r="A480">
        <v>452</v>
      </c>
      <c r="B480">
        <v>1687543746.1</v>
      </c>
      <c r="C480">
        <v>17617.59999990463</v>
      </c>
      <c r="D480" t="s">
        <v>1348</v>
      </c>
      <c r="E480" t="s">
        <v>1349</v>
      </c>
      <c r="F480">
        <v>5</v>
      </c>
      <c r="G480" t="s">
        <v>1218</v>
      </c>
      <c r="H480">
        <v>1687543738.6</v>
      </c>
      <c r="I480">
        <f>(J480)/1000</f>
        <v>0</v>
      </c>
      <c r="J480">
        <f>IF(DO480, AM480, AG480)</f>
        <v>0</v>
      </c>
      <c r="K480">
        <f>IF(DO480, AH480, AF480)</f>
        <v>0</v>
      </c>
      <c r="L480">
        <f>DQ480 - IF(AT480&gt;1, K480*DK480*100.0/(AV480*EE480), 0)</f>
        <v>0</v>
      </c>
      <c r="M480">
        <f>((S480-I480/2)*L480-K480)/(S480+I480/2)</f>
        <v>0</v>
      </c>
      <c r="N480">
        <f>M480*(DX480+DY480)/1000.0</f>
        <v>0</v>
      </c>
      <c r="O480">
        <f>(DQ480 - IF(AT480&gt;1, K480*DK480*100.0/(AV480*EE480), 0))*(DX480+DY480)/1000.0</f>
        <v>0</v>
      </c>
      <c r="P480">
        <f>2.0/((1/R480-1/Q480)+SIGN(R480)*SQRT((1/R480-1/Q480)*(1/R480-1/Q480) + 4*DL480/((DL480+1)*(DL480+1))*(2*1/R480*1/Q480-1/Q480*1/Q480)))</f>
        <v>0</v>
      </c>
      <c r="Q480">
        <f>IF(LEFT(DM480,1)&lt;&gt;"0",IF(LEFT(DM480,1)="1",3.0,DN480),$D$5+$E$5*(EE480*DX480/($K$5*1000))+$F$5*(EE480*DX480/($K$5*1000))*MAX(MIN(DK480,$J$5),$I$5)*MAX(MIN(DK480,$J$5),$I$5)+$G$5*MAX(MIN(DK480,$J$5),$I$5)*(EE480*DX480/($K$5*1000))+$H$5*(EE480*DX480/($K$5*1000))*(EE480*DX480/($K$5*1000)))</f>
        <v>0</v>
      </c>
      <c r="R480">
        <f>I480*(1000-(1000*0.61365*exp(17.502*V480/(240.97+V480))/(DX480+DY480)+DS480)/2)/(1000*0.61365*exp(17.502*V480/(240.97+V480))/(DX480+DY480)-DS480)</f>
        <v>0</v>
      </c>
      <c r="S480">
        <f>1/((DL480+1)/(P480/1.6)+1/(Q480/1.37)) + DL480/((DL480+1)/(P480/1.6) + DL480/(Q480/1.37))</f>
        <v>0</v>
      </c>
      <c r="T480">
        <f>(DG480*DJ480)</f>
        <v>0</v>
      </c>
      <c r="U480">
        <f>(DZ480+(T480+2*0.95*5.67E-8*(((DZ480+$B$9)+273)^4-(DZ480+273)^4)-44100*I480)/(1.84*29.3*Q480+8*0.95*5.67E-8*(DZ480+273)^3))</f>
        <v>0</v>
      </c>
      <c r="V480">
        <f>($C$9*EA480+$D$9*EB480+$E$9*U480)</f>
        <v>0</v>
      </c>
      <c r="W480">
        <f>0.61365*exp(17.502*V480/(240.97+V480))</f>
        <v>0</v>
      </c>
      <c r="X480">
        <f>(Y480/Z480*100)</f>
        <v>0</v>
      </c>
      <c r="Y480">
        <f>DS480*(DX480+DY480)/1000</f>
        <v>0</v>
      </c>
      <c r="Z480">
        <f>0.61365*exp(17.502*DZ480/(240.97+DZ480))</f>
        <v>0</v>
      </c>
      <c r="AA480">
        <f>(W480-DS480*(DX480+DY480)/1000)</f>
        <v>0</v>
      </c>
      <c r="AB480">
        <f>(-I480*44100)</f>
        <v>0</v>
      </c>
      <c r="AC480">
        <f>2*29.3*Q480*0.92*(DZ480-V480)</f>
        <v>0</v>
      </c>
      <c r="AD480">
        <f>2*0.95*5.67E-8*(((DZ480+$B$9)+273)^4-(V480+273)^4)</f>
        <v>0</v>
      </c>
      <c r="AE480">
        <f>T480+AD480+AB480+AC480</f>
        <v>0</v>
      </c>
      <c r="AF480">
        <f>DW480*AT480*(DR480-DQ480*(1000-AT480*DT480)/(1000-AT480*DS480))/(100*DK480)</f>
        <v>0</v>
      </c>
      <c r="AG480">
        <f>1000*DW480*AT480*(DS480-DT480)/(100*DK480*(1000-AT480*DS480))</f>
        <v>0</v>
      </c>
      <c r="AH480">
        <f>(AI480 - AJ480 - DX480*1E3/(8.314*(DZ480+273.15)) * AL480/DW480 * AK480) * DW480/(100*DK480) * (1000 - DT480)/1000</f>
        <v>0</v>
      </c>
      <c r="AI480">
        <v>1101.507550995451</v>
      </c>
      <c r="AJ480">
        <v>1077.762424242424</v>
      </c>
      <c r="AK480">
        <v>3.442845454759118</v>
      </c>
      <c r="AL480">
        <v>66.87703025585249</v>
      </c>
      <c r="AM480">
        <f>(AO480 - AN480 + DX480*1E3/(8.314*(DZ480+273.15)) * AQ480/DW480 * AP480) * DW480/(100*DK480) * 1000/(1000 - AO480)</f>
        <v>0</v>
      </c>
      <c r="AN480">
        <v>22.73379829751569</v>
      </c>
      <c r="AO480">
        <v>23.1469103030303</v>
      </c>
      <c r="AP480">
        <v>8.079120942252995E-07</v>
      </c>
      <c r="AQ480">
        <v>100.4574107163463</v>
      </c>
      <c r="AR480">
        <v>0</v>
      </c>
      <c r="AS480">
        <v>0</v>
      </c>
      <c r="AT480">
        <f>IF(AR480*$H$15&gt;=AV480,1.0,(AV480/(AV480-AR480*$H$15)))</f>
        <v>0</v>
      </c>
      <c r="AU480">
        <f>(AT480-1)*100</f>
        <v>0</v>
      </c>
      <c r="AV480">
        <f>MAX(0,($B$15+$C$15*EE480)/(1+$D$15*EE480)*DX480/(DZ480+273)*$E$15)</f>
        <v>0</v>
      </c>
      <c r="AW480" t="s">
        <v>429</v>
      </c>
      <c r="AX480" t="s">
        <v>429</v>
      </c>
      <c r="AY480">
        <v>0</v>
      </c>
      <c r="AZ480">
        <v>0</v>
      </c>
      <c r="BA480">
        <f>1-AY480/AZ480</f>
        <v>0</v>
      </c>
      <c r="BB480">
        <v>0</v>
      </c>
      <c r="BC480" t="s">
        <v>429</v>
      </c>
      <c r="BD480" t="s">
        <v>429</v>
      </c>
      <c r="BE480">
        <v>0</v>
      </c>
      <c r="BF480">
        <v>0</v>
      </c>
      <c r="BG480">
        <f>1-BE480/BF480</f>
        <v>0</v>
      </c>
      <c r="BH480">
        <v>0.5</v>
      </c>
      <c r="BI480">
        <f>DH480</f>
        <v>0</v>
      </c>
      <c r="BJ480">
        <f>K480</f>
        <v>0</v>
      </c>
      <c r="BK480">
        <f>BG480*BH480*BI480</f>
        <v>0</v>
      </c>
      <c r="BL480">
        <f>(BJ480-BB480)/BI480</f>
        <v>0</v>
      </c>
      <c r="BM480">
        <f>(AZ480-BF480)/BF480</f>
        <v>0</v>
      </c>
      <c r="BN480">
        <f>AY480/(BA480+AY480/BF480)</f>
        <v>0</v>
      </c>
      <c r="BO480" t="s">
        <v>429</v>
      </c>
      <c r="BP480">
        <v>0</v>
      </c>
      <c r="BQ480">
        <f>IF(BP480&lt;&gt;0, BP480, BN480)</f>
        <v>0</v>
      </c>
      <c r="BR480">
        <f>1-BQ480/BF480</f>
        <v>0</v>
      </c>
      <c r="BS480">
        <f>(BF480-BE480)/(BF480-BQ480)</f>
        <v>0</v>
      </c>
      <c r="BT480">
        <f>(AZ480-BF480)/(AZ480-BQ480)</f>
        <v>0</v>
      </c>
      <c r="BU480">
        <f>(BF480-BE480)/(BF480-AY480)</f>
        <v>0</v>
      </c>
      <c r="BV480">
        <f>(AZ480-BF480)/(AZ480-AY480)</f>
        <v>0</v>
      </c>
      <c r="BW480">
        <f>(BS480*BQ480/BE480)</f>
        <v>0</v>
      </c>
      <c r="BX480">
        <f>(1-BW480)</f>
        <v>0</v>
      </c>
      <c r="DG480">
        <f>$B$13*EF480+$C$13*EG480+$F$13*ER480*(1-EU480)</f>
        <v>0</v>
      </c>
      <c r="DH480">
        <f>DG480*DI480</f>
        <v>0</v>
      </c>
      <c r="DI480">
        <f>($B$13*$D$11+$C$13*$D$11+$F$13*((FE480+EW480)/MAX(FE480+EW480+FF480, 0.1)*$I$11+FF480/MAX(FE480+EW480+FF480, 0.1)*$J$11))/($B$13+$C$13+$F$13)</f>
        <v>0</v>
      </c>
      <c r="DJ480">
        <f>($B$13*$K$11+$C$13*$K$11+$F$13*((FE480+EW480)/MAX(FE480+EW480+FF480, 0.1)*$P$11+FF480/MAX(FE480+EW480+FF480, 0.1)*$Q$11))/($B$13+$C$13+$F$13)</f>
        <v>0</v>
      </c>
      <c r="DK480">
        <v>1.91</v>
      </c>
      <c r="DL480">
        <v>0.5</v>
      </c>
      <c r="DM480" t="s">
        <v>430</v>
      </c>
      <c r="DN480">
        <v>2</v>
      </c>
      <c r="DO480" t="b">
        <v>1</v>
      </c>
      <c r="DP480">
        <v>1687543738.6</v>
      </c>
      <c r="DQ480">
        <v>1029.237407407407</v>
      </c>
      <c r="DR480">
        <v>1060.272592592593</v>
      </c>
      <c r="DS480">
        <v>23.14539259259259</v>
      </c>
      <c r="DT480">
        <v>22.73021851851852</v>
      </c>
      <c r="DU480">
        <v>1049.131481481481</v>
      </c>
      <c r="DV480">
        <v>25.77565925925926</v>
      </c>
      <c r="DW480">
        <v>500.0144444444445</v>
      </c>
      <c r="DX480">
        <v>101.7381111111111</v>
      </c>
      <c r="DY480">
        <v>0.0999966</v>
      </c>
      <c r="DZ480">
        <v>31.85012592592593</v>
      </c>
      <c r="EA480">
        <v>33.15678148148148</v>
      </c>
      <c r="EB480">
        <v>999.9000000000001</v>
      </c>
      <c r="EC480">
        <v>0</v>
      </c>
      <c r="ED480">
        <v>0</v>
      </c>
      <c r="EE480">
        <v>10009.1037037037</v>
      </c>
      <c r="EF480">
        <v>0</v>
      </c>
      <c r="EG480">
        <v>1475.905925925926</v>
      </c>
      <c r="EH480">
        <v>-31.03577777777777</v>
      </c>
      <c r="EI480">
        <v>1053.623333333333</v>
      </c>
      <c r="EJ480">
        <v>1084.932592592593</v>
      </c>
      <c r="EK480">
        <v>0.415185</v>
      </c>
      <c r="EL480">
        <v>1060.272592592593</v>
      </c>
      <c r="EM480">
        <v>22.73021851851852</v>
      </c>
      <c r="EN480">
        <v>2.354768518518519</v>
      </c>
      <c r="EO480">
        <v>2.312527037037037</v>
      </c>
      <c r="EP480">
        <v>20.05603333333333</v>
      </c>
      <c r="EQ480">
        <v>19.76392222222222</v>
      </c>
      <c r="ER480">
        <v>1999.988518518519</v>
      </c>
      <c r="ES480">
        <v>0.980001111111111</v>
      </c>
      <c r="ET480">
        <v>0.01999898888888889</v>
      </c>
      <c r="EU480">
        <v>0</v>
      </c>
      <c r="EV480">
        <v>150.9530740740741</v>
      </c>
      <c r="EW480">
        <v>5.00078</v>
      </c>
      <c r="EX480">
        <v>4381.099999999999</v>
      </c>
      <c r="EY480">
        <v>16379.54814814815</v>
      </c>
      <c r="EZ480">
        <v>53.10640740740741</v>
      </c>
      <c r="FA480">
        <v>55.25674074074074</v>
      </c>
      <c r="FB480">
        <v>53.68966666666667</v>
      </c>
      <c r="FC480">
        <v>54.33785185185184</v>
      </c>
      <c r="FD480">
        <v>52.93033333333333</v>
      </c>
      <c r="FE480">
        <v>1955.088518518519</v>
      </c>
      <c r="FF480">
        <v>39.9</v>
      </c>
      <c r="FG480">
        <v>0</v>
      </c>
      <c r="FH480">
        <v>1687543746.9</v>
      </c>
      <c r="FI480">
        <v>0</v>
      </c>
      <c r="FJ480">
        <v>150.9602692307692</v>
      </c>
      <c r="FK480">
        <v>-0.02820513038684854</v>
      </c>
      <c r="FL480">
        <v>56.22871794175989</v>
      </c>
      <c r="FM480">
        <v>4383.124230769231</v>
      </c>
      <c r="FN480">
        <v>15</v>
      </c>
      <c r="FO480">
        <v>1687542268.5</v>
      </c>
      <c r="FP480" t="s">
        <v>1219</v>
      </c>
      <c r="FQ480">
        <v>1687542253</v>
      </c>
      <c r="FR480">
        <v>1687542268.5</v>
      </c>
      <c r="FS480">
        <v>7</v>
      </c>
      <c r="FT480">
        <v>0.126</v>
      </c>
      <c r="FU480">
        <v>0.008999999999999999</v>
      </c>
      <c r="FV480">
        <v>-14.588</v>
      </c>
      <c r="FW480">
        <v>-2.508</v>
      </c>
      <c r="FX480">
        <v>419</v>
      </c>
      <c r="FY480">
        <v>18</v>
      </c>
      <c r="FZ480">
        <v>0.37</v>
      </c>
      <c r="GA480">
        <v>0.06</v>
      </c>
      <c r="GB480">
        <v>-31.01115853658537</v>
      </c>
      <c r="GC480">
        <v>-0.7313289198606709</v>
      </c>
      <c r="GD480">
        <v>0.09322964297671493</v>
      </c>
      <c r="GE480">
        <v>0</v>
      </c>
      <c r="GF480">
        <v>0.417868243902439</v>
      </c>
      <c r="GG480">
        <v>-0.04737334494773537</v>
      </c>
      <c r="GH480">
        <v>0.005078217724515636</v>
      </c>
      <c r="GI480">
        <v>1</v>
      </c>
      <c r="GJ480">
        <v>1</v>
      </c>
      <c r="GK480">
        <v>2</v>
      </c>
      <c r="GL480" t="s">
        <v>443</v>
      </c>
      <c r="GM480">
        <v>3.10057</v>
      </c>
      <c r="GN480">
        <v>2.75826</v>
      </c>
      <c r="GO480">
        <v>0.181748</v>
      </c>
      <c r="GP480">
        <v>0.18302</v>
      </c>
      <c r="GQ480">
        <v>0.123104</v>
      </c>
      <c r="GR480">
        <v>0.113257</v>
      </c>
      <c r="GS480">
        <v>20355.8</v>
      </c>
      <c r="GT480">
        <v>19658.5</v>
      </c>
      <c r="GU480">
        <v>25471.4</v>
      </c>
      <c r="GV480">
        <v>24460.7</v>
      </c>
      <c r="GW480">
        <v>35923</v>
      </c>
      <c r="GX480">
        <v>32018</v>
      </c>
      <c r="GY480">
        <v>44548.5</v>
      </c>
      <c r="GZ480">
        <v>39026.4</v>
      </c>
      <c r="HA480">
        <v>1.70982</v>
      </c>
      <c r="HB480">
        <v>1.59773</v>
      </c>
      <c r="HC480">
        <v>-0.044547</v>
      </c>
      <c r="HD480">
        <v>0</v>
      </c>
      <c r="HE480">
        <v>33.8851</v>
      </c>
      <c r="HF480">
        <v>999.9</v>
      </c>
      <c r="HG480">
        <v>42.9</v>
      </c>
      <c r="HH480">
        <v>50.9</v>
      </c>
      <c r="HI480">
        <v>54.7625</v>
      </c>
      <c r="HJ480">
        <v>62.7907</v>
      </c>
      <c r="HK480">
        <v>22.5441</v>
      </c>
      <c r="HL480">
        <v>1</v>
      </c>
      <c r="HM480">
        <v>1.8569</v>
      </c>
      <c r="HN480">
        <v>9.28105</v>
      </c>
      <c r="HO480">
        <v>20.0423</v>
      </c>
      <c r="HP480">
        <v>5.20411</v>
      </c>
      <c r="HQ480">
        <v>11.992</v>
      </c>
      <c r="HR480">
        <v>4.9592</v>
      </c>
      <c r="HS480">
        <v>3.27418</v>
      </c>
      <c r="HT480">
        <v>9999</v>
      </c>
      <c r="HU480">
        <v>9999</v>
      </c>
      <c r="HV480">
        <v>9999</v>
      </c>
      <c r="HW480">
        <v>92.3</v>
      </c>
      <c r="HX480">
        <v>1.86387</v>
      </c>
      <c r="HY480">
        <v>1.86029</v>
      </c>
      <c r="HZ480">
        <v>1.85869</v>
      </c>
      <c r="IA480">
        <v>1.85996</v>
      </c>
      <c r="IB480">
        <v>1.85989</v>
      </c>
      <c r="IC480">
        <v>1.85855</v>
      </c>
      <c r="ID480">
        <v>1.85768</v>
      </c>
      <c r="IE480">
        <v>1.85242</v>
      </c>
      <c r="IF480">
        <v>0</v>
      </c>
      <c r="IG480">
        <v>0</v>
      </c>
      <c r="IH480">
        <v>0</v>
      </c>
      <c r="II480">
        <v>0</v>
      </c>
      <c r="IJ480" t="s">
        <v>433</v>
      </c>
      <c r="IK480" t="s">
        <v>434</v>
      </c>
      <c r="IL480" t="s">
        <v>435</v>
      </c>
      <c r="IM480" t="s">
        <v>435</v>
      </c>
      <c r="IN480" t="s">
        <v>435</v>
      </c>
      <c r="IO480" t="s">
        <v>435</v>
      </c>
      <c r="IP480">
        <v>0</v>
      </c>
      <c r="IQ480">
        <v>100</v>
      </c>
      <c r="IR480">
        <v>100</v>
      </c>
      <c r="IS480">
        <v>-20.08</v>
      </c>
      <c r="IT480">
        <v>-2.6302</v>
      </c>
      <c r="IU480">
        <v>-9.223646000070774</v>
      </c>
      <c r="IV480">
        <v>-0.01431925071125703</v>
      </c>
      <c r="IW480">
        <v>4.89615414261653E-06</v>
      </c>
      <c r="IX480">
        <v>-8.989459798755491E-10</v>
      </c>
      <c r="IY480">
        <v>-1.345169807792213</v>
      </c>
      <c r="IZ480">
        <v>-0.1043539695207113</v>
      </c>
      <c r="JA480">
        <v>0.003109194328973147</v>
      </c>
      <c r="JB480">
        <v>-3.859871886814269E-05</v>
      </c>
      <c r="JC480">
        <v>3</v>
      </c>
      <c r="JD480">
        <v>1925</v>
      </c>
      <c r="JE480">
        <v>1</v>
      </c>
      <c r="JF480">
        <v>31</v>
      </c>
      <c r="JG480">
        <v>24.9</v>
      </c>
      <c r="JH480">
        <v>24.6</v>
      </c>
      <c r="JI480">
        <v>2.52075</v>
      </c>
      <c r="JJ480">
        <v>2.71484</v>
      </c>
      <c r="JK480">
        <v>1.49658</v>
      </c>
      <c r="JL480">
        <v>2.31323</v>
      </c>
      <c r="JM480">
        <v>1.54785</v>
      </c>
      <c r="JN480">
        <v>2.51343</v>
      </c>
      <c r="JO480">
        <v>54.0925</v>
      </c>
      <c r="JP480">
        <v>13.1426</v>
      </c>
      <c r="JQ480">
        <v>18</v>
      </c>
      <c r="JR480">
        <v>501.995</v>
      </c>
      <c r="JS480">
        <v>436.799</v>
      </c>
      <c r="JT480">
        <v>26.3743</v>
      </c>
      <c r="JU480">
        <v>47.3523</v>
      </c>
      <c r="JV480">
        <v>30.0012</v>
      </c>
      <c r="JW480">
        <v>47.0222</v>
      </c>
      <c r="JX480">
        <v>46.8384</v>
      </c>
      <c r="JY480">
        <v>50.7054</v>
      </c>
      <c r="JZ480">
        <v>50.1743</v>
      </c>
      <c r="KA480">
        <v>0</v>
      </c>
      <c r="KB480">
        <v>20.5571</v>
      </c>
      <c r="KC480">
        <v>1109.4</v>
      </c>
      <c r="KD480">
        <v>22.6651</v>
      </c>
      <c r="KE480">
        <v>97.34610000000001</v>
      </c>
      <c r="KF480">
        <v>93.81180000000001</v>
      </c>
    </row>
    <row r="481" spans="1:292">
      <c r="A481">
        <v>453</v>
      </c>
      <c r="B481">
        <v>1687543751.1</v>
      </c>
      <c r="C481">
        <v>17622.59999990463</v>
      </c>
      <c r="D481" t="s">
        <v>1350</v>
      </c>
      <c r="E481" t="s">
        <v>1351</v>
      </c>
      <c r="F481">
        <v>5</v>
      </c>
      <c r="G481" t="s">
        <v>1218</v>
      </c>
      <c r="H481">
        <v>1687543743.314285</v>
      </c>
      <c r="I481">
        <f>(J481)/1000</f>
        <v>0</v>
      </c>
      <c r="J481">
        <f>IF(DO481, AM481, AG481)</f>
        <v>0</v>
      </c>
      <c r="K481">
        <f>IF(DO481, AH481, AF481)</f>
        <v>0</v>
      </c>
      <c r="L481">
        <f>DQ481 - IF(AT481&gt;1, K481*DK481*100.0/(AV481*EE481), 0)</f>
        <v>0</v>
      </c>
      <c r="M481">
        <f>((S481-I481/2)*L481-K481)/(S481+I481/2)</f>
        <v>0</v>
      </c>
      <c r="N481">
        <f>M481*(DX481+DY481)/1000.0</f>
        <v>0</v>
      </c>
      <c r="O481">
        <f>(DQ481 - IF(AT481&gt;1, K481*DK481*100.0/(AV481*EE481), 0))*(DX481+DY481)/1000.0</f>
        <v>0</v>
      </c>
      <c r="P481">
        <f>2.0/((1/R481-1/Q481)+SIGN(R481)*SQRT((1/R481-1/Q481)*(1/R481-1/Q481) + 4*DL481/((DL481+1)*(DL481+1))*(2*1/R481*1/Q481-1/Q481*1/Q481)))</f>
        <v>0</v>
      </c>
      <c r="Q481">
        <f>IF(LEFT(DM481,1)&lt;&gt;"0",IF(LEFT(DM481,1)="1",3.0,DN481),$D$5+$E$5*(EE481*DX481/($K$5*1000))+$F$5*(EE481*DX481/($K$5*1000))*MAX(MIN(DK481,$J$5),$I$5)*MAX(MIN(DK481,$J$5),$I$5)+$G$5*MAX(MIN(DK481,$J$5),$I$5)*(EE481*DX481/($K$5*1000))+$H$5*(EE481*DX481/($K$5*1000))*(EE481*DX481/($K$5*1000)))</f>
        <v>0</v>
      </c>
      <c r="R481">
        <f>I481*(1000-(1000*0.61365*exp(17.502*V481/(240.97+V481))/(DX481+DY481)+DS481)/2)/(1000*0.61365*exp(17.502*V481/(240.97+V481))/(DX481+DY481)-DS481)</f>
        <v>0</v>
      </c>
      <c r="S481">
        <f>1/((DL481+1)/(P481/1.6)+1/(Q481/1.37)) + DL481/((DL481+1)/(P481/1.6) + DL481/(Q481/1.37))</f>
        <v>0</v>
      </c>
      <c r="T481">
        <f>(DG481*DJ481)</f>
        <v>0</v>
      </c>
      <c r="U481">
        <f>(DZ481+(T481+2*0.95*5.67E-8*(((DZ481+$B$9)+273)^4-(DZ481+273)^4)-44100*I481)/(1.84*29.3*Q481+8*0.95*5.67E-8*(DZ481+273)^3))</f>
        <v>0</v>
      </c>
      <c r="V481">
        <f>($C$9*EA481+$D$9*EB481+$E$9*U481)</f>
        <v>0</v>
      </c>
      <c r="W481">
        <f>0.61365*exp(17.502*V481/(240.97+V481))</f>
        <v>0</v>
      </c>
      <c r="X481">
        <f>(Y481/Z481*100)</f>
        <v>0</v>
      </c>
      <c r="Y481">
        <f>DS481*(DX481+DY481)/1000</f>
        <v>0</v>
      </c>
      <c r="Z481">
        <f>0.61365*exp(17.502*DZ481/(240.97+DZ481))</f>
        <v>0</v>
      </c>
      <c r="AA481">
        <f>(W481-DS481*(DX481+DY481)/1000)</f>
        <v>0</v>
      </c>
      <c r="AB481">
        <f>(-I481*44100)</f>
        <v>0</v>
      </c>
      <c r="AC481">
        <f>2*29.3*Q481*0.92*(DZ481-V481)</f>
        <v>0</v>
      </c>
      <c r="AD481">
        <f>2*0.95*5.67E-8*(((DZ481+$B$9)+273)^4-(V481+273)^4)</f>
        <v>0</v>
      </c>
      <c r="AE481">
        <f>T481+AD481+AB481+AC481</f>
        <v>0</v>
      </c>
      <c r="AF481">
        <f>DW481*AT481*(DR481-DQ481*(1000-AT481*DT481)/(1000-AT481*DS481))/(100*DK481)</f>
        <v>0</v>
      </c>
      <c r="AG481">
        <f>1000*DW481*AT481*(DS481-DT481)/(100*DK481*(1000-AT481*DS481))</f>
        <v>0</v>
      </c>
      <c r="AH481">
        <f>(AI481 - AJ481 - DX481*1E3/(8.314*(DZ481+273.15)) * AL481/DW481 * AK481) * DW481/(100*DK481) * (1000 - DT481)/1000</f>
        <v>0</v>
      </c>
      <c r="AI481">
        <v>1118.692001452637</v>
      </c>
      <c r="AJ481">
        <v>1094.991636363636</v>
      </c>
      <c r="AK481">
        <v>3.442766182436836</v>
      </c>
      <c r="AL481">
        <v>66.87703025585249</v>
      </c>
      <c r="AM481">
        <f>(AO481 - AN481 + DX481*1E3/(8.314*(DZ481+273.15)) * AQ481/DW481 * AP481) * DW481/(100*DK481) * 1000/(1000 - AO481)</f>
        <v>0</v>
      </c>
      <c r="AN481">
        <v>22.73859071526191</v>
      </c>
      <c r="AO481">
        <v>23.14712969696971</v>
      </c>
      <c r="AP481">
        <v>1.308943232804121E-06</v>
      </c>
      <c r="AQ481">
        <v>100.4574107163463</v>
      </c>
      <c r="AR481">
        <v>0</v>
      </c>
      <c r="AS481">
        <v>0</v>
      </c>
      <c r="AT481">
        <f>IF(AR481*$H$15&gt;=AV481,1.0,(AV481/(AV481-AR481*$H$15)))</f>
        <v>0</v>
      </c>
      <c r="AU481">
        <f>(AT481-1)*100</f>
        <v>0</v>
      </c>
      <c r="AV481">
        <f>MAX(0,($B$15+$C$15*EE481)/(1+$D$15*EE481)*DX481/(DZ481+273)*$E$15)</f>
        <v>0</v>
      </c>
      <c r="AW481" t="s">
        <v>429</v>
      </c>
      <c r="AX481" t="s">
        <v>429</v>
      </c>
      <c r="AY481">
        <v>0</v>
      </c>
      <c r="AZ481">
        <v>0</v>
      </c>
      <c r="BA481">
        <f>1-AY481/AZ481</f>
        <v>0</v>
      </c>
      <c r="BB481">
        <v>0</v>
      </c>
      <c r="BC481" t="s">
        <v>429</v>
      </c>
      <c r="BD481" t="s">
        <v>429</v>
      </c>
      <c r="BE481">
        <v>0</v>
      </c>
      <c r="BF481">
        <v>0</v>
      </c>
      <c r="BG481">
        <f>1-BE481/BF481</f>
        <v>0</v>
      </c>
      <c r="BH481">
        <v>0.5</v>
      </c>
      <c r="BI481">
        <f>DH481</f>
        <v>0</v>
      </c>
      <c r="BJ481">
        <f>K481</f>
        <v>0</v>
      </c>
      <c r="BK481">
        <f>BG481*BH481*BI481</f>
        <v>0</v>
      </c>
      <c r="BL481">
        <f>(BJ481-BB481)/BI481</f>
        <v>0</v>
      </c>
      <c r="BM481">
        <f>(AZ481-BF481)/BF481</f>
        <v>0</v>
      </c>
      <c r="BN481">
        <f>AY481/(BA481+AY481/BF481)</f>
        <v>0</v>
      </c>
      <c r="BO481" t="s">
        <v>429</v>
      </c>
      <c r="BP481">
        <v>0</v>
      </c>
      <c r="BQ481">
        <f>IF(BP481&lt;&gt;0, BP481, BN481)</f>
        <v>0</v>
      </c>
      <c r="BR481">
        <f>1-BQ481/BF481</f>
        <v>0</v>
      </c>
      <c r="BS481">
        <f>(BF481-BE481)/(BF481-BQ481)</f>
        <v>0</v>
      </c>
      <c r="BT481">
        <f>(AZ481-BF481)/(AZ481-BQ481)</f>
        <v>0</v>
      </c>
      <c r="BU481">
        <f>(BF481-BE481)/(BF481-AY481)</f>
        <v>0</v>
      </c>
      <c r="BV481">
        <f>(AZ481-BF481)/(AZ481-AY481)</f>
        <v>0</v>
      </c>
      <c r="BW481">
        <f>(BS481*BQ481/BE481)</f>
        <v>0</v>
      </c>
      <c r="BX481">
        <f>(1-BW481)</f>
        <v>0</v>
      </c>
      <c r="DG481">
        <f>$B$13*EF481+$C$13*EG481+$F$13*ER481*(1-EU481)</f>
        <v>0</v>
      </c>
      <c r="DH481">
        <f>DG481*DI481</f>
        <v>0</v>
      </c>
      <c r="DI481">
        <f>($B$13*$D$11+$C$13*$D$11+$F$13*((FE481+EW481)/MAX(FE481+EW481+FF481, 0.1)*$I$11+FF481/MAX(FE481+EW481+FF481, 0.1)*$J$11))/($B$13+$C$13+$F$13)</f>
        <v>0</v>
      </c>
      <c r="DJ481">
        <f>($B$13*$K$11+$C$13*$K$11+$F$13*((FE481+EW481)/MAX(FE481+EW481+FF481, 0.1)*$P$11+FF481/MAX(FE481+EW481+FF481, 0.1)*$Q$11))/($B$13+$C$13+$F$13)</f>
        <v>0</v>
      </c>
      <c r="DK481">
        <v>1.91</v>
      </c>
      <c r="DL481">
        <v>0.5</v>
      </c>
      <c r="DM481" t="s">
        <v>430</v>
      </c>
      <c r="DN481">
        <v>2</v>
      </c>
      <c r="DO481" t="b">
        <v>1</v>
      </c>
      <c r="DP481">
        <v>1687543743.314285</v>
      </c>
      <c r="DQ481">
        <v>1045.1225</v>
      </c>
      <c r="DR481">
        <v>1076.181428571429</v>
      </c>
      <c r="DS481">
        <v>23.14608571428571</v>
      </c>
      <c r="DT481">
        <v>22.73417857142857</v>
      </c>
      <c r="DU481">
        <v>1065.128571428571</v>
      </c>
      <c r="DV481">
        <v>25.77636428571429</v>
      </c>
      <c r="DW481">
        <v>500.0398214285715</v>
      </c>
      <c r="DX481">
        <v>101.7381428571428</v>
      </c>
      <c r="DY481">
        <v>0.1000307964285714</v>
      </c>
      <c r="DZ481">
        <v>31.853225</v>
      </c>
      <c r="EA481">
        <v>33.15651428571428</v>
      </c>
      <c r="EB481">
        <v>999.9000000000002</v>
      </c>
      <c r="EC481">
        <v>0</v>
      </c>
      <c r="ED481">
        <v>0</v>
      </c>
      <c r="EE481">
        <v>10008.23714285714</v>
      </c>
      <c r="EF481">
        <v>0</v>
      </c>
      <c r="EG481">
        <v>1504.449642857143</v>
      </c>
      <c r="EH481">
        <v>-31.05870357142857</v>
      </c>
      <c r="EI481">
        <v>1069.886071428572</v>
      </c>
      <c r="EJ481">
        <v>1101.215714285715</v>
      </c>
      <c r="EK481">
        <v>0.41191025</v>
      </c>
      <c r="EL481">
        <v>1076.181428571429</v>
      </c>
      <c r="EM481">
        <v>22.73417857142857</v>
      </c>
      <c r="EN481">
        <v>2.354838928571429</v>
      </c>
      <c r="EO481">
        <v>2.312930714285714</v>
      </c>
      <c r="EP481">
        <v>20.05651785714286</v>
      </c>
      <c r="EQ481">
        <v>19.76673928571429</v>
      </c>
      <c r="ER481">
        <v>1999.953214285714</v>
      </c>
      <c r="ES481">
        <v>0.9800010357142857</v>
      </c>
      <c r="ET481">
        <v>0.01999906428571429</v>
      </c>
      <c r="EU481">
        <v>0</v>
      </c>
      <c r="EV481">
        <v>150.9697142857143</v>
      </c>
      <c r="EW481">
        <v>5.00078</v>
      </c>
      <c r="EX481">
        <v>4391.001428571429</v>
      </c>
      <c r="EY481">
        <v>16379.25</v>
      </c>
      <c r="EZ481">
        <v>53.11153571428571</v>
      </c>
      <c r="FA481">
        <v>55.26549999999999</v>
      </c>
      <c r="FB481">
        <v>53.68732142857142</v>
      </c>
      <c r="FC481">
        <v>54.33914285714285</v>
      </c>
      <c r="FD481">
        <v>52.9395</v>
      </c>
      <c r="FE481">
        <v>1955.053214285714</v>
      </c>
      <c r="FF481">
        <v>39.9</v>
      </c>
      <c r="FG481">
        <v>0</v>
      </c>
      <c r="FH481">
        <v>1687543751.7</v>
      </c>
      <c r="FI481">
        <v>0</v>
      </c>
      <c r="FJ481">
        <v>150.9533461538462</v>
      </c>
      <c r="FK481">
        <v>-1.424581200784321</v>
      </c>
      <c r="FL481">
        <v>151.0762393645708</v>
      </c>
      <c r="FM481">
        <v>4391.616153846154</v>
      </c>
      <c r="FN481">
        <v>15</v>
      </c>
      <c r="FO481">
        <v>1687542268.5</v>
      </c>
      <c r="FP481" t="s">
        <v>1219</v>
      </c>
      <c r="FQ481">
        <v>1687542253</v>
      </c>
      <c r="FR481">
        <v>1687542268.5</v>
      </c>
      <c r="FS481">
        <v>7</v>
      </c>
      <c r="FT481">
        <v>0.126</v>
      </c>
      <c r="FU481">
        <v>0.008999999999999999</v>
      </c>
      <c r="FV481">
        <v>-14.588</v>
      </c>
      <c r="FW481">
        <v>-2.508</v>
      </c>
      <c r="FX481">
        <v>419</v>
      </c>
      <c r="FY481">
        <v>18</v>
      </c>
      <c r="FZ481">
        <v>0.37</v>
      </c>
      <c r="GA481">
        <v>0.06</v>
      </c>
      <c r="GB481">
        <v>-31.03103658536585</v>
      </c>
      <c r="GC481">
        <v>-0.2861414634146476</v>
      </c>
      <c r="GD481">
        <v>0.09114360354072611</v>
      </c>
      <c r="GE481">
        <v>0</v>
      </c>
      <c r="GF481">
        <v>0.4139146829268292</v>
      </c>
      <c r="GG481">
        <v>-0.03731813937282248</v>
      </c>
      <c r="GH481">
        <v>0.004044268624157233</v>
      </c>
      <c r="GI481">
        <v>1</v>
      </c>
      <c r="GJ481">
        <v>1</v>
      </c>
      <c r="GK481">
        <v>2</v>
      </c>
      <c r="GL481" t="s">
        <v>443</v>
      </c>
      <c r="GM481">
        <v>3.10063</v>
      </c>
      <c r="GN481">
        <v>2.75805</v>
      </c>
      <c r="GO481">
        <v>0.183567</v>
      </c>
      <c r="GP481">
        <v>0.184788</v>
      </c>
      <c r="GQ481">
        <v>0.123105</v>
      </c>
      <c r="GR481">
        <v>0.113263</v>
      </c>
      <c r="GS481">
        <v>20309.9</v>
      </c>
      <c r="GT481">
        <v>19615.1</v>
      </c>
      <c r="GU481">
        <v>25471</v>
      </c>
      <c r="GV481">
        <v>24459.9</v>
      </c>
      <c r="GW481">
        <v>35922.7</v>
      </c>
      <c r="GX481">
        <v>32016.8</v>
      </c>
      <c r="GY481">
        <v>44547.7</v>
      </c>
      <c r="GZ481">
        <v>39025</v>
      </c>
      <c r="HA481">
        <v>1.71038</v>
      </c>
      <c r="HB481">
        <v>1.59748</v>
      </c>
      <c r="HC481">
        <v>-0.0449121</v>
      </c>
      <c r="HD481">
        <v>0</v>
      </c>
      <c r="HE481">
        <v>33.8852</v>
      </c>
      <c r="HF481">
        <v>999.9</v>
      </c>
      <c r="HG481">
        <v>42.9</v>
      </c>
      <c r="HH481">
        <v>50.9</v>
      </c>
      <c r="HI481">
        <v>54.7577</v>
      </c>
      <c r="HJ481">
        <v>62.6807</v>
      </c>
      <c r="HK481">
        <v>22.9447</v>
      </c>
      <c r="HL481">
        <v>1</v>
      </c>
      <c r="HM481">
        <v>1.85824</v>
      </c>
      <c r="HN481">
        <v>9.28105</v>
      </c>
      <c r="HO481">
        <v>20.0425</v>
      </c>
      <c r="HP481">
        <v>5.20501</v>
      </c>
      <c r="HQ481">
        <v>11.992</v>
      </c>
      <c r="HR481">
        <v>4.95955</v>
      </c>
      <c r="HS481">
        <v>3.27443</v>
      </c>
      <c r="HT481">
        <v>9999</v>
      </c>
      <c r="HU481">
        <v>9999</v>
      </c>
      <c r="HV481">
        <v>9999</v>
      </c>
      <c r="HW481">
        <v>92.3</v>
      </c>
      <c r="HX481">
        <v>1.86386</v>
      </c>
      <c r="HY481">
        <v>1.8603</v>
      </c>
      <c r="HZ481">
        <v>1.8587</v>
      </c>
      <c r="IA481">
        <v>1.85993</v>
      </c>
      <c r="IB481">
        <v>1.85989</v>
      </c>
      <c r="IC481">
        <v>1.85855</v>
      </c>
      <c r="ID481">
        <v>1.85772</v>
      </c>
      <c r="IE481">
        <v>1.85242</v>
      </c>
      <c r="IF481">
        <v>0</v>
      </c>
      <c r="IG481">
        <v>0</v>
      </c>
      <c r="IH481">
        <v>0</v>
      </c>
      <c r="II481">
        <v>0</v>
      </c>
      <c r="IJ481" t="s">
        <v>433</v>
      </c>
      <c r="IK481" t="s">
        <v>434</v>
      </c>
      <c r="IL481" t="s">
        <v>435</v>
      </c>
      <c r="IM481" t="s">
        <v>435</v>
      </c>
      <c r="IN481" t="s">
        <v>435</v>
      </c>
      <c r="IO481" t="s">
        <v>435</v>
      </c>
      <c r="IP481">
        <v>0</v>
      </c>
      <c r="IQ481">
        <v>100</v>
      </c>
      <c r="IR481">
        <v>100</v>
      </c>
      <c r="IS481">
        <v>-20.19</v>
      </c>
      <c r="IT481">
        <v>-2.6303</v>
      </c>
      <c r="IU481">
        <v>-9.223646000070774</v>
      </c>
      <c r="IV481">
        <v>-0.01431925071125703</v>
      </c>
      <c r="IW481">
        <v>4.89615414261653E-06</v>
      </c>
      <c r="IX481">
        <v>-8.989459798755491E-10</v>
      </c>
      <c r="IY481">
        <v>-1.345169807792213</v>
      </c>
      <c r="IZ481">
        <v>-0.1043539695207113</v>
      </c>
      <c r="JA481">
        <v>0.003109194328973147</v>
      </c>
      <c r="JB481">
        <v>-3.859871886814269E-05</v>
      </c>
      <c r="JC481">
        <v>3</v>
      </c>
      <c r="JD481">
        <v>1925</v>
      </c>
      <c r="JE481">
        <v>1</v>
      </c>
      <c r="JF481">
        <v>31</v>
      </c>
      <c r="JG481">
        <v>25</v>
      </c>
      <c r="JH481">
        <v>24.7</v>
      </c>
      <c r="JI481">
        <v>2.55737</v>
      </c>
      <c r="JJ481">
        <v>2.72705</v>
      </c>
      <c r="JK481">
        <v>1.49658</v>
      </c>
      <c r="JL481">
        <v>2.31323</v>
      </c>
      <c r="JM481">
        <v>1.54785</v>
      </c>
      <c r="JN481">
        <v>2.4585</v>
      </c>
      <c r="JO481">
        <v>54.0925</v>
      </c>
      <c r="JP481">
        <v>13.1426</v>
      </c>
      <c r="JQ481">
        <v>18</v>
      </c>
      <c r="JR481">
        <v>502.44</v>
      </c>
      <c r="JS481">
        <v>436.716</v>
      </c>
      <c r="JT481">
        <v>26.3815</v>
      </c>
      <c r="JU481">
        <v>47.363</v>
      </c>
      <c r="JV481">
        <v>30.0013</v>
      </c>
      <c r="JW481">
        <v>47.0354</v>
      </c>
      <c r="JX481">
        <v>46.8539</v>
      </c>
      <c r="JY481">
        <v>51.31</v>
      </c>
      <c r="JZ481">
        <v>50.1743</v>
      </c>
      <c r="KA481">
        <v>0</v>
      </c>
      <c r="KB481">
        <v>20.5574</v>
      </c>
      <c r="KC481">
        <v>1122.78</v>
      </c>
      <c r="KD481">
        <v>22.6651</v>
      </c>
      <c r="KE481">
        <v>97.34439999999999</v>
      </c>
      <c r="KF481">
        <v>93.8085</v>
      </c>
    </row>
    <row r="482" spans="1:292">
      <c r="A482">
        <v>454</v>
      </c>
      <c r="B482">
        <v>1687543756.1</v>
      </c>
      <c r="C482">
        <v>17627.59999990463</v>
      </c>
      <c r="D482" t="s">
        <v>1352</v>
      </c>
      <c r="E482" t="s">
        <v>1353</v>
      </c>
      <c r="F482">
        <v>5</v>
      </c>
      <c r="G482" t="s">
        <v>1218</v>
      </c>
      <c r="H482">
        <v>1687543748.6</v>
      </c>
      <c r="I482">
        <f>(J482)/1000</f>
        <v>0</v>
      </c>
      <c r="J482">
        <f>IF(DO482, AM482, AG482)</f>
        <v>0</v>
      </c>
      <c r="K482">
        <f>IF(DO482, AH482, AF482)</f>
        <v>0</v>
      </c>
      <c r="L482">
        <f>DQ482 - IF(AT482&gt;1, K482*DK482*100.0/(AV482*EE482), 0)</f>
        <v>0</v>
      </c>
      <c r="M482">
        <f>((S482-I482/2)*L482-K482)/(S482+I482/2)</f>
        <v>0</v>
      </c>
      <c r="N482">
        <f>M482*(DX482+DY482)/1000.0</f>
        <v>0</v>
      </c>
      <c r="O482">
        <f>(DQ482 - IF(AT482&gt;1, K482*DK482*100.0/(AV482*EE482), 0))*(DX482+DY482)/1000.0</f>
        <v>0</v>
      </c>
      <c r="P482">
        <f>2.0/((1/R482-1/Q482)+SIGN(R482)*SQRT((1/R482-1/Q482)*(1/R482-1/Q482) + 4*DL482/((DL482+1)*(DL482+1))*(2*1/R482*1/Q482-1/Q482*1/Q482)))</f>
        <v>0</v>
      </c>
      <c r="Q482">
        <f>IF(LEFT(DM482,1)&lt;&gt;"0",IF(LEFT(DM482,1)="1",3.0,DN482),$D$5+$E$5*(EE482*DX482/($K$5*1000))+$F$5*(EE482*DX482/($K$5*1000))*MAX(MIN(DK482,$J$5),$I$5)*MAX(MIN(DK482,$J$5),$I$5)+$G$5*MAX(MIN(DK482,$J$5),$I$5)*(EE482*DX482/($K$5*1000))+$H$5*(EE482*DX482/($K$5*1000))*(EE482*DX482/($K$5*1000)))</f>
        <v>0</v>
      </c>
      <c r="R482">
        <f>I482*(1000-(1000*0.61365*exp(17.502*V482/(240.97+V482))/(DX482+DY482)+DS482)/2)/(1000*0.61365*exp(17.502*V482/(240.97+V482))/(DX482+DY482)-DS482)</f>
        <v>0</v>
      </c>
      <c r="S482">
        <f>1/((DL482+1)/(P482/1.6)+1/(Q482/1.37)) + DL482/((DL482+1)/(P482/1.6) + DL482/(Q482/1.37))</f>
        <v>0</v>
      </c>
      <c r="T482">
        <f>(DG482*DJ482)</f>
        <v>0</v>
      </c>
      <c r="U482">
        <f>(DZ482+(T482+2*0.95*5.67E-8*(((DZ482+$B$9)+273)^4-(DZ482+273)^4)-44100*I482)/(1.84*29.3*Q482+8*0.95*5.67E-8*(DZ482+273)^3))</f>
        <v>0</v>
      </c>
      <c r="V482">
        <f>($C$9*EA482+$D$9*EB482+$E$9*U482)</f>
        <v>0</v>
      </c>
      <c r="W482">
        <f>0.61365*exp(17.502*V482/(240.97+V482))</f>
        <v>0</v>
      </c>
      <c r="X482">
        <f>(Y482/Z482*100)</f>
        <v>0</v>
      </c>
      <c r="Y482">
        <f>DS482*(DX482+DY482)/1000</f>
        <v>0</v>
      </c>
      <c r="Z482">
        <f>0.61365*exp(17.502*DZ482/(240.97+DZ482))</f>
        <v>0</v>
      </c>
      <c r="AA482">
        <f>(W482-DS482*(DX482+DY482)/1000)</f>
        <v>0</v>
      </c>
      <c r="AB482">
        <f>(-I482*44100)</f>
        <v>0</v>
      </c>
      <c r="AC482">
        <f>2*29.3*Q482*0.92*(DZ482-V482)</f>
        <v>0</v>
      </c>
      <c r="AD482">
        <f>2*0.95*5.67E-8*(((DZ482+$B$9)+273)^4-(V482+273)^4)</f>
        <v>0</v>
      </c>
      <c r="AE482">
        <f>T482+AD482+AB482+AC482</f>
        <v>0</v>
      </c>
      <c r="AF482">
        <f>DW482*AT482*(DR482-DQ482*(1000-AT482*DT482)/(1000-AT482*DS482))/(100*DK482)</f>
        <v>0</v>
      </c>
      <c r="AG482">
        <f>1000*DW482*AT482*(DS482-DT482)/(100*DK482*(1000-AT482*DS482))</f>
        <v>0</v>
      </c>
      <c r="AH482">
        <f>(AI482 - AJ482 - DX482*1E3/(8.314*(DZ482+273.15)) * AL482/DW482 * AK482) * DW482/(100*DK482) * (1000 - DT482)/1000</f>
        <v>0</v>
      </c>
      <c r="AI482">
        <v>1135.79686365112</v>
      </c>
      <c r="AJ482">
        <v>1112.226484848484</v>
      </c>
      <c r="AK482">
        <v>3.447305091077145</v>
      </c>
      <c r="AL482">
        <v>66.87703025585249</v>
      </c>
      <c r="AM482">
        <f>(AO482 - AN482 + DX482*1E3/(8.314*(DZ482+273.15)) * AQ482/DW482 * AP482) * DW482/(100*DK482) * 1000/(1000 - AO482)</f>
        <v>0</v>
      </c>
      <c r="AN482">
        <v>22.73914612564489</v>
      </c>
      <c r="AO482">
        <v>23.14688242424242</v>
      </c>
      <c r="AP482">
        <v>-5.876143286871972E-07</v>
      </c>
      <c r="AQ482">
        <v>100.4574107163463</v>
      </c>
      <c r="AR482">
        <v>0</v>
      </c>
      <c r="AS482">
        <v>0</v>
      </c>
      <c r="AT482">
        <f>IF(AR482*$H$15&gt;=AV482,1.0,(AV482/(AV482-AR482*$H$15)))</f>
        <v>0</v>
      </c>
      <c r="AU482">
        <f>(AT482-1)*100</f>
        <v>0</v>
      </c>
      <c r="AV482">
        <f>MAX(0,($B$15+$C$15*EE482)/(1+$D$15*EE482)*DX482/(DZ482+273)*$E$15)</f>
        <v>0</v>
      </c>
      <c r="AW482" t="s">
        <v>429</v>
      </c>
      <c r="AX482" t="s">
        <v>429</v>
      </c>
      <c r="AY482">
        <v>0</v>
      </c>
      <c r="AZ482">
        <v>0</v>
      </c>
      <c r="BA482">
        <f>1-AY482/AZ482</f>
        <v>0</v>
      </c>
      <c r="BB482">
        <v>0</v>
      </c>
      <c r="BC482" t="s">
        <v>429</v>
      </c>
      <c r="BD482" t="s">
        <v>429</v>
      </c>
      <c r="BE482">
        <v>0</v>
      </c>
      <c r="BF482">
        <v>0</v>
      </c>
      <c r="BG482">
        <f>1-BE482/BF482</f>
        <v>0</v>
      </c>
      <c r="BH482">
        <v>0.5</v>
      </c>
      <c r="BI482">
        <f>DH482</f>
        <v>0</v>
      </c>
      <c r="BJ482">
        <f>K482</f>
        <v>0</v>
      </c>
      <c r="BK482">
        <f>BG482*BH482*BI482</f>
        <v>0</v>
      </c>
      <c r="BL482">
        <f>(BJ482-BB482)/BI482</f>
        <v>0</v>
      </c>
      <c r="BM482">
        <f>(AZ482-BF482)/BF482</f>
        <v>0</v>
      </c>
      <c r="BN482">
        <f>AY482/(BA482+AY482/BF482)</f>
        <v>0</v>
      </c>
      <c r="BO482" t="s">
        <v>429</v>
      </c>
      <c r="BP482">
        <v>0</v>
      </c>
      <c r="BQ482">
        <f>IF(BP482&lt;&gt;0, BP482, BN482)</f>
        <v>0</v>
      </c>
      <c r="BR482">
        <f>1-BQ482/BF482</f>
        <v>0</v>
      </c>
      <c r="BS482">
        <f>(BF482-BE482)/(BF482-BQ482)</f>
        <v>0</v>
      </c>
      <c r="BT482">
        <f>(AZ482-BF482)/(AZ482-BQ482)</f>
        <v>0</v>
      </c>
      <c r="BU482">
        <f>(BF482-BE482)/(BF482-AY482)</f>
        <v>0</v>
      </c>
      <c r="BV482">
        <f>(AZ482-BF482)/(AZ482-AY482)</f>
        <v>0</v>
      </c>
      <c r="BW482">
        <f>(BS482*BQ482/BE482)</f>
        <v>0</v>
      </c>
      <c r="BX482">
        <f>(1-BW482)</f>
        <v>0</v>
      </c>
      <c r="DG482">
        <f>$B$13*EF482+$C$13*EG482+$F$13*ER482*(1-EU482)</f>
        <v>0</v>
      </c>
      <c r="DH482">
        <f>DG482*DI482</f>
        <v>0</v>
      </c>
      <c r="DI482">
        <f>($B$13*$D$11+$C$13*$D$11+$F$13*((FE482+EW482)/MAX(FE482+EW482+FF482, 0.1)*$I$11+FF482/MAX(FE482+EW482+FF482, 0.1)*$J$11))/($B$13+$C$13+$F$13)</f>
        <v>0</v>
      </c>
      <c r="DJ482">
        <f>($B$13*$K$11+$C$13*$K$11+$F$13*((FE482+EW482)/MAX(FE482+EW482+FF482, 0.1)*$P$11+FF482/MAX(FE482+EW482+FF482, 0.1)*$Q$11))/($B$13+$C$13+$F$13)</f>
        <v>0</v>
      </c>
      <c r="DK482">
        <v>1.91</v>
      </c>
      <c r="DL482">
        <v>0.5</v>
      </c>
      <c r="DM482" t="s">
        <v>430</v>
      </c>
      <c r="DN482">
        <v>2</v>
      </c>
      <c r="DO482" t="b">
        <v>1</v>
      </c>
      <c r="DP482">
        <v>1687543748.6</v>
      </c>
      <c r="DQ482">
        <v>1062.924074074074</v>
      </c>
      <c r="DR482">
        <v>1093.92962962963</v>
      </c>
      <c r="DS482">
        <v>23.14728148148149</v>
      </c>
      <c r="DT482">
        <v>22.73708888888889</v>
      </c>
      <c r="DU482">
        <v>1083.054074074074</v>
      </c>
      <c r="DV482">
        <v>25.77758888888889</v>
      </c>
      <c r="DW482">
        <v>500.0191851851853</v>
      </c>
      <c r="DX482">
        <v>101.7382962962963</v>
      </c>
      <c r="DY482">
        <v>0.1000124555555556</v>
      </c>
      <c r="DZ482">
        <v>31.85719259259259</v>
      </c>
      <c r="EA482">
        <v>33.1590037037037</v>
      </c>
      <c r="EB482">
        <v>999.9000000000001</v>
      </c>
      <c r="EC482">
        <v>0</v>
      </c>
      <c r="ED482">
        <v>0</v>
      </c>
      <c r="EE482">
        <v>9996.967407407406</v>
      </c>
      <c r="EF482">
        <v>0</v>
      </c>
      <c r="EG482">
        <v>1521.95962962963</v>
      </c>
      <c r="EH482">
        <v>-31.00605925925925</v>
      </c>
      <c r="EI482">
        <v>1088.11</v>
      </c>
      <c r="EJ482">
        <v>1119.380740740741</v>
      </c>
      <c r="EK482">
        <v>0.4101922222222222</v>
      </c>
      <c r="EL482">
        <v>1093.92962962963</v>
      </c>
      <c r="EM482">
        <v>22.73708888888889</v>
      </c>
      <c r="EN482">
        <v>2.354964444444444</v>
      </c>
      <c r="EO482">
        <v>2.313231111111111</v>
      </c>
      <c r="EP482">
        <v>20.05737407407407</v>
      </c>
      <c r="EQ482">
        <v>19.76883703703704</v>
      </c>
      <c r="ER482">
        <v>1999.968888888889</v>
      </c>
      <c r="ES482">
        <v>0.9800015555555555</v>
      </c>
      <c r="ET482">
        <v>0.01999854444444445</v>
      </c>
      <c r="EU482">
        <v>0</v>
      </c>
      <c r="EV482">
        <v>150.8913333333333</v>
      </c>
      <c r="EW482">
        <v>5.00078</v>
      </c>
      <c r="EX482">
        <v>4386.93074074074</v>
      </c>
      <c r="EY482">
        <v>16379.38518518519</v>
      </c>
      <c r="EZ482">
        <v>53.12718518518518</v>
      </c>
      <c r="FA482">
        <v>55.26607407407408</v>
      </c>
      <c r="FB482">
        <v>53.71507407407407</v>
      </c>
      <c r="FC482">
        <v>54.34703703703703</v>
      </c>
      <c r="FD482">
        <v>52.94188888888888</v>
      </c>
      <c r="FE482">
        <v>1955.068888888889</v>
      </c>
      <c r="FF482">
        <v>39.9</v>
      </c>
      <c r="FG482">
        <v>0</v>
      </c>
      <c r="FH482">
        <v>1687543756.5</v>
      </c>
      <c r="FI482">
        <v>0</v>
      </c>
      <c r="FJ482">
        <v>150.8904615384616</v>
      </c>
      <c r="FK482">
        <v>-0.2994871890253712</v>
      </c>
      <c r="FL482">
        <v>-105.8786325330187</v>
      </c>
      <c r="FM482">
        <v>4387.019615384615</v>
      </c>
      <c r="FN482">
        <v>15</v>
      </c>
      <c r="FO482">
        <v>1687542268.5</v>
      </c>
      <c r="FP482" t="s">
        <v>1219</v>
      </c>
      <c r="FQ482">
        <v>1687542253</v>
      </c>
      <c r="FR482">
        <v>1687542268.5</v>
      </c>
      <c r="FS482">
        <v>7</v>
      </c>
      <c r="FT482">
        <v>0.126</v>
      </c>
      <c r="FU482">
        <v>0.008999999999999999</v>
      </c>
      <c r="FV482">
        <v>-14.588</v>
      </c>
      <c r="FW482">
        <v>-2.508</v>
      </c>
      <c r="FX482">
        <v>419</v>
      </c>
      <c r="FY482">
        <v>18</v>
      </c>
      <c r="FZ482">
        <v>0.37</v>
      </c>
      <c r="GA482">
        <v>0.06</v>
      </c>
      <c r="GB482">
        <v>-31.0295875</v>
      </c>
      <c r="GC482">
        <v>0.5517894934334978</v>
      </c>
      <c r="GD482">
        <v>0.09556292740257574</v>
      </c>
      <c r="GE482">
        <v>0</v>
      </c>
      <c r="GF482">
        <v>0.411421725</v>
      </c>
      <c r="GG482">
        <v>-0.02139844277673555</v>
      </c>
      <c r="GH482">
        <v>0.002520625824944073</v>
      </c>
      <c r="GI482">
        <v>1</v>
      </c>
      <c r="GJ482">
        <v>1</v>
      </c>
      <c r="GK482">
        <v>2</v>
      </c>
      <c r="GL482" t="s">
        <v>443</v>
      </c>
      <c r="GM482">
        <v>3.10056</v>
      </c>
      <c r="GN482">
        <v>2.75793</v>
      </c>
      <c r="GO482">
        <v>0.18536</v>
      </c>
      <c r="GP482">
        <v>0.18657</v>
      </c>
      <c r="GQ482">
        <v>0.123097</v>
      </c>
      <c r="GR482">
        <v>0.11327</v>
      </c>
      <c r="GS482">
        <v>20264.4</v>
      </c>
      <c r="GT482">
        <v>19571.5</v>
      </c>
      <c r="GU482">
        <v>25470.1</v>
      </c>
      <c r="GV482">
        <v>24459.4</v>
      </c>
      <c r="GW482">
        <v>35922.2</v>
      </c>
      <c r="GX482">
        <v>32016.1</v>
      </c>
      <c r="GY482">
        <v>44546.5</v>
      </c>
      <c r="GZ482">
        <v>39024.2</v>
      </c>
      <c r="HA482">
        <v>1.71015</v>
      </c>
      <c r="HB482">
        <v>1.59792</v>
      </c>
      <c r="HC482">
        <v>-0.044167</v>
      </c>
      <c r="HD482">
        <v>0</v>
      </c>
      <c r="HE482">
        <v>33.8852</v>
      </c>
      <c r="HF482">
        <v>999.9</v>
      </c>
      <c r="HG482">
        <v>42.9</v>
      </c>
      <c r="HH482">
        <v>50.9</v>
      </c>
      <c r="HI482">
        <v>54.7615</v>
      </c>
      <c r="HJ482">
        <v>62.9007</v>
      </c>
      <c r="HK482">
        <v>22.5962</v>
      </c>
      <c r="HL482">
        <v>1</v>
      </c>
      <c r="HM482">
        <v>1.85946</v>
      </c>
      <c r="HN482">
        <v>9.28105</v>
      </c>
      <c r="HO482">
        <v>20.0425</v>
      </c>
      <c r="HP482">
        <v>5.20486</v>
      </c>
      <c r="HQ482">
        <v>11.992</v>
      </c>
      <c r="HR482">
        <v>4.95955</v>
      </c>
      <c r="HS482">
        <v>3.27433</v>
      </c>
      <c r="HT482">
        <v>9999</v>
      </c>
      <c r="HU482">
        <v>9999</v>
      </c>
      <c r="HV482">
        <v>9999</v>
      </c>
      <c r="HW482">
        <v>92.3</v>
      </c>
      <c r="HX482">
        <v>1.86387</v>
      </c>
      <c r="HY482">
        <v>1.86031</v>
      </c>
      <c r="HZ482">
        <v>1.85872</v>
      </c>
      <c r="IA482">
        <v>1.85995</v>
      </c>
      <c r="IB482">
        <v>1.85988</v>
      </c>
      <c r="IC482">
        <v>1.85854</v>
      </c>
      <c r="ID482">
        <v>1.85771</v>
      </c>
      <c r="IE482">
        <v>1.85242</v>
      </c>
      <c r="IF482">
        <v>0</v>
      </c>
      <c r="IG482">
        <v>0</v>
      </c>
      <c r="IH482">
        <v>0</v>
      </c>
      <c r="II482">
        <v>0</v>
      </c>
      <c r="IJ482" t="s">
        <v>433</v>
      </c>
      <c r="IK482" t="s">
        <v>434</v>
      </c>
      <c r="IL482" t="s">
        <v>435</v>
      </c>
      <c r="IM482" t="s">
        <v>435</v>
      </c>
      <c r="IN482" t="s">
        <v>435</v>
      </c>
      <c r="IO482" t="s">
        <v>435</v>
      </c>
      <c r="IP482">
        <v>0</v>
      </c>
      <c r="IQ482">
        <v>100</v>
      </c>
      <c r="IR482">
        <v>100</v>
      </c>
      <c r="IS482">
        <v>-20.3</v>
      </c>
      <c r="IT482">
        <v>-2.6303</v>
      </c>
      <c r="IU482">
        <v>-9.223646000070774</v>
      </c>
      <c r="IV482">
        <v>-0.01431925071125703</v>
      </c>
      <c r="IW482">
        <v>4.89615414261653E-06</v>
      </c>
      <c r="IX482">
        <v>-8.989459798755491E-10</v>
      </c>
      <c r="IY482">
        <v>-1.345169807792213</v>
      </c>
      <c r="IZ482">
        <v>-0.1043539695207113</v>
      </c>
      <c r="JA482">
        <v>0.003109194328973147</v>
      </c>
      <c r="JB482">
        <v>-3.859871886814269E-05</v>
      </c>
      <c r="JC482">
        <v>3</v>
      </c>
      <c r="JD482">
        <v>1925</v>
      </c>
      <c r="JE482">
        <v>1</v>
      </c>
      <c r="JF482">
        <v>31</v>
      </c>
      <c r="JG482">
        <v>25.1</v>
      </c>
      <c r="JH482">
        <v>24.8</v>
      </c>
      <c r="JI482">
        <v>2.58423</v>
      </c>
      <c r="JJ482">
        <v>2.71606</v>
      </c>
      <c r="JK482">
        <v>1.49658</v>
      </c>
      <c r="JL482">
        <v>2.31323</v>
      </c>
      <c r="JM482">
        <v>1.54785</v>
      </c>
      <c r="JN482">
        <v>2.42676</v>
      </c>
      <c r="JO482">
        <v>54.0925</v>
      </c>
      <c r="JP482">
        <v>13.1339</v>
      </c>
      <c r="JQ482">
        <v>18</v>
      </c>
      <c r="JR482">
        <v>502.363</v>
      </c>
      <c r="JS482">
        <v>437.084</v>
      </c>
      <c r="JT482">
        <v>26.3895</v>
      </c>
      <c r="JU482">
        <v>47.3732</v>
      </c>
      <c r="JV482">
        <v>30.0013</v>
      </c>
      <c r="JW482">
        <v>47.0477</v>
      </c>
      <c r="JX482">
        <v>46.8662</v>
      </c>
      <c r="JY482">
        <v>51.9666</v>
      </c>
      <c r="JZ482">
        <v>50.1743</v>
      </c>
      <c r="KA482">
        <v>0</v>
      </c>
      <c r="KB482">
        <v>20.5579</v>
      </c>
      <c r="KC482">
        <v>1142.82</v>
      </c>
      <c r="KD482">
        <v>22.6651</v>
      </c>
      <c r="KE482">
        <v>97.3416</v>
      </c>
      <c r="KF482">
        <v>93.8066</v>
      </c>
    </row>
    <row r="483" spans="1:292">
      <c r="A483">
        <v>455</v>
      </c>
      <c r="B483">
        <v>1687543761.1</v>
      </c>
      <c r="C483">
        <v>17632.59999990463</v>
      </c>
      <c r="D483" t="s">
        <v>1354</v>
      </c>
      <c r="E483" t="s">
        <v>1355</v>
      </c>
      <c r="F483">
        <v>5</v>
      </c>
      <c r="G483" t="s">
        <v>1218</v>
      </c>
      <c r="H483">
        <v>1687543753.314285</v>
      </c>
      <c r="I483">
        <f>(J483)/1000</f>
        <v>0</v>
      </c>
      <c r="J483">
        <f>IF(DO483, AM483, AG483)</f>
        <v>0</v>
      </c>
      <c r="K483">
        <f>IF(DO483, AH483, AF483)</f>
        <v>0</v>
      </c>
      <c r="L483">
        <f>DQ483 - IF(AT483&gt;1, K483*DK483*100.0/(AV483*EE483), 0)</f>
        <v>0</v>
      </c>
      <c r="M483">
        <f>((S483-I483/2)*L483-K483)/(S483+I483/2)</f>
        <v>0</v>
      </c>
      <c r="N483">
        <f>M483*(DX483+DY483)/1000.0</f>
        <v>0</v>
      </c>
      <c r="O483">
        <f>(DQ483 - IF(AT483&gt;1, K483*DK483*100.0/(AV483*EE483), 0))*(DX483+DY483)/1000.0</f>
        <v>0</v>
      </c>
      <c r="P483">
        <f>2.0/((1/R483-1/Q483)+SIGN(R483)*SQRT((1/R483-1/Q483)*(1/R483-1/Q483) + 4*DL483/((DL483+1)*(DL483+1))*(2*1/R483*1/Q483-1/Q483*1/Q483)))</f>
        <v>0</v>
      </c>
      <c r="Q483">
        <f>IF(LEFT(DM483,1)&lt;&gt;"0",IF(LEFT(DM483,1)="1",3.0,DN483),$D$5+$E$5*(EE483*DX483/($K$5*1000))+$F$5*(EE483*DX483/($K$5*1000))*MAX(MIN(DK483,$J$5),$I$5)*MAX(MIN(DK483,$J$5),$I$5)+$G$5*MAX(MIN(DK483,$J$5),$I$5)*(EE483*DX483/($K$5*1000))+$H$5*(EE483*DX483/($K$5*1000))*(EE483*DX483/($K$5*1000)))</f>
        <v>0</v>
      </c>
      <c r="R483">
        <f>I483*(1000-(1000*0.61365*exp(17.502*V483/(240.97+V483))/(DX483+DY483)+DS483)/2)/(1000*0.61365*exp(17.502*V483/(240.97+V483))/(DX483+DY483)-DS483)</f>
        <v>0</v>
      </c>
      <c r="S483">
        <f>1/((DL483+1)/(P483/1.6)+1/(Q483/1.37)) + DL483/((DL483+1)/(P483/1.6) + DL483/(Q483/1.37))</f>
        <v>0</v>
      </c>
      <c r="T483">
        <f>(DG483*DJ483)</f>
        <v>0</v>
      </c>
      <c r="U483">
        <f>(DZ483+(T483+2*0.95*5.67E-8*(((DZ483+$B$9)+273)^4-(DZ483+273)^4)-44100*I483)/(1.84*29.3*Q483+8*0.95*5.67E-8*(DZ483+273)^3))</f>
        <v>0</v>
      </c>
      <c r="V483">
        <f>($C$9*EA483+$D$9*EB483+$E$9*U483)</f>
        <v>0</v>
      </c>
      <c r="W483">
        <f>0.61365*exp(17.502*V483/(240.97+V483))</f>
        <v>0</v>
      </c>
      <c r="X483">
        <f>(Y483/Z483*100)</f>
        <v>0</v>
      </c>
      <c r="Y483">
        <f>DS483*(DX483+DY483)/1000</f>
        <v>0</v>
      </c>
      <c r="Z483">
        <f>0.61365*exp(17.502*DZ483/(240.97+DZ483))</f>
        <v>0</v>
      </c>
      <c r="AA483">
        <f>(W483-DS483*(DX483+DY483)/1000)</f>
        <v>0</v>
      </c>
      <c r="AB483">
        <f>(-I483*44100)</f>
        <v>0</v>
      </c>
      <c r="AC483">
        <f>2*29.3*Q483*0.92*(DZ483-V483)</f>
        <v>0</v>
      </c>
      <c r="AD483">
        <f>2*0.95*5.67E-8*(((DZ483+$B$9)+273)^4-(V483+273)^4)</f>
        <v>0</v>
      </c>
      <c r="AE483">
        <f>T483+AD483+AB483+AC483</f>
        <v>0</v>
      </c>
      <c r="AF483">
        <f>DW483*AT483*(DR483-DQ483*(1000-AT483*DT483)/(1000-AT483*DS483))/(100*DK483)</f>
        <v>0</v>
      </c>
      <c r="AG483">
        <f>1000*DW483*AT483*(DS483-DT483)/(100*DK483*(1000-AT483*DS483))</f>
        <v>0</v>
      </c>
      <c r="AH483">
        <f>(AI483 - AJ483 - DX483*1E3/(8.314*(DZ483+273.15)) * AL483/DW483 * AK483) * DW483/(100*DK483) * (1000 - DT483)/1000</f>
        <v>0</v>
      </c>
      <c r="AI483">
        <v>1153.045922388325</v>
      </c>
      <c r="AJ483">
        <v>1129.39193939394</v>
      </c>
      <c r="AK483">
        <v>3.432449697454397</v>
      </c>
      <c r="AL483">
        <v>66.87703025585249</v>
      </c>
      <c r="AM483">
        <f>(AO483 - AN483 + DX483*1E3/(8.314*(DZ483+273.15)) * AQ483/DW483 * AP483) * DW483/(100*DK483) * 1000/(1000 - AO483)</f>
        <v>0</v>
      </c>
      <c r="AN483">
        <v>22.74292116086047</v>
      </c>
      <c r="AO483">
        <v>23.14891272727273</v>
      </c>
      <c r="AP483">
        <v>1.985151363554938E-05</v>
      </c>
      <c r="AQ483">
        <v>100.4574107163463</v>
      </c>
      <c r="AR483">
        <v>0</v>
      </c>
      <c r="AS483">
        <v>0</v>
      </c>
      <c r="AT483">
        <f>IF(AR483*$H$15&gt;=AV483,1.0,(AV483/(AV483-AR483*$H$15)))</f>
        <v>0</v>
      </c>
      <c r="AU483">
        <f>(AT483-1)*100</f>
        <v>0</v>
      </c>
      <c r="AV483">
        <f>MAX(0,($B$15+$C$15*EE483)/(1+$D$15*EE483)*DX483/(DZ483+273)*$E$15)</f>
        <v>0</v>
      </c>
      <c r="AW483" t="s">
        <v>429</v>
      </c>
      <c r="AX483" t="s">
        <v>429</v>
      </c>
      <c r="AY483">
        <v>0</v>
      </c>
      <c r="AZ483">
        <v>0</v>
      </c>
      <c r="BA483">
        <f>1-AY483/AZ483</f>
        <v>0</v>
      </c>
      <c r="BB483">
        <v>0</v>
      </c>
      <c r="BC483" t="s">
        <v>429</v>
      </c>
      <c r="BD483" t="s">
        <v>429</v>
      </c>
      <c r="BE483">
        <v>0</v>
      </c>
      <c r="BF483">
        <v>0</v>
      </c>
      <c r="BG483">
        <f>1-BE483/BF483</f>
        <v>0</v>
      </c>
      <c r="BH483">
        <v>0.5</v>
      </c>
      <c r="BI483">
        <f>DH483</f>
        <v>0</v>
      </c>
      <c r="BJ483">
        <f>K483</f>
        <v>0</v>
      </c>
      <c r="BK483">
        <f>BG483*BH483*BI483</f>
        <v>0</v>
      </c>
      <c r="BL483">
        <f>(BJ483-BB483)/BI483</f>
        <v>0</v>
      </c>
      <c r="BM483">
        <f>(AZ483-BF483)/BF483</f>
        <v>0</v>
      </c>
      <c r="BN483">
        <f>AY483/(BA483+AY483/BF483)</f>
        <v>0</v>
      </c>
      <c r="BO483" t="s">
        <v>429</v>
      </c>
      <c r="BP483">
        <v>0</v>
      </c>
      <c r="BQ483">
        <f>IF(BP483&lt;&gt;0, BP483, BN483)</f>
        <v>0</v>
      </c>
      <c r="BR483">
        <f>1-BQ483/BF483</f>
        <v>0</v>
      </c>
      <c r="BS483">
        <f>(BF483-BE483)/(BF483-BQ483)</f>
        <v>0</v>
      </c>
      <c r="BT483">
        <f>(AZ483-BF483)/(AZ483-BQ483)</f>
        <v>0</v>
      </c>
      <c r="BU483">
        <f>(BF483-BE483)/(BF483-AY483)</f>
        <v>0</v>
      </c>
      <c r="BV483">
        <f>(AZ483-BF483)/(AZ483-AY483)</f>
        <v>0</v>
      </c>
      <c r="BW483">
        <f>(BS483*BQ483/BE483)</f>
        <v>0</v>
      </c>
      <c r="BX483">
        <f>(1-BW483)</f>
        <v>0</v>
      </c>
      <c r="DG483">
        <f>$B$13*EF483+$C$13*EG483+$F$13*ER483*(1-EU483)</f>
        <v>0</v>
      </c>
      <c r="DH483">
        <f>DG483*DI483</f>
        <v>0</v>
      </c>
      <c r="DI483">
        <f>($B$13*$D$11+$C$13*$D$11+$F$13*((FE483+EW483)/MAX(FE483+EW483+FF483, 0.1)*$I$11+FF483/MAX(FE483+EW483+FF483, 0.1)*$J$11))/($B$13+$C$13+$F$13)</f>
        <v>0</v>
      </c>
      <c r="DJ483">
        <f>($B$13*$K$11+$C$13*$K$11+$F$13*((FE483+EW483)/MAX(FE483+EW483+FF483, 0.1)*$P$11+FF483/MAX(FE483+EW483+FF483, 0.1)*$Q$11))/($B$13+$C$13+$F$13)</f>
        <v>0</v>
      </c>
      <c r="DK483">
        <v>1.91</v>
      </c>
      <c r="DL483">
        <v>0.5</v>
      </c>
      <c r="DM483" t="s">
        <v>430</v>
      </c>
      <c r="DN483">
        <v>2</v>
      </c>
      <c r="DO483" t="b">
        <v>1</v>
      </c>
      <c r="DP483">
        <v>1687543753.314285</v>
      </c>
      <c r="DQ483">
        <v>1078.780357142857</v>
      </c>
      <c r="DR483">
        <v>1109.755357142857</v>
      </c>
      <c r="DS483">
        <v>23.147575</v>
      </c>
      <c r="DT483">
        <v>22.73986071428572</v>
      </c>
      <c r="DU483">
        <v>1099.019642857143</v>
      </c>
      <c r="DV483">
        <v>25.77789285714286</v>
      </c>
      <c r="DW483">
        <v>500.0150714285714</v>
      </c>
      <c r="DX483">
        <v>101.7382142857143</v>
      </c>
      <c r="DY483">
        <v>0.1000452142857143</v>
      </c>
      <c r="DZ483">
        <v>31.85946428571429</v>
      </c>
      <c r="EA483">
        <v>33.16456428571428</v>
      </c>
      <c r="EB483">
        <v>999.9000000000002</v>
      </c>
      <c r="EC483">
        <v>0</v>
      </c>
      <c r="ED483">
        <v>0</v>
      </c>
      <c r="EE483">
        <v>9996.157857142858</v>
      </c>
      <c r="EF483">
        <v>0</v>
      </c>
      <c r="EG483">
        <v>1501.462857142857</v>
      </c>
      <c r="EH483">
        <v>-30.97518214285714</v>
      </c>
      <c r="EI483">
        <v>1104.343571428571</v>
      </c>
      <c r="EJ483">
        <v>1135.578214285714</v>
      </c>
      <c r="EK483">
        <v>0.4077098571428571</v>
      </c>
      <c r="EL483">
        <v>1109.755357142857</v>
      </c>
      <c r="EM483">
        <v>22.73986071428572</v>
      </c>
      <c r="EN483">
        <v>2.354994642857143</v>
      </c>
      <c r="EO483">
        <v>2.313514285714286</v>
      </c>
      <c r="EP483">
        <v>20.05758214285714</v>
      </c>
      <c r="EQ483">
        <v>19.77080714285714</v>
      </c>
      <c r="ER483">
        <v>1999.974642857143</v>
      </c>
      <c r="ES483">
        <v>0.9800015714285714</v>
      </c>
      <c r="ET483">
        <v>0.01999852857142858</v>
      </c>
      <c r="EU483">
        <v>0</v>
      </c>
      <c r="EV483">
        <v>150.8504642857143</v>
      </c>
      <c r="EW483">
        <v>5.00078</v>
      </c>
      <c r="EX483">
        <v>4373.13</v>
      </c>
      <c r="EY483">
        <v>16379.42857142857</v>
      </c>
      <c r="EZ483">
        <v>53.12257142857142</v>
      </c>
      <c r="FA483">
        <v>55.26992857142857</v>
      </c>
      <c r="FB483">
        <v>53.72739285714285</v>
      </c>
      <c r="FC483">
        <v>54.3525</v>
      </c>
      <c r="FD483">
        <v>52.96625</v>
      </c>
      <c r="FE483">
        <v>1955.074642857143</v>
      </c>
      <c r="FF483">
        <v>39.9</v>
      </c>
      <c r="FG483">
        <v>0</v>
      </c>
      <c r="FH483">
        <v>1687543761.9</v>
      </c>
      <c r="FI483">
        <v>0</v>
      </c>
      <c r="FJ483">
        <v>150.8488</v>
      </c>
      <c r="FK483">
        <v>-0.2652307819239666</v>
      </c>
      <c r="FL483">
        <v>-345.826152937617</v>
      </c>
      <c r="FM483">
        <v>4371.4228</v>
      </c>
      <c r="FN483">
        <v>15</v>
      </c>
      <c r="FO483">
        <v>1687542268.5</v>
      </c>
      <c r="FP483" t="s">
        <v>1219</v>
      </c>
      <c r="FQ483">
        <v>1687542253</v>
      </c>
      <c r="FR483">
        <v>1687542268.5</v>
      </c>
      <c r="FS483">
        <v>7</v>
      </c>
      <c r="FT483">
        <v>0.126</v>
      </c>
      <c r="FU483">
        <v>0.008999999999999999</v>
      </c>
      <c r="FV483">
        <v>-14.588</v>
      </c>
      <c r="FW483">
        <v>-2.508</v>
      </c>
      <c r="FX483">
        <v>419</v>
      </c>
      <c r="FY483">
        <v>18</v>
      </c>
      <c r="FZ483">
        <v>0.37</v>
      </c>
      <c r="GA483">
        <v>0.06</v>
      </c>
      <c r="GB483">
        <v>-31.00673</v>
      </c>
      <c r="GC483">
        <v>0.6541508442777133</v>
      </c>
      <c r="GD483">
        <v>0.09227140998164028</v>
      </c>
      <c r="GE483">
        <v>0</v>
      </c>
      <c r="GF483">
        <v>0.409325025</v>
      </c>
      <c r="GG483">
        <v>-0.03067135834896828</v>
      </c>
      <c r="GH483">
        <v>0.003223481948821025</v>
      </c>
      <c r="GI483">
        <v>1</v>
      </c>
      <c r="GJ483">
        <v>1</v>
      </c>
      <c r="GK483">
        <v>2</v>
      </c>
      <c r="GL483" t="s">
        <v>443</v>
      </c>
      <c r="GM483">
        <v>3.10057</v>
      </c>
      <c r="GN483">
        <v>2.75833</v>
      </c>
      <c r="GO483">
        <v>0.187139</v>
      </c>
      <c r="GP483">
        <v>0.188334</v>
      </c>
      <c r="GQ483">
        <v>0.123099</v>
      </c>
      <c r="GR483">
        <v>0.113277</v>
      </c>
      <c r="GS483">
        <v>20219.5</v>
      </c>
      <c r="GT483">
        <v>19528.5</v>
      </c>
      <c r="GU483">
        <v>25469.6</v>
      </c>
      <c r="GV483">
        <v>24459</v>
      </c>
      <c r="GW483">
        <v>35921.6</v>
      </c>
      <c r="GX483">
        <v>32015.6</v>
      </c>
      <c r="GY483">
        <v>44545.4</v>
      </c>
      <c r="GZ483">
        <v>39023.7</v>
      </c>
      <c r="HA483">
        <v>1.70958</v>
      </c>
      <c r="HB483">
        <v>1.59733</v>
      </c>
      <c r="HC483">
        <v>-0.0438727</v>
      </c>
      <c r="HD483">
        <v>0</v>
      </c>
      <c r="HE483">
        <v>33.8874</v>
      </c>
      <c r="HF483">
        <v>999.9</v>
      </c>
      <c r="HG483">
        <v>42.9</v>
      </c>
      <c r="HH483">
        <v>50.9</v>
      </c>
      <c r="HI483">
        <v>54.7612</v>
      </c>
      <c r="HJ483">
        <v>62.7307</v>
      </c>
      <c r="HK483">
        <v>22.6803</v>
      </c>
      <c r="HL483">
        <v>1</v>
      </c>
      <c r="HM483">
        <v>1.86075</v>
      </c>
      <c r="HN483">
        <v>9.28105</v>
      </c>
      <c r="HO483">
        <v>20.042</v>
      </c>
      <c r="HP483">
        <v>5.20486</v>
      </c>
      <c r="HQ483">
        <v>11.992</v>
      </c>
      <c r="HR483">
        <v>4.95935</v>
      </c>
      <c r="HS483">
        <v>3.27433</v>
      </c>
      <c r="HT483">
        <v>9999</v>
      </c>
      <c r="HU483">
        <v>9999</v>
      </c>
      <c r="HV483">
        <v>9999</v>
      </c>
      <c r="HW483">
        <v>92.3</v>
      </c>
      <c r="HX483">
        <v>1.86388</v>
      </c>
      <c r="HY483">
        <v>1.86031</v>
      </c>
      <c r="HZ483">
        <v>1.8587</v>
      </c>
      <c r="IA483">
        <v>1.85998</v>
      </c>
      <c r="IB483">
        <v>1.85988</v>
      </c>
      <c r="IC483">
        <v>1.85855</v>
      </c>
      <c r="ID483">
        <v>1.85771</v>
      </c>
      <c r="IE483">
        <v>1.85242</v>
      </c>
      <c r="IF483">
        <v>0</v>
      </c>
      <c r="IG483">
        <v>0</v>
      </c>
      <c r="IH483">
        <v>0</v>
      </c>
      <c r="II483">
        <v>0</v>
      </c>
      <c r="IJ483" t="s">
        <v>433</v>
      </c>
      <c r="IK483" t="s">
        <v>434</v>
      </c>
      <c r="IL483" t="s">
        <v>435</v>
      </c>
      <c r="IM483" t="s">
        <v>435</v>
      </c>
      <c r="IN483" t="s">
        <v>435</v>
      </c>
      <c r="IO483" t="s">
        <v>435</v>
      </c>
      <c r="IP483">
        <v>0</v>
      </c>
      <c r="IQ483">
        <v>100</v>
      </c>
      <c r="IR483">
        <v>100</v>
      </c>
      <c r="IS483">
        <v>-20.42</v>
      </c>
      <c r="IT483">
        <v>-2.6303</v>
      </c>
      <c r="IU483">
        <v>-9.223646000070774</v>
      </c>
      <c r="IV483">
        <v>-0.01431925071125703</v>
      </c>
      <c r="IW483">
        <v>4.89615414261653E-06</v>
      </c>
      <c r="IX483">
        <v>-8.989459798755491E-10</v>
      </c>
      <c r="IY483">
        <v>-1.345169807792213</v>
      </c>
      <c r="IZ483">
        <v>-0.1043539695207113</v>
      </c>
      <c r="JA483">
        <v>0.003109194328973147</v>
      </c>
      <c r="JB483">
        <v>-3.859871886814269E-05</v>
      </c>
      <c r="JC483">
        <v>3</v>
      </c>
      <c r="JD483">
        <v>1925</v>
      </c>
      <c r="JE483">
        <v>1</v>
      </c>
      <c r="JF483">
        <v>31</v>
      </c>
      <c r="JG483">
        <v>25.1</v>
      </c>
      <c r="JH483">
        <v>24.9</v>
      </c>
      <c r="JI483">
        <v>2.61963</v>
      </c>
      <c r="JJ483">
        <v>2.71362</v>
      </c>
      <c r="JK483">
        <v>1.49658</v>
      </c>
      <c r="JL483">
        <v>2.31323</v>
      </c>
      <c r="JM483">
        <v>1.54785</v>
      </c>
      <c r="JN483">
        <v>2.52686</v>
      </c>
      <c r="JO483">
        <v>54.1284</v>
      </c>
      <c r="JP483">
        <v>13.1426</v>
      </c>
      <c r="JQ483">
        <v>18</v>
      </c>
      <c r="JR483">
        <v>502.061</v>
      </c>
      <c r="JS483">
        <v>436.759</v>
      </c>
      <c r="JT483">
        <v>26.3951</v>
      </c>
      <c r="JU483">
        <v>47.3858</v>
      </c>
      <c r="JV483">
        <v>30.0013</v>
      </c>
      <c r="JW483">
        <v>47.0617</v>
      </c>
      <c r="JX483">
        <v>46.88</v>
      </c>
      <c r="JY483">
        <v>52.5628</v>
      </c>
      <c r="JZ483">
        <v>50.1743</v>
      </c>
      <c r="KA483">
        <v>0</v>
      </c>
      <c r="KB483">
        <v>20.5584</v>
      </c>
      <c r="KC483">
        <v>1156.18</v>
      </c>
      <c r="KD483">
        <v>22.6651</v>
      </c>
      <c r="KE483">
        <v>97.3394</v>
      </c>
      <c r="KF483">
        <v>93.8052</v>
      </c>
    </row>
    <row r="484" spans="1:292">
      <c r="A484">
        <v>456</v>
      </c>
      <c r="B484">
        <v>1687543765.6</v>
      </c>
      <c r="C484">
        <v>17637.09999990463</v>
      </c>
      <c r="D484" t="s">
        <v>1356</v>
      </c>
      <c r="E484" t="s">
        <v>1357</v>
      </c>
      <c r="F484">
        <v>5</v>
      </c>
      <c r="G484" t="s">
        <v>1218</v>
      </c>
      <c r="H484">
        <v>1687543757.760714</v>
      </c>
      <c r="I484">
        <f>(J484)/1000</f>
        <v>0</v>
      </c>
      <c r="J484">
        <f>IF(DO484, AM484, AG484)</f>
        <v>0</v>
      </c>
      <c r="K484">
        <f>IF(DO484, AH484, AF484)</f>
        <v>0</v>
      </c>
      <c r="L484">
        <f>DQ484 - IF(AT484&gt;1, K484*DK484*100.0/(AV484*EE484), 0)</f>
        <v>0</v>
      </c>
      <c r="M484">
        <f>((S484-I484/2)*L484-K484)/(S484+I484/2)</f>
        <v>0</v>
      </c>
      <c r="N484">
        <f>M484*(DX484+DY484)/1000.0</f>
        <v>0</v>
      </c>
      <c r="O484">
        <f>(DQ484 - IF(AT484&gt;1, K484*DK484*100.0/(AV484*EE484), 0))*(DX484+DY484)/1000.0</f>
        <v>0</v>
      </c>
      <c r="P484">
        <f>2.0/((1/R484-1/Q484)+SIGN(R484)*SQRT((1/R484-1/Q484)*(1/R484-1/Q484) + 4*DL484/((DL484+1)*(DL484+1))*(2*1/R484*1/Q484-1/Q484*1/Q484)))</f>
        <v>0</v>
      </c>
      <c r="Q484">
        <f>IF(LEFT(DM484,1)&lt;&gt;"0",IF(LEFT(DM484,1)="1",3.0,DN484),$D$5+$E$5*(EE484*DX484/($K$5*1000))+$F$5*(EE484*DX484/($K$5*1000))*MAX(MIN(DK484,$J$5),$I$5)*MAX(MIN(DK484,$J$5),$I$5)+$G$5*MAX(MIN(DK484,$J$5),$I$5)*(EE484*DX484/($K$5*1000))+$H$5*(EE484*DX484/($K$5*1000))*(EE484*DX484/($K$5*1000)))</f>
        <v>0</v>
      </c>
      <c r="R484">
        <f>I484*(1000-(1000*0.61365*exp(17.502*V484/(240.97+V484))/(DX484+DY484)+DS484)/2)/(1000*0.61365*exp(17.502*V484/(240.97+V484))/(DX484+DY484)-DS484)</f>
        <v>0</v>
      </c>
      <c r="S484">
        <f>1/((DL484+1)/(P484/1.6)+1/(Q484/1.37)) + DL484/((DL484+1)/(P484/1.6) + DL484/(Q484/1.37))</f>
        <v>0</v>
      </c>
      <c r="T484">
        <f>(DG484*DJ484)</f>
        <v>0</v>
      </c>
      <c r="U484">
        <f>(DZ484+(T484+2*0.95*5.67E-8*(((DZ484+$B$9)+273)^4-(DZ484+273)^4)-44100*I484)/(1.84*29.3*Q484+8*0.95*5.67E-8*(DZ484+273)^3))</f>
        <v>0</v>
      </c>
      <c r="V484">
        <f>($C$9*EA484+$D$9*EB484+$E$9*U484)</f>
        <v>0</v>
      </c>
      <c r="W484">
        <f>0.61365*exp(17.502*V484/(240.97+V484))</f>
        <v>0</v>
      </c>
      <c r="X484">
        <f>(Y484/Z484*100)</f>
        <v>0</v>
      </c>
      <c r="Y484">
        <f>DS484*(DX484+DY484)/1000</f>
        <v>0</v>
      </c>
      <c r="Z484">
        <f>0.61365*exp(17.502*DZ484/(240.97+DZ484))</f>
        <v>0</v>
      </c>
      <c r="AA484">
        <f>(W484-DS484*(DX484+DY484)/1000)</f>
        <v>0</v>
      </c>
      <c r="AB484">
        <f>(-I484*44100)</f>
        <v>0</v>
      </c>
      <c r="AC484">
        <f>2*29.3*Q484*0.92*(DZ484-V484)</f>
        <v>0</v>
      </c>
      <c r="AD484">
        <f>2*0.95*5.67E-8*(((DZ484+$B$9)+273)^4-(V484+273)^4)</f>
        <v>0</v>
      </c>
      <c r="AE484">
        <f>T484+AD484+AB484+AC484</f>
        <v>0</v>
      </c>
      <c r="AF484">
        <f>DW484*AT484*(DR484-DQ484*(1000-AT484*DT484)/(1000-AT484*DS484))/(100*DK484)</f>
        <v>0</v>
      </c>
      <c r="AG484">
        <f>1000*DW484*AT484*(DS484-DT484)/(100*DK484*(1000-AT484*DS484))</f>
        <v>0</v>
      </c>
      <c r="AH484">
        <f>(AI484 - AJ484 - DX484*1E3/(8.314*(DZ484+273.15)) * AL484/DW484 * AK484) * DW484/(100*DK484) * (1000 - DT484)/1000</f>
        <v>0</v>
      </c>
      <c r="AI484">
        <v>1168.564686935845</v>
      </c>
      <c r="AJ484">
        <v>1144.788545454545</v>
      </c>
      <c r="AK484">
        <v>3.432543393057985</v>
      </c>
      <c r="AL484">
        <v>66.87703025585249</v>
      </c>
      <c r="AM484">
        <f>(AO484 - AN484 + DX484*1E3/(8.314*(DZ484+273.15)) * AQ484/DW484 * AP484) * DW484/(100*DK484) * 1000/(1000 - AO484)</f>
        <v>0</v>
      </c>
      <c r="AN484">
        <v>22.74390042085372</v>
      </c>
      <c r="AO484">
        <v>23.14614484848484</v>
      </c>
      <c r="AP484">
        <v>-1.57246039296911E-05</v>
      </c>
      <c r="AQ484">
        <v>100.4574107163463</v>
      </c>
      <c r="AR484">
        <v>0</v>
      </c>
      <c r="AS484">
        <v>0</v>
      </c>
      <c r="AT484">
        <f>IF(AR484*$H$15&gt;=AV484,1.0,(AV484/(AV484-AR484*$H$15)))</f>
        <v>0</v>
      </c>
      <c r="AU484">
        <f>(AT484-1)*100</f>
        <v>0</v>
      </c>
      <c r="AV484">
        <f>MAX(0,($B$15+$C$15*EE484)/(1+$D$15*EE484)*DX484/(DZ484+273)*$E$15)</f>
        <v>0</v>
      </c>
      <c r="AW484" t="s">
        <v>429</v>
      </c>
      <c r="AX484" t="s">
        <v>429</v>
      </c>
      <c r="AY484">
        <v>0</v>
      </c>
      <c r="AZ484">
        <v>0</v>
      </c>
      <c r="BA484">
        <f>1-AY484/AZ484</f>
        <v>0</v>
      </c>
      <c r="BB484">
        <v>0</v>
      </c>
      <c r="BC484" t="s">
        <v>429</v>
      </c>
      <c r="BD484" t="s">
        <v>429</v>
      </c>
      <c r="BE484">
        <v>0</v>
      </c>
      <c r="BF484">
        <v>0</v>
      </c>
      <c r="BG484">
        <f>1-BE484/BF484</f>
        <v>0</v>
      </c>
      <c r="BH484">
        <v>0.5</v>
      </c>
      <c r="BI484">
        <f>DH484</f>
        <v>0</v>
      </c>
      <c r="BJ484">
        <f>K484</f>
        <v>0</v>
      </c>
      <c r="BK484">
        <f>BG484*BH484*BI484</f>
        <v>0</v>
      </c>
      <c r="BL484">
        <f>(BJ484-BB484)/BI484</f>
        <v>0</v>
      </c>
      <c r="BM484">
        <f>(AZ484-BF484)/BF484</f>
        <v>0</v>
      </c>
      <c r="BN484">
        <f>AY484/(BA484+AY484/BF484)</f>
        <v>0</v>
      </c>
      <c r="BO484" t="s">
        <v>429</v>
      </c>
      <c r="BP484">
        <v>0</v>
      </c>
      <c r="BQ484">
        <f>IF(BP484&lt;&gt;0, BP484, BN484)</f>
        <v>0</v>
      </c>
      <c r="BR484">
        <f>1-BQ484/BF484</f>
        <v>0</v>
      </c>
      <c r="BS484">
        <f>(BF484-BE484)/(BF484-BQ484)</f>
        <v>0</v>
      </c>
      <c r="BT484">
        <f>(AZ484-BF484)/(AZ484-BQ484)</f>
        <v>0</v>
      </c>
      <c r="BU484">
        <f>(BF484-BE484)/(BF484-AY484)</f>
        <v>0</v>
      </c>
      <c r="BV484">
        <f>(AZ484-BF484)/(AZ484-AY484)</f>
        <v>0</v>
      </c>
      <c r="BW484">
        <f>(BS484*BQ484/BE484)</f>
        <v>0</v>
      </c>
      <c r="BX484">
        <f>(1-BW484)</f>
        <v>0</v>
      </c>
      <c r="DG484">
        <f>$B$13*EF484+$C$13*EG484+$F$13*ER484*(1-EU484)</f>
        <v>0</v>
      </c>
      <c r="DH484">
        <f>DG484*DI484</f>
        <v>0</v>
      </c>
      <c r="DI484">
        <f>($B$13*$D$11+$C$13*$D$11+$F$13*((FE484+EW484)/MAX(FE484+EW484+FF484, 0.1)*$I$11+FF484/MAX(FE484+EW484+FF484, 0.1)*$J$11))/($B$13+$C$13+$F$13)</f>
        <v>0</v>
      </c>
      <c r="DJ484">
        <f>($B$13*$K$11+$C$13*$K$11+$F$13*((FE484+EW484)/MAX(FE484+EW484+FF484, 0.1)*$P$11+FF484/MAX(FE484+EW484+FF484, 0.1)*$Q$11))/($B$13+$C$13+$F$13)</f>
        <v>0</v>
      </c>
      <c r="DK484">
        <v>1.91</v>
      </c>
      <c r="DL484">
        <v>0.5</v>
      </c>
      <c r="DM484" t="s">
        <v>430</v>
      </c>
      <c r="DN484">
        <v>2</v>
      </c>
      <c r="DO484" t="b">
        <v>1</v>
      </c>
      <c r="DP484">
        <v>1687543757.760714</v>
      </c>
      <c r="DQ484">
        <v>1093.696785714286</v>
      </c>
      <c r="DR484">
        <v>1124.698928571428</v>
      </c>
      <c r="DS484">
        <v>23.14756785714286</v>
      </c>
      <c r="DT484">
        <v>22.74173571428571</v>
      </c>
      <c r="DU484">
        <v>1114.037857142857</v>
      </c>
      <c r="DV484">
        <v>25.77787857142857</v>
      </c>
      <c r="DW484">
        <v>500.0212500000001</v>
      </c>
      <c r="DX484">
        <v>101.7383214285714</v>
      </c>
      <c r="DY484">
        <v>0.1000289821428571</v>
      </c>
      <c r="DZ484">
        <v>31.86146428571429</v>
      </c>
      <c r="EA484">
        <v>33.17078571428572</v>
      </c>
      <c r="EB484">
        <v>999.9000000000002</v>
      </c>
      <c r="EC484">
        <v>0</v>
      </c>
      <c r="ED484">
        <v>0</v>
      </c>
      <c r="EE484">
        <v>9994.526428571427</v>
      </c>
      <c r="EF484">
        <v>0</v>
      </c>
      <c r="EG484">
        <v>1466.146071428572</v>
      </c>
      <c r="EH484">
        <v>-31.00253928571428</v>
      </c>
      <c r="EI484">
        <v>1119.613214285714</v>
      </c>
      <c r="EJ484">
        <v>1150.871071428571</v>
      </c>
      <c r="EK484">
        <v>0.40582075</v>
      </c>
      <c r="EL484">
        <v>1124.698928571428</v>
      </c>
      <c r="EM484">
        <v>22.74173571428571</v>
      </c>
      <c r="EN484">
        <v>2.354995357142857</v>
      </c>
      <c r="EO484">
        <v>2.3137075</v>
      </c>
      <c r="EP484">
        <v>20.05758928571429</v>
      </c>
      <c r="EQ484">
        <v>19.77214642857143</v>
      </c>
      <c r="ER484">
        <v>1999.980714285715</v>
      </c>
      <c r="ES484">
        <v>0.9800015714285714</v>
      </c>
      <c r="ET484">
        <v>0.01999852857142858</v>
      </c>
      <c r="EU484">
        <v>0</v>
      </c>
      <c r="EV484">
        <v>150.8063571428571</v>
      </c>
      <c r="EW484">
        <v>5.00078</v>
      </c>
      <c r="EX484">
        <v>4355.385357142856</v>
      </c>
      <c r="EY484">
        <v>16379.47857142857</v>
      </c>
      <c r="EZ484">
        <v>53.13142857142856</v>
      </c>
      <c r="FA484">
        <v>55.27657142857142</v>
      </c>
      <c r="FB484">
        <v>53.74971428571428</v>
      </c>
      <c r="FC484">
        <v>54.34364285714285</v>
      </c>
      <c r="FD484">
        <v>52.95953571428571</v>
      </c>
      <c r="FE484">
        <v>1955.080714285714</v>
      </c>
      <c r="FF484">
        <v>39.9</v>
      </c>
      <c r="FG484">
        <v>0</v>
      </c>
      <c r="FH484">
        <v>1687543766.1</v>
      </c>
      <c r="FI484">
        <v>0</v>
      </c>
      <c r="FJ484">
        <v>150.8015384615385</v>
      </c>
      <c r="FK484">
        <v>-0.1336752224345305</v>
      </c>
      <c r="FL484">
        <v>-193.0536752913359</v>
      </c>
      <c r="FM484">
        <v>4354.529230769231</v>
      </c>
      <c r="FN484">
        <v>15</v>
      </c>
      <c r="FO484">
        <v>1687542268.5</v>
      </c>
      <c r="FP484" t="s">
        <v>1219</v>
      </c>
      <c r="FQ484">
        <v>1687542253</v>
      </c>
      <c r="FR484">
        <v>1687542268.5</v>
      </c>
      <c r="FS484">
        <v>7</v>
      </c>
      <c r="FT484">
        <v>0.126</v>
      </c>
      <c r="FU484">
        <v>0.008999999999999999</v>
      </c>
      <c r="FV484">
        <v>-14.588</v>
      </c>
      <c r="FW484">
        <v>-2.508</v>
      </c>
      <c r="FX484">
        <v>419</v>
      </c>
      <c r="FY484">
        <v>18</v>
      </c>
      <c r="FZ484">
        <v>0.37</v>
      </c>
      <c r="GA484">
        <v>0.06</v>
      </c>
      <c r="GB484">
        <v>-31.0036025</v>
      </c>
      <c r="GC484">
        <v>-0.1330615384615202</v>
      </c>
      <c r="GD484">
        <v>0.09085492690960659</v>
      </c>
      <c r="GE484">
        <v>0</v>
      </c>
      <c r="GF484">
        <v>0.407107075</v>
      </c>
      <c r="GG484">
        <v>-0.02724476172607936</v>
      </c>
      <c r="GH484">
        <v>0.002910987112540174</v>
      </c>
      <c r="GI484">
        <v>1</v>
      </c>
      <c r="GJ484">
        <v>1</v>
      </c>
      <c r="GK484">
        <v>2</v>
      </c>
      <c r="GL484" t="s">
        <v>443</v>
      </c>
      <c r="GM484">
        <v>3.10054</v>
      </c>
      <c r="GN484">
        <v>2.75799</v>
      </c>
      <c r="GO484">
        <v>0.18872</v>
      </c>
      <c r="GP484">
        <v>0.189914</v>
      </c>
      <c r="GQ484">
        <v>0.123086</v>
      </c>
      <c r="GR484">
        <v>0.113269</v>
      </c>
      <c r="GS484">
        <v>20179.4</v>
      </c>
      <c r="GT484">
        <v>19490</v>
      </c>
      <c r="GU484">
        <v>25469</v>
      </c>
      <c r="GV484">
        <v>24458.7</v>
      </c>
      <c r="GW484">
        <v>35921.5</v>
      </c>
      <c r="GX484">
        <v>32015.4</v>
      </c>
      <c r="GY484">
        <v>44544.4</v>
      </c>
      <c r="GZ484">
        <v>39022.9</v>
      </c>
      <c r="HA484">
        <v>1.70982</v>
      </c>
      <c r="HB484">
        <v>1.5972</v>
      </c>
      <c r="HC484">
        <v>-0.0436455</v>
      </c>
      <c r="HD484">
        <v>0</v>
      </c>
      <c r="HE484">
        <v>33.8882</v>
      </c>
      <c r="HF484">
        <v>999.9</v>
      </c>
      <c r="HG484">
        <v>42.9</v>
      </c>
      <c r="HH484">
        <v>50.9</v>
      </c>
      <c r="HI484">
        <v>54.7594</v>
      </c>
      <c r="HJ484">
        <v>62.6607</v>
      </c>
      <c r="HK484">
        <v>22.6963</v>
      </c>
      <c r="HL484">
        <v>1</v>
      </c>
      <c r="HM484">
        <v>1.862</v>
      </c>
      <c r="HN484">
        <v>9.28105</v>
      </c>
      <c r="HO484">
        <v>20.0421</v>
      </c>
      <c r="HP484">
        <v>5.20441</v>
      </c>
      <c r="HQ484">
        <v>11.992</v>
      </c>
      <c r="HR484">
        <v>4.9595</v>
      </c>
      <c r="HS484">
        <v>3.27433</v>
      </c>
      <c r="HT484">
        <v>9999</v>
      </c>
      <c r="HU484">
        <v>9999</v>
      </c>
      <c r="HV484">
        <v>9999</v>
      </c>
      <c r="HW484">
        <v>92.3</v>
      </c>
      <c r="HX484">
        <v>1.86386</v>
      </c>
      <c r="HY484">
        <v>1.8603</v>
      </c>
      <c r="HZ484">
        <v>1.85871</v>
      </c>
      <c r="IA484">
        <v>1.85995</v>
      </c>
      <c r="IB484">
        <v>1.85989</v>
      </c>
      <c r="IC484">
        <v>1.85852</v>
      </c>
      <c r="ID484">
        <v>1.85769</v>
      </c>
      <c r="IE484">
        <v>1.85242</v>
      </c>
      <c r="IF484">
        <v>0</v>
      </c>
      <c r="IG484">
        <v>0</v>
      </c>
      <c r="IH484">
        <v>0</v>
      </c>
      <c r="II484">
        <v>0</v>
      </c>
      <c r="IJ484" t="s">
        <v>433</v>
      </c>
      <c r="IK484" t="s">
        <v>434</v>
      </c>
      <c r="IL484" t="s">
        <v>435</v>
      </c>
      <c r="IM484" t="s">
        <v>435</v>
      </c>
      <c r="IN484" t="s">
        <v>435</v>
      </c>
      <c r="IO484" t="s">
        <v>435</v>
      </c>
      <c r="IP484">
        <v>0</v>
      </c>
      <c r="IQ484">
        <v>100</v>
      </c>
      <c r="IR484">
        <v>100</v>
      </c>
      <c r="IS484">
        <v>-20.52</v>
      </c>
      <c r="IT484">
        <v>-2.6302</v>
      </c>
      <c r="IU484">
        <v>-9.223646000070774</v>
      </c>
      <c r="IV484">
        <v>-0.01431925071125703</v>
      </c>
      <c r="IW484">
        <v>4.89615414261653E-06</v>
      </c>
      <c r="IX484">
        <v>-8.989459798755491E-10</v>
      </c>
      <c r="IY484">
        <v>-1.345169807792213</v>
      </c>
      <c r="IZ484">
        <v>-0.1043539695207113</v>
      </c>
      <c r="JA484">
        <v>0.003109194328973147</v>
      </c>
      <c r="JB484">
        <v>-3.859871886814269E-05</v>
      </c>
      <c r="JC484">
        <v>3</v>
      </c>
      <c r="JD484">
        <v>1925</v>
      </c>
      <c r="JE484">
        <v>1</v>
      </c>
      <c r="JF484">
        <v>31</v>
      </c>
      <c r="JG484">
        <v>25.2</v>
      </c>
      <c r="JH484">
        <v>25</v>
      </c>
      <c r="JI484">
        <v>2.64526</v>
      </c>
      <c r="JJ484">
        <v>2.71606</v>
      </c>
      <c r="JK484">
        <v>1.49658</v>
      </c>
      <c r="JL484">
        <v>2.31323</v>
      </c>
      <c r="JM484">
        <v>1.54785</v>
      </c>
      <c r="JN484">
        <v>2.53174</v>
      </c>
      <c r="JO484">
        <v>54.1284</v>
      </c>
      <c r="JP484">
        <v>13.1426</v>
      </c>
      <c r="JQ484">
        <v>18</v>
      </c>
      <c r="JR484">
        <v>502.298</v>
      </c>
      <c r="JS484">
        <v>436.739</v>
      </c>
      <c r="JT484">
        <v>26.4001</v>
      </c>
      <c r="JU484">
        <v>47.3957</v>
      </c>
      <c r="JV484">
        <v>30.0013</v>
      </c>
      <c r="JW484">
        <v>47.0735</v>
      </c>
      <c r="JX484">
        <v>46.8917</v>
      </c>
      <c r="JY484">
        <v>53.09</v>
      </c>
      <c r="JZ484">
        <v>50.1743</v>
      </c>
      <c r="KA484">
        <v>0</v>
      </c>
      <c r="KB484">
        <v>20.5587</v>
      </c>
      <c r="KC484">
        <v>1169.55</v>
      </c>
      <c r="KD484">
        <v>22.6651</v>
      </c>
      <c r="KE484">
        <v>97.33710000000001</v>
      </c>
      <c r="KF484">
        <v>93.8035</v>
      </c>
    </row>
    <row r="485" spans="1:292">
      <c r="A485">
        <v>457</v>
      </c>
      <c r="B485">
        <v>1687543770.6</v>
      </c>
      <c r="C485">
        <v>17642.09999990463</v>
      </c>
      <c r="D485" t="s">
        <v>1358</v>
      </c>
      <c r="E485" t="s">
        <v>1359</v>
      </c>
      <c r="F485">
        <v>5</v>
      </c>
      <c r="G485" t="s">
        <v>1218</v>
      </c>
      <c r="H485">
        <v>1687543763.062963</v>
      </c>
      <c r="I485">
        <f>(J485)/1000</f>
        <v>0</v>
      </c>
      <c r="J485">
        <f>IF(DO485, AM485, AG485)</f>
        <v>0</v>
      </c>
      <c r="K485">
        <f>IF(DO485, AH485, AF485)</f>
        <v>0</v>
      </c>
      <c r="L485">
        <f>DQ485 - IF(AT485&gt;1, K485*DK485*100.0/(AV485*EE485), 0)</f>
        <v>0</v>
      </c>
      <c r="M485">
        <f>((S485-I485/2)*L485-K485)/(S485+I485/2)</f>
        <v>0</v>
      </c>
      <c r="N485">
        <f>M485*(DX485+DY485)/1000.0</f>
        <v>0</v>
      </c>
      <c r="O485">
        <f>(DQ485 - IF(AT485&gt;1, K485*DK485*100.0/(AV485*EE485), 0))*(DX485+DY485)/1000.0</f>
        <v>0</v>
      </c>
      <c r="P485">
        <f>2.0/((1/R485-1/Q485)+SIGN(R485)*SQRT((1/R485-1/Q485)*(1/R485-1/Q485) + 4*DL485/((DL485+1)*(DL485+1))*(2*1/R485*1/Q485-1/Q485*1/Q485)))</f>
        <v>0</v>
      </c>
      <c r="Q485">
        <f>IF(LEFT(DM485,1)&lt;&gt;"0",IF(LEFT(DM485,1)="1",3.0,DN485),$D$5+$E$5*(EE485*DX485/($K$5*1000))+$F$5*(EE485*DX485/($K$5*1000))*MAX(MIN(DK485,$J$5),$I$5)*MAX(MIN(DK485,$J$5),$I$5)+$G$5*MAX(MIN(DK485,$J$5),$I$5)*(EE485*DX485/($K$5*1000))+$H$5*(EE485*DX485/($K$5*1000))*(EE485*DX485/($K$5*1000)))</f>
        <v>0</v>
      </c>
      <c r="R485">
        <f>I485*(1000-(1000*0.61365*exp(17.502*V485/(240.97+V485))/(DX485+DY485)+DS485)/2)/(1000*0.61365*exp(17.502*V485/(240.97+V485))/(DX485+DY485)-DS485)</f>
        <v>0</v>
      </c>
      <c r="S485">
        <f>1/((DL485+1)/(P485/1.6)+1/(Q485/1.37)) + DL485/((DL485+1)/(P485/1.6) + DL485/(Q485/1.37))</f>
        <v>0</v>
      </c>
      <c r="T485">
        <f>(DG485*DJ485)</f>
        <v>0</v>
      </c>
      <c r="U485">
        <f>(DZ485+(T485+2*0.95*5.67E-8*(((DZ485+$B$9)+273)^4-(DZ485+273)^4)-44100*I485)/(1.84*29.3*Q485+8*0.95*5.67E-8*(DZ485+273)^3))</f>
        <v>0</v>
      </c>
      <c r="V485">
        <f>($C$9*EA485+$D$9*EB485+$E$9*U485)</f>
        <v>0</v>
      </c>
      <c r="W485">
        <f>0.61365*exp(17.502*V485/(240.97+V485))</f>
        <v>0</v>
      </c>
      <c r="X485">
        <f>(Y485/Z485*100)</f>
        <v>0</v>
      </c>
      <c r="Y485">
        <f>DS485*(DX485+DY485)/1000</f>
        <v>0</v>
      </c>
      <c r="Z485">
        <f>0.61365*exp(17.502*DZ485/(240.97+DZ485))</f>
        <v>0</v>
      </c>
      <c r="AA485">
        <f>(W485-DS485*(DX485+DY485)/1000)</f>
        <v>0</v>
      </c>
      <c r="AB485">
        <f>(-I485*44100)</f>
        <v>0</v>
      </c>
      <c r="AC485">
        <f>2*29.3*Q485*0.92*(DZ485-V485)</f>
        <v>0</v>
      </c>
      <c r="AD485">
        <f>2*0.95*5.67E-8*(((DZ485+$B$9)+273)^4-(V485+273)^4)</f>
        <v>0</v>
      </c>
      <c r="AE485">
        <f>T485+AD485+AB485+AC485</f>
        <v>0</v>
      </c>
      <c r="AF485">
        <f>DW485*AT485*(DR485-DQ485*(1000-AT485*DT485)/(1000-AT485*DS485))/(100*DK485)</f>
        <v>0</v>
      </c>
      <c r="AG485">
        <f>1000*DW485*AT485*(DS485-DT485)/(100*DK485*(1000-AT485*DS485))</f>
        <v>0</v>
      </c>
      <c r="AH485">
        <f>(AI485 - AJ485 - DX485*1E3/(8.314*(DZ485+273.15)) * AL485/DW485 * AK485) * DW485/(100*DK485) * (1000 - DT485)/1000</f>
        <v>0</v>
      </c>
      <c r="AI485">
        <v>1185.367676780564</v>
      </c>
      <c r="AJ485">
        <v>1161.814424242424</v>
      </c>
      <c r="AK485">
        <v>3.401546788155366</v>
      </c>
      <c r="AL485">
        <v>66.87703025585249</v>
      </c>
      <c r="AM485">
        <f>(AO485 - AN485 + DX485*1E3/(8.314*(DZ485+273.15)) * AQ485/DW485 * AP485) * DW485/(100*DK485) * 1000/(1000 - AO485)</f>
        <v>0</v>
      </c>
      <c r="AN485">
        <v>22.74663607124059</v>
      </c>
      <c r="AO485">
        <v>23.14804787878787</v>
      </c>
      <c r="AP485">
        <v>1.003871614185239E-05</v>
      </c>
      <c r="AQ485">
        <v>100.4574107163463</v>
      </c>
      <c r="AR485">
        <v>0</v>
      </c>
      <c r="AS485">
        <v>0</v>
      </c>
      <c r="AT485">
        <f>IF(AR485*$H$15&gt;=AV485,1.0,(AV485/(AV485-AR485*$H$15)))</f>
        <v>0</v>
      </c>
      <c r="AU485">
        <f>(AT485-1)*100</f>
        <v>0</v>
      </c>
      <c r="AV485">
        <f>MAX(0,($B$15+$C$15*EE485)/(1+$D$15*EE485)*DX485/(DZ485+273)*$E$15)</f>
        <v>0</v>
      </c>
      <c r="AW485" t="s">
        <v>429</v>
      </c>
      <c r="AX485" t="s">
        <v>429</v>
      </c>
      <c r="AY485">
        <v>0</v>
      </c>
      <c r="AZ485">
        <v>0</v>
      </c>
      <c r="BA485">
        <f>1-AY485/AZ485</f>
        <v>0</v>
      </c>
      <c r="BB485">
        <v>0</v>
      </c>
      <c r="BC485" t="s">
        <v>429</v>
      </c>
      <c r="BD485" t="s">
        <v>429</v>
      </c>
      <c r="BE485">
        <v>0</v>
      </c>
      <c r="BF485">
        <v>0</v>
      </c>
      <c r="BG485">
        <f>1-BE485/BF485</f>
        <v>0</v>
      </c>
      <c r="BH485">
        <v>0.5</v>
      </c>
      <c r="BI485">
        <f>DH485</f>
        <v>0</v>
      </c>
      <c r="BJ485">
        <f>K485</f>
        <v>0</v>
      </c>
      <c r="BK485">
        <f>BG485*BH485*BI485</f>
        <v>0</v>
      </c>
      <c r="BL485">
        <f>(BJ485-BB485)/BI485</f>
        <v>0</v>
      </c>
      <c r="BM485">
        <f>(AZ485-BF485)/BF485</f>
        <v>0</v>
      </c>
      <c r="BN485">
        <f>AY485/(BA485+AY485/BF485)</f>
        <v>0</v>
      </c>
      <c r="BO485" t="s">
        <v>429</v>
      </c>
      <c r="BP485">
        <v>0</v>
      </c>
      <c r="BQ485">
        <f>IF(BP485&lt;&gt;0, BP485, BN485)</f>
        <v>0</v>
      </c>
      <c r="BR485">
        <f>1-BQ485/BF485</f>
        <v>0</v>
      </c>
      <c r="BS485">
        <f>(BF485-BE485)/(BF485-BQ485)</f>
        <v>0</v>
      </c>
      <c r="BT485">
        <f>(AZ485-BF485)/(AZ485-BQ485)</f>
        <v>0</v>
      </c>
      <c r="BU485">
        <f>(BF485-BE485)/(BF485-AY485)</f>
        <v>0</v>
      </c>
      <c r="BV485">
        <f>(AZ485-BF485)/(AZ485-AY485)</f>
        <v>0</v>
      </c>
      <c r="BW485">
        <f>(BS485*BQ485/BE485)</f>
        <v>0</v>
      </c>
      <c r="BX485">
        <f>(1-BW485)</f>
        <v>0</v>
      </c>
      <c r="DG485">
        <f>$B$13*EF485+$C$13*EG485+$F$13*ER485*(1-EU485)</f>
        <v>0</v>
      </c>
      <c r="DH485">
        <f>DG485*DI485</f>
        <v>0</v>
      </c>
      <c r="DI485">
        <f>($B$13*$D$11+$C$13*$D$11+$F$13*((FE485+EW485)/MAX(FE485+EW485+FF485, 0.1)*$I$11+FF485/MAX(FE485+EW485+FF485, 0.1)*$J$11))/($B$13+$C$13+$F$13)</f>
        <v>0</v>
      </c>
      <c r="DJ485">
        <f>($B$13*$K$11+$C$13*$K$11+$F$13*((FE485+EW485)/MAX(FE485+EW485+FF485, 0.1)*$P$11+FF485/MAX(FE485+EW485+FF485, 0.1)*$Q$11))/($B$13+$C$13+$F$13)</f>
        <v>0</v>
      </c>
      <c r="DK485">
        <v>1.91</v>
      </c>
      <c r="DL485">
        <v>0.5</v>
      </c>
      <c r="DM485" t="s">
        <v>430</v>
      </c>
      <c r="DN485">
        <v>2</v>
      </c>
      <c r="DO485" t="b">
        <v>1</v>
      </c>
      <c r="DP485">
        <v>1687543763.062963</v>
      </c>
      <c r="DQ485">
        <v>1111.449259259259</v>
      </c>
      <c r="DR485">
        <v>1142.438518518519</v>
      </c>
      <c r="DS485">
        <v>23.14714074074074</v>
      </c>
      <c r="DT485">
        <v>22.74433333333334</v>
      </c>
      <c r="DU485">
        <v>1131.911481481481</v>
      </c>
      <c r="DV485">
        <v>25.77743703703704</v>
      </c>
      <c r="DW485">
        <v>500.0037037037038</v>
      </c>
      <c r="DX485">
        <v>101.7385185185185</v>
      </c>
      <c r="DY485">
        <v>0.09995622222222221</v>
      </c>
      <c r="DZ485">
        <v>31.86661851851852</v>
      </c>
      <c r="EA485">
        <v>33.18038148148148</v>
      </c>
      <c r="EB485">
        <v>999.9000000000001</v>
      </c>
      <c r="EC485">
        <v>0</v>
      </c>
      <c r="ED485">
        <v>0</v>
      </c>
      <c r="EE485">
        <v>9995.620740740742</v>
      </c>
      <c r="EF485">
        <v>0</v>
      </c>
      <c r="EG485">
        <v>1384.683333333333</v>
      </c>
      <c r="EH485">
        <v>-30.98992222222222</v>
      </c>
      <c r="EI485">
        <v>1137.787407407407</v>
      </c>
      <c r="EJ485">
        <v>1169.027777777778</v>
      </c>
      <c r="EK485">
        <v>0.4027986296296296</v>
      </c>
      <c r="EL485">
        <v>1142.438518518519</v>
      </c>
      <c r="EM485">
        <v>22.74433333333334</v>
      </c>
      <c r="EN485">
        <v>2.354955925925926</v>
      </c>
      <c r="EO485">
        <v>2.313975555555555</v>
      </c>
      <c r="EP485">
        <v>20.05731851851852</v>
      </c>
      <c r="EQ485">
        <v>19.77401111111111</v>
      </c>
      <c r="ER485">
        <v>1999.990740740741</v>
      </c>
      <c r="ES485">
        <v>0.9800017777777777</v>
      </c>
      <c r="ET485">
        <v>0.01999832222222222</v>
      </c>
      <c r="EU485">
        <v>0</v>
      </c>
      <c r="EV485">
        <v>150.8209629629629</v>
      </c>
      <c r="EW485">
        <v>5.00078</v>
      </c>
      <c r="EX485">
        <v>4336.082592592593</v>
      </c>
      <c r="EY485">
        <v>16379.56666666666</v>
      </c>
      <c r="EZ485">
        <v>53.12929629629629</v>
      </c>
      <c r="FA485">
        <v>55.27525925925926</v>
      </c>
      <c r="FB485">
        <v>53.77051851851851</v>
      </c>
      <c r="FC485">
        <v>54.34703703703703</v>
      </c>
      <c r="FD485">
        <v>52.97433333333333</v>
      </c>
      <c r="FE485">
        <v>1955.090740740741</v>
      </c>
      <c r="FF485">
        <v>39.89888888888889</v>
      </c>
      <c r="FG485">
        <v>0</v>
      </c>
      <c r="FH485">
        <v>1687543770.9</v>
      </c>
      <c r="FI485">
        <v>0</v>
      </c>
      <c r="FJ485">
        <v>150.8379230769231</v>
      </c>
      <c r="FK485">
        <v>-0.1346324772510517</v>
      </c>
      <c r="FL485">
        <v>-144.4276923690331</v>
      </c>
      <c r="FM485">
        <v>4337.165</v>
      </c>
      <c r="FN485">
        <v>15</v>
      </c>
      <c r="FO485">
        <v>1687542268.5</v>
      </c>
      <c r="FP485" t="s">
        <v>1219</v>
      </c>
      <c r="FQ485">
        <v>1687542253</v>
      </c>
      <c r="FR485">
        <v>1687542268.5</v>
      </c>
      <c r="FS485">
        <v>7</v>
      </c>
      <c r="FT485">
        <v>0.126</v>
      </c>
      <c r="FU485">
        <v>0.008999999999999999</v>
      </c>
      <c r="FV485">
        <v>-14.588</v>
      </c>
      <c r="FW485">
        <v>-2.508</v>
      </c>
      <c r="FX485">
        <v>419</v>
      </c>
      <c r="FY485">
        <v>18</v>
      </c>
      <c r="FZ485">
        <v>0.37</v>
      </c>
      <c r="GA485">
        <v>0.06</v>
      </c>
      <c r="GB485">
        <v>-30.973145</v>
      </c>
      <c r="GC485">
        <v>-0.1304983114446202</v>
      </c>
      <c r="GD485">
        <v>0.1153174313579695</v>
      </c>
      <c r="GE485">
        <v>0</v>
      </c>
      <c r="GF485">
        <v>0.4044927749999999</v>
      </c>
      <c r="GG485">
        <v>-0.03389458536585491</v>
      </c>
      <c r="GH485">
        <v>0.003472114726557145</v>
      </c>
      <c r="GI485">
        <v>1</v>
      </c>
      <c r="GJ485">
        <v>1</v>
      </c>
      <c r="GK485">
        <v>2</v>
      </c>
      <c r="GL485" t="s">
        <v>443</v>
      </c>
      <c r="GM485">
        <v>3.10033</v>
      </c>
      <c r="GN485">
        <v>2.75798</v>
      </c>
      <c r="GO485">
        <v>0.190459</v>
      </c>
      <c r="GP485">
        <v>0.191609</v>
      </c>
      <c r="GQ485">
        <v>0.123092</v>
      </c>
      <c r="GR485">
        <v>0.11329</v>
      </c>
      <c r="GS485">
        <v>20135.4</v>
      </c>
      <c r="GT485">
        <v>19448.2</v>
      </c>
      <c r="GU485">
        <v>25468.4</v>
      </c>
      <c r="GV485">
        <v>24457.8</v>
      </c>
      <c r="GW485">
        <v>35920.6</v>
      </c>
      <c r="GX485">
        <v>32014.1</v>
      </c>
      <c r="GY485">
        <v>44543.4</v>
      </c>
      <c r="GZ485">
        <v>39022</v>
      </c>
      <c r="HA485">
        <v>1.70958</v>
      </c>
      <c r="HB485">
        <v>1.5975</v>
      </c>
      <c r="HC485">
        <v>-0.043273</v>
      </c>
      <c r="HD485">
        <v>0</v>
      </c>
      <c r="HE485">
        <v>33.8871</v>
      </c>
      <c r="HF485">
        <v>999.9</v>
      </c>
      <c r="HG485">
        <v>42.9</v>
      </c>
      <c r="HH485">
        <v>50.9</v>
      </c>
      <c r="HI485">
        <v>54.7616</v>
      </c>
      <c r="HJ485">
        <v>62.5207</v>
      </c>
      <c r="HK485">
        <v>22.9607</v>
      </c>
      <c r="HL485">
        <v>1</v>
      </c>
      <c r="HM485">
        <v>1.86323</v>
      </c>
      <c r="HN485">
        <v>9.28105</v>
      </c>
      <c r="HO485">
        <v>20.042</v>
      </c>
      <c r="HP485">
        <v>5.20276</v>
      </c>
      <c r="HQ485">
        <v>11.992</v>
      </c>
      <c r="HR485">
        <v>4.95885</v>
      </c>
      <c r="HS485">
        <v>3.27418</v>
      </c>
      <c r="HT485">
        <v>9999</v>
      </c>
      <c r="HU485">
        <v>9999</v>
      </c>
      <c r="HV485">
        <v>9999</v>
      </c>
      <c r="HW485">
        <v>92.3</v>
      </c>
      <c r="HX485">
        <v>1.86387</v>
      </c>
      <c r="HY485">
        <v>1.86029</v>
      </c>
      <c r="HZ485">
        <v>1.85869</v>
      </c>
      <c r="IA485">
        <v>1.86001</v>
      </c>
      <c r="IB485">
        <v>1.85989</v>
      </c>
      <c r="IC485">
        <v>1.85853</v>
      </c>
      <c r="ID485">
        <v>1.85768</v>
      </c>
      <c r="IE485">
        <v>1.85242</v>
      </c>
      <c r="IF485">
        <v>0</v>
      </c>
      <c r="IG485">
        <v>0</v>
      </c>
      <c r="IH485">
        <v>0</v>
      </c>
      <c r="II485">
        <v>0</v>
      </c>
      <c r="IJ485" t="s">
        <v>433</v>
      </c>
      <c r="IK485" t="s">
        <v>434</v>
      </c>
      <c r="IL485" t="s">
        <v>435</v>
      </c>
      <c r="IM485" t="s">
        <v>435</v>
      </c>
      <c r="IN485" t="s">
        <v>435</v>
      </c>
      <c r="IO485" t="s">
        <v>435</v>
      </c>
      <c r="IP485">
        <v>0</v>
      </c>
      <c r="IQ485">
        <v>100</v>
      </c>
      <c r="IR485">
        <v>100</v>
      </c>
      <c r="IS485">
        <v>-20.63</v>
      </c>
      <c r="IT485">
        <v>-2.6303</v>
      </c>
      <c r="IU485">
        <v>-9.223646000070774</v>
      </c>
      <c r="IV485">
        <v>-0.01431925071125703</v>
      </c>
      <c r="IW485">
        <v>4.89615414261653E-06</v>
      </c>
      <c r="IX485">
        <v>-8.989459798755491E-10</v>
      </c>
      <c r="IY485">
        <v>-1.345169807792213</v>
      </c>
      <c r="IZ485">
        <v>-0.1043539695207113</v>
      </c>
      <c r="JA485">
        <v>0.003109194328973147</v>
      </c>
      <c r="JB485">
        <v>-3.859871886814269E-05</v>
      </c>
      <c r="JC485">
        <v>3</v>
      </c>
      <c r="JD485">
        <v>1925</v>
      </c>
      <c r="JE485">
        <v>1</v>
      </c>
      <c r="JF485">
        <v>31</v>
      </c>
      <c r="JG485">
        <v>25.3</v>
      </c>
      <c r="JH485">
        <v>25</v>
      </c>
      <c r="JI485">
        <v>2.67944</v>
      </c>
      <c r="JJ485">
        <v>2.72949</v>
      </c>
      <c r="JK485">
        <v>1.49658</v>
      </c>
      <c r="JL485">
        <v>2.31323</v>
      </c>
      <c r="JM485">
        <v>1.54785</v>
      </c>
      <c r="JN485">
        <v>2.38037</v>
      </c>
      <c r="JO485">
        <v>54.1284</v>
      </c>
      <c r="JP485">
        <v>13.1251</v>
      </c>
      <c r="JQ485">
        <v>18</v>
      </c>
      <c r="JR485">
        <v>502.21</v>
      </c>
      <c r="JS485">
        <v>437.017</v>
      </c>
      <c r="JT485">
        <v>26.4124</v>
      </c>
      <c r="JU485">
        <v>47.4072</v>
      </c>
      <c r="JV485">
        <v>30.0013</v>
      </c>
      <c r="JW485">
        <v>47.0867</v>
      </c>
      <c r="JX485">
        <v>46.9061</v>
      </c>
      <c r="JY485">
        <v>53.7649</v>
      </c>
      <c r="JZ485">
        <v>50.1743</v>
      </c>
      <c r="KA485">
        <v>0</v>
      </c>
      <c r="KB485">
        <v>20.5587</v>
      </c>
      <c r="KC485">
        <v>1189.59</v>
      </c>
      <c r="KD485">
        <v>22.6651</v>
      </c>
      <c r="KE485">
        <v>97.3348</v>
      </c>
      <c r="KF485">
        <v>93.8009</v>
      </c>
    </row>
    <row r="486" spans="1:292">
      <c r="A486">
        <v>458</v>
      </c>
      <c r="B486">
        <v>1687543775.6</v>
      </c>
      <c r="C486">
        <v>17647.09999990463</v>
      </c>
      <c r="D486" t="s">
        <v>1360</v>
      </c>
      <c r="E486" t="s">
        <v>1361</v>
      </c>
      <c r="F486">
        <v>5</v>
      </c>
      <c r="G486" t="s">
        <v>1218</v>
      </c>
      <c r="H486">
        <v>1687543768.081481</v>
      </c>
      <c r="I486">
        <f>(J486)/1000</f>
        <v>0</v>
      </c>
      <c r="J486">
        <f>IF(DO486, AM486, AG486)</f>
        <v>0</v>
      </c>
      <c r="K486">
        <f>IF(DO486, AH486, AF486)</f>
        <v>0</v>
      </c>
      <c r="L486">
        <f>DQ486 - IF(AT486&gt;1, K486*DK486*100.0/(AV486*EE486), 0)</f>
        <v>0</v>
      </c>
      <c r="M486">
        <f>((S486-I486/2)*L486-K486)/(S486+I486/2)</f>
        <v>0</v>
      </c>
      <c r="N486">
        <f>M486*(DX486+DY486)/1000.0</f>
        <v>0</v>
      </c>
      <c r="O486">
        <f>(DQ486 - IF(AT486&gt;1, K486*DK486*100.0/(AV486*EE486), 0))*(DX486+DY486)/1000.0</f>
        <v>0</v>
      </c>
      <c r="P486">
        <f>2.0/((1/R486-1/Q486)+SIGN(R486)*SQRT((1/R486-1/Q486)*(1/R486-1/Q486) + 4*DL486/((DL486+1)*(DL486+1))*(2*1/R486*1/Q486-1/Q486*1/Q486)))</f>
        <v>0</v>
      </c>
      <c r="Q486">
        <f>IF(LEFT(DM486,1)&lt;&gt;"0",IF(LEFT(DM486,1)="1",3.0,DN486),$D$5+$E$5*(EE486*DX486/($K$5*1000))+$F$5*(EE486*DX486/($K$5*1000))*MAX(MIN(DK486,$J$5),$I$5)*MAX(MIN(DK486,$J$5),$I$5)+$G$5*MAX(MIN(DK486,$J$5),$I$5)*(EE486*DX486/($K$5*1000))+$H$5*(EE486*DX486/($K$5*1000))*(EE486*DX486/($K$5*1000)))</f>
        <v>0</v>
      </c>
      <c r="R486">
        <f>I486*(1000-(1000*0.61365*exp(17.502*V486/(240.97+V486))/(DX486+DY486)+DS486)/2)/(1000*0.61365*exp(17.502*V486/(240.97+V486))/(DX486+DY486)-DS486)</f>
        <v>0</v>
      </c>
      <c r="S486">
        <f>1/((DL486+1)/(P486/1.6)+1/(Q486/1.37)) + DL486/((DL486+1)/(P486/1.6) + DL486/(Q486/1.37))</f>
        <v>0</v>
      </c>
      <c r="T486">
        <f>(DG486*DJ486)</f>
        <v>0</v>
      </c>
      <c r="U486">
        <f>(DZ486+(T486+2*0.95*5.67E-8*(((DZ486+$B$9)+273)^4-(DZ486+273)^4)-44100*I486)/(1.84*29.3*Q486+8*0.95*5.67E-8*(DZ486+273)^3))</f>
        <v>0</v>
      </c>
      <c r="V486">
        <f>($C$9*EA486+$D$9*EB486+$E$9*U486)</f>
        <v>0</v>
      </c>
      <c r="W486">
        <f>0.61365*exp(17.502*V486/(240.97+V486))</f>
        <v>0</v>
      </c>
      <c r="X486">
        <f>(Y486/Z486*100)</f>
        <v>0</v>
      </c>
      <c r="Y486">
        <f>DS486*(DX486+DY486)/1000</f>
        <v>0</v>
      </c>
      <c r="Z486">
        <f>0.61365*exp(17.502*DZ486/(240.97+DZ486))</f>
        <v>0</v>
      </c>
      <c r="AA486">
        <f>(W486-DS486*(DX486+DY486)/1000)</f>
        <v>0</v>
      </c>
      <c r="AB486">
        <f>(-I486*44100)</f>
        <v>0</v>
      </c>
      <c r="AC486">
        <f>2*29.3*Q486*0.92*(DZ486-V486)</f>
        <v>0</v>
      </c>
      <c r="AD486">
        <f>2*0.95*5.67E-8*(((DZ486+$B$9)+273)^4-(V486+273)^4)</f>
        <v>0</v>
      </c>
      <c r="AE486">
        <f>T486+AD486+AB486+AC486</f>
        <v>0</v>
      </c>
      <c r="AF486">
        <f>DW486*AT486*(DR486-DQ486*(1000-AT486*DT486)/(1000-AT486*DS486))/(100*DK486)</f>
        <v>0</v>
      </c>
      <c r="AG486">
        <f>1000*DW486*AT486*(DS486-DT486)/(100*DK486*(1000-AT486*DS486))</f>
        <v>0</v>
      </c>
      <c r="AH486">
        <f>(AI486 - AJ486 - DX486*1E3/(8.314*(DZ486+273.15)) * AL486/DW486 * AK486) * DW486/(100*DK486) * (1000 - DT486)/1000</f>
        <v>0</v>
      </c>
      <c r="AI486">
        <v>1202.878021867552</v>
      </c>
      <c r="AJ486">
        <v>1178.97503030303</v>
      </c>
      <c r="AK486">
        <v>3.431719151774483</v>
      </c>
      <c r="AL486">
        <v>66.87703025585249</v>
      </c>
      <c r="AM486">
        <f>(AO486 - AN486 + DX486*1E3/(8.314*(DZ486+273.15)) * AQ486/DW486 * AP486) * DW486/(100*DK486) * 1000/(1000 - AO486)</f>
        <v>0</v>
      </c>
      <c r="AN486">
        <v>22.74873243506594</v>
      </c>
      <c r="AO486">
        <v>23.1473703030303</v>
      </c>
      <c r="AP486">
        <v>-9.838064363493262E-07</v>
      </c>
      <c r="AQ486">
        <v>100.4574107163463</v>
      </c>
      <c r="AR486">
        <v>0</v>
      </c>
      <c r="AS486">
        <v>0</v>
      </c>
      <c r="AT486">
        <f>IF(AR486*$H$15&gt;=AV486,1.0,(AV486/(AV486-AR486*$H$15)))</f>
        <v>0</v>
      </c>
      <c r="AU486">
        <f>(AT486-1)*100</f>
        <v>0</v>
      </c>
      <c r="AV486">
        <f>MAX(0,($B$15+$C$15*EE486)/(1+$D$15*EE486)*DX486/(DZ486+273)*$E$15)</f>
        <v>0</v>
      </c>
      <c r="AW486" t="s">
        <v>429</v>
      </c>
      <c r="AX486" t="s">
        <v>429</v>
      </c>
      <c r="AY486">
        <v>0</v>
      </c>
      <c r="AZ486">
        <v>0</v>
      </c>
      <c r="BA486">
        <f>1-AY486/AZ486</f>
        <v>0</v>
      </c>
      <c r="BB486">
        <v>0</v>
      </c>
      <c r="BC486" t="s">
        <v>429</v>
      </c>
      <c r="BD486" t="s">
        <v>429</v>
      </c>
      <c r="BE486">
        <v>0</v>
      </c>
      <c r="BF486">
        <v>0</v>
      </c>
      <c r="BG486">
        <f>1-BE486/BF486</f>
        <v>0</v>
      </c>
      <c r="BH486">
        <v>0.5</v>
      </c>
      <c r="BI486">
        <f>DH486</f>
        <v>0</v>
      </c>
      <c r="BJ486">
        <f>K486</f>
        <v>0</v>
      </c>
      <c r="BK486">
        <f>BG486*BH486*BI486</f>
        <v>0</v>
      </c>
      <c r="BL486">
        <f>(BJ486-BB486)/BI486</f>
        <v>0</v>
      </c>
      <c r="BM486">
        <f>(AZ486-BF486)/BF486</f>
        <v>0</v>
      </c>
      <c r="BN486">
        <f>AY486/(BA486+AY486/BF486)</f>
        <v>0</v>
      </c>
      <c r="BO486" t="s">
        <v>429</v>
      </c>
      <c r="BP486">
        <v>0</v>
      </c>
      <c r="BQ486">
        <f>IF(BP486&lt;&gt;0, BP486, BN486)</f>
        <v>0</v>
      </c>
      <c r="BR486">
        <f>1-BQ486/BF486</f>
        <v>0</v>
      </c>
      <c r="BS486">
        <f>(BF486-BE486)/(BF486-BQ486)</f>
        <v>0</v>
      </c>
      <c r="BT486">
        <f>(AZ486-BF486)/(AZ486-BQ486)</f>
        <v>0</v>
      </c>
      <c r="BU486">
        <f>(BF486-BE486)/(BF486-AY486)</f>
        <v>0</v>
      </c>
      <c r="BV486">
        <f>(AZ486-BF486)/(AZ486-AY486)</f>
        <v>0</v>
      </c>
      <c r="BW486">
        <f>(BS486*BQ486/BE486)</f>
        <v>0</v>
      </c>
      <c r="BX486">
        <f>(1-BW486)</f>
        <v>0</v>
      </c>
      <c r="DG486">
        <f>$B$13*EF486+$C$13*EG486+$F$13*ER486*(1-EU486)</f>
        <v>0</v>
      </c>
      <c r="DH486">
        <f>DG486*DI486</f>
        <v>0</v>
      </c>
      <c r="DI486">
        <f>($B$13*$D$11+$C$13*$D$11+$F$13*((FE486+EW486)/MAX(FE486+EW486+FF486, 0.1)*$I$11+FF486/MAX(FE486+EW486+FF486, 0.1)*$J$11))/($B$13+$C$13+$F$13)</f>
        <v>0</v>
      </c>
      <c r="DJ486">
        <f>($B$13*$K$11+$C$13*$K$11+$F$13*((FE486+EW486)/MAX(FE486+EW486+FF486, 0.1)*$P$11+FF486/MAX(FE486+EW486+FF486, 0.1)*$Q$11))/($B$13+$C$13+$F$13)</f>
        <v>0</v>
      </c>
      <c r="DK486">
        <v>1.91</v>
      </c>
      <c r="DL486">
        <v>0.5</v>
      </c>
      <c r="DM486" t="s">
        <v>430</v>
      </c>
      <c r="DN486">
        <v>2</v>
      </c>
      <c r="DO486" t="b">
        <v>1</v>
      </c>
      <c r="DP486">
        <v>1687543768.081481</v>
      </c>
      <c r="DQ486">
        <v>1128.215555555556</v>
      </c>
      <c r="DR486">
        <v>1159.285555555555</v>
      </c>
      <c r="DS486">
        <v>23.1475925925926</v>
      </c>
      <c r="DT486">
        <v>22.74657037037037</v>
      </c>
      <c r="DU486">
        <v>1148.78925925926</v>
      </c>
      <c r="DV486">
        <v>25.77789259259259</v>
      </c>
      <c r="DW486">
        <v>500.0114814814816</v>
      </c>
      <c r="DX486">
        <v>101.7386296296296</v>
      </c>
      <c r="DY486">
        <v>0.0999572</v>
      </c>
      <c r="DZ486">
        <v>31.87048518518518</v>
      </c>
      <c r="EA486">
        <v>33.18632962962963</v>
      </c>
      <c r="EB486">
        <v>999.9000000000001</v>
      </c>
      <c r="EC486">
        <v>0</v>
      </c>
      <c r="ED486">
        <v>0</v>
      </c>
      <c r="EE486">
        <v>9994.441481481481</v>
      </c>
      <c r="EF486">
        <v>0</v>
      </c>
      <c r="EG486">
        <v>1331.881851851852</v>
      </c>
      <c r="EH486">
        <v>-31.07092592592592</v>
      </c>
      <c r="EI486">
        <v>1154.95037037037</v>
      </c>
      <c r="EJ486">
        <v>1186.268888888889</v>
      </c>
      <c r="EK486">
        <v>0.4010105925925926</v>
      </c>
      <c r="EL486">
        <v>1159.285555555555</v>
      </c>
      <c r="EM486">
        <v>22.74657037037037</v>
      </c>
      <c r="EN486">
        <v>2.355005185185185</v>
      </c>
      <c r="EO486">
        <v>2.314207037037037</v>
      </c>
      <c r="EP486">
        <v>20.05765925925926</v>
      </c>
      <c r="EQ486">
        <v>19.77562222222222</v>
      </c>
      <c r="ER486">
        <v>1999.96925925926</v>
      </c>
      <c r="ES486">
        <v>0.9800019999999999</v>
      </c>
      <c r="ET486">
        <v>0.0199980962962963</v>
      </c>
      <c r="EU486">
        <v>0</v>
      </c>
      <c r="EV486">
        <v>150.7894814814815</v>
      </c>
      <c r="EW486">
        <v>5.00078</v>
      </c>
      <c r="EX486">
        <v>4318.617777777778</v>
      </c>
      <c r="EY486">
        <v>16379.38888888889</v>
      </c>
      <c r="EZ486">
        <v>53.1292222222222</v>
      </c>
      <c r="FA486">
        <v>55.26377777777778</v>
      </c>
      <c r="FB486">
        <v>53.78207407407407</v>
      </c>
      <c r="FC486">
        <v>54.36085185185185</v>
      </c>
      <c r="FD486">
        <v>52.97433333333333</v>
      </c>
      <c r="FE486">
        <v>1955.072222222222</v>
      </c>
      <c r="FF486">
        <v>39.89555555555556</v>
      </c>
      <c r="FG486">
        <v>0</v>
      </c>
      <c r="FH486">
        <v>1687543776.3</v>
      </c>
      <c r="FI486">
        <v>0</v>
      </c>
      <c r="FJ486">
        <v>150.79384</v>
      </c>
      <c r="FK486">
        <v>0.01123078226189785</v>
      </c>
      <c r="FL486">
        <v>-348.9992314758699</v>
      </c>
      <c r="FM486">
        <v>4316.8904</v>
      </c>
      <c r="FN486">
        <v>15</v>
      </c>
      <c r="FO486">
        <v>1687542268.5</v>
      </c>
      <c r="FP486" t="s">
        <v>1219</v>
      </c>
      <c r="FQ486">
        <v>1687542253</v>
      </c>
      <c r="FR486">
        <v>1687542268.5</v>
      </c>
      <c r="FS486">
        <v>7</v>
      </c>
      <c r="FT486">
        <v>0.126</v>
      </c>
      <c r="FU486">
        <v>0.008999999999999999</v>
      </c>
      <c r="FV486">
        <v>-14.588</v>
      </c>
      <c r="FW486">
        <v>-2.508</v>
      </c>
      <c r="FX486">
        <v>419</v>
      </c>
      <c r="FY486">
        <v>18</v>
      </c>
      <c r="FZ486">
        <v>0.37</v>
      </c>
      <c r="GA486">
        <v>0.06</v>
      </c>
      <c r="GB486">
        <v>-31.023745</v>
      </c>
      <c r="GC486">
        <v>-0.3952142589116991</v>
      </c>
      <c r="GD486">
        <v>0.1398064929643826</v>
      </c>
      <c r="GE486">
        <v>0</v>
      </c>
      <c r="GF486">
        <v>0.4026306</v>
      </c>
      <c r="GG486">
        <v>-0.02381126454033954</v>
      </c>
      <c r="GH486">
        <v>0.002615535746266912</v>
      </c>
      <c r="GI486">
        <v>1</v>
      </c>
      <c r="GJ486">
        <v>1</v>
      </c>
      <c r="GK486">
        <v>2</v>
      </c>
      <c r="GL486" t="s">
        <v>443</v>
      </c>
      <c r="GM486">
        <v>3.10055</v>
      </c>
      <c r="GN486">
        <v>2.75818</v>
      </c>
      <c r="GO486">
        <v>0.192192</v>
      </c>
      <c r="GP486">
        <v>0.193361</v>
      </c>
      <c r="GQ486">
        <v>0.123085</v>
      </c>
      <c r="GR486">
        <v>0.113292</v>
      </c>
      <c r="GS486">
        <v>20091.5</v>
      </c>
      <c r="GT486">
        <v>19405.5</v>
      </c>
      <c r="GU486">
        <v>25467.7</v>
      </c>
      <c r="GV486">
        <v>24457.5</v>
      </c>
      <c r="GW486">
        <v>35920.2</v>
      </c>
      <c r="GX486">
        <v>32013.7</v>
      </c>
      <c r="GY486">
        <v>44542.2</v>
      </c>
      <c r="GZ486">
        <v>39021.3</v>
      </c>
      <c r="HA486">
        <v>1.70985</v>
      </c>
      <c r="HB486">
        <v>1.59715</v>
      </c>
      <c r="HC486">
        <v>-0.0426471</v>
      </c>
      <c r="HD486">
        <v>0</v>
      </c>
      <c r="HE486">
        <v>33.8856</v>
      </c>
      <c r="HF486">
        <v>999.9</v>
      </c>
      <c r="HG486">
        <v>42.9</v>
      </c>
      <c r="HH486">
        <v>50.9</v>
      </c>
      <c r="HI486">
        <v>54.7577</v>
      </c>
      <c r="HJ486">
        <v>62.7107</v>
      </c>
      <c r="HK486">
        <v>22.5641</v>
      </c>
      <c r="HL486">
        <v>1</v>
      </c>
      <c r="HM486">
        <v>1.8645</v>
      </c>
      <c r="HN486">
        <v>9.28105</v>
      </c>
      <c r="HO486">
        <v>20.0423</v>
      </c>
      <c r="HP486">
        <v>5.20291</v>
      </c>
      <c r="HQ486">
        <v>11.992</v>
      </c>
      <c r="HR486">
        <v>4.95925</v>
      </c>
      <c r="HS486">
        <v>3.2742</v>
      </c>
      <c r="HT486">
        <v>9999</v>
      </c>
      <c r="HU486">
        <v>9999</v>
      </c>
      <c r="HV486">
        <v>9999</v>
      </c>
      <c r="HW486">
        <v>92.3</v>
      </c>
      <c r="HX486">
        <v>1.86386</v>
      </c>
      <c r="HY486">
        <v>1.86032</v>
      </c>
      <c r="HZ486">
        <v>1.85873</v>
      </c>
      <c r="IA486">
        <v>1.85999</v>
      </c>
      <c r="IB486">
        <v>1.85989</v>
      </c>
      <c r="IC486">
        <v>1.85853</v>
      </c>
      <c r="ID486">
        <v>1.85772</v>
      </c>
      <c r="IE486">
        <v>1.85242</v>
      </c>
      <c r="IF486">
        <v>0</v>
      </c>
      <c r="IG486">
        <v>0</v>
      </c>
      <c r="IH486">
        <v>0</v>
      </c>
      <c r="II486">
        <v>0</v>
      </c>
      <c r="IJ486" t="s">
        <v>433</v>
      </c>
      <c r="IK486" t="s">
        <v>434</v>
      </c>
      <c r="IL486" t="s">
        <v>435</v>
      </c>
      <c r="IM486" t="s">
        <v>435</v>
      </c>
      <c r="IN486" t="s">
        <v>435</v>
      </c>
      <c r="IO486" t="s">
        <v>435</v>
      </c>
      <c r="IP486">
        <v>0</v>
      </c>
      <c r="IQ486">
        <v>100</v>
      </c>
      <c r="IR486">
        <v>100</v>
      </c>
      <c r="IS486">
        <v>-20.74</v>
      </c>
      <c r="IT486">
        <v>-2.6303</v>
      </c>
      <c r="IU486">
        <v>-9.223646000070774</v>
      </c>
      <c r="IV486">
        <v>-0.01431925071125703</v>
      </c>
      <c r="IW486">
        <v>4.89615414261653E-06</v>
      </c>
      <c r="IX486">
        <v>-8.989459798755491E-10</v>
      </c>
      <c r="IY486">
        <v>-1.345169807792213</v>
      </c>
      <c r="IZ486">
        <v>-0.1043539695207113</v>
      </c>
      <c r="JA486">
        <v>0.003109194328973147</v>
      </c>
      <c r="JB486">
        <v>-3.859871886814269E-05</v>
      </c>
      <c r="JC486">
        <v>3</v>
      </c>
      <c r="JD486">
        <v>1925</v>
      </c>
      <c r="JE486">
        <v>1</v>
      </c>
      <c r="JF486">
        <v>31</v>
      </c>
      <c r="JG486">
        <v>25.4</v>
      </c>
      <c r="JH486">
        <v>25.1</v>
      </c>
      <c r="JI486">
        <v>2.70752</v>
      </c>
      <c r="JJ486">
        <v>2.71118</v>
      </c>
      <c r="JK486">
        <v>1.49658</v>
      </c>
      <c r="JL486">
        <v>2.31323</v>
      </c>
      <c r="JM486">
        <v>1.54785</v>
      </c>
      <c r="JN486">
        <v>2.49023</v>
      </c>
      <c r="JO486">
        <v>54.1284</v>
      </c>
      <c r="JP486">
        <v>13.1339</v>
      </c>
      <c r="JQ486">
        <v>18</v>
      </c>
      <c r="JR486">
        <v>502.471</v>
      </c>
      <c r="JS486">
        <v>436.847</v>
      </c>
      <c r="JT486">
        <v>26.4254</v>
      </c>
      <c r="JU486">
        <v>47.4193</v>
      </c>
      <c r="JV486">
        <v>30.0013</v>
      </c>
      <c r="JW486">
        <v>47.0999</v>
      </c>
      <c r="JX486">
        <v>46.9178</v>
      </c>
      <c r="JY486">
        <v>54.3344</v>
      </c>
      <c r="JZ486">
        <v>50.1743</v>
      </c>
      <c r="KA486">
        <v>0</v>
      </c>
      <c r="KB486">
        <v>20.5593</v>
      </c>
      <c r="KC486">
        <v>1202.98</v>
      </c>
      <c r="KD486">
        <v>22.6651</v>
      </c>
      <c r="KE486">
        <v>97.3323</v>
      </c>
      <c r="KF486">
        <v>93.79949999999999</v>
      </c>
    </row>
    <row r="487" spans="1:292">
      <c r="A487">
        <v>459</v>
      </c>
      <c r="B487">
        <v>1687543780.6</v>
      </c>
      <c r="C487">
        <v>17652.09999990463</v>
      </c>
      <c r="D487" t="s">
        <v>1362</v>
      </c>
      <c r="E487" t="s">
        <v>1363</v>
      </c>
      <c r="F487">
        <v>5</v>
      </c>
      <c r="G487" t="s">
        <v>1218</v>
      </c>
      <c r="H487">
        <v>1687543773.1</v>
      </c>
      <c r="I487">
        <f>(J487)/1000</f>
        <v>0</v>
      </c>
      <c r="J487">
        <f>IF(DO487, AM487, AG487)</f>
        <v>0</v>
      </c>
      <c r="K487">
        <f>IF(DO487, AH487, AF487)</f>
        <v>0</v>
      </c>
      <c r="L487">
        <f>DQ487 - IF(AT487&gt;1, K487*DK487*100.0/(AV487*EE487), 0)</f>
        <v>0</v>
      </c>
      <c r="M487">
        <f>((S487-I487/2)*L487-K487)/(S487+I487/2)</f>
        <v>0</v>
      </c>
      <c r="N487">
        <f>M487*(DX487+DY487)/1000.0</f>
        <v>0</v>
      </c>
      <c r="O487">
        <f>(DQ487 - IF(AT487&gt;1, K487*DK487*100.0/(AV487*EE487), 0))*(DX487+DY487)/1000.0</f>
        <v>0</v>
      </c>
      <c r="P487">
        <f>2.0/((1/R487-1/Q487)+SIGN(R487)*SQRT((1/R487-1/Q487)*(1/R487-1/Q487) + 4*DL487/((DL487+1)*(DL487+1))*(2*1/R487*1/Q487-1/Q487*1/Q487)))</f>
        <v>0</v>
      </c>
      <c r="Q487">
        <f>IF(LEFT(DM487,1)&lt;&gt;"0",IF(LEFT(DM487,1)="1",3.0,DN487),$D$5+$E$5*(EE487*DX487/($K$5*1000))+$F$5*(EE487*DX487/($K$5*1000))*MAX(MIN(DK487,$J$5),$I$5)*MAX(MIN(DK487,$J$5),$I$5)+$G$5*MAX(MIN(DK487,$J$5),$I$5)*(EE487*DX487/($K$5*1000))+$H$5*(EE487*DX487/($K$5*1000))*(EE487*DX487/($K$5*1000)))</f>
        <v>0</v>
      </c>
      <c r="R487">
        <f>I487*(1000-(1000*0.61365*exp(17.502*V487/(240.97+V487))/(DX487+DY487)+DS487)/2)/(1000*0.61365*exp(17.502*V487/(240.97+V487))/(DX487+DY487)-DS487)</f>
        <v>0</v>
      </c>
      <c r="S487">
        <f>1/((DL487+1)/(P487/1.6)+1/(Q487/1.37)) + DL487/((DL487+1)/(P487/1.6) + DL487/(Q487/1.37))</f>
        <v>0</v>
      </c>
      <c r="T487">
        <f>(DG487*DJ487)</f>
        <v>0</v>
      </c>
      <c r="U487">
        <f>(DZ487+(T487+2*0.95*5.67E-8*(((DZ487+$B$9)+273)^4-(DZ487+273)^4)-44100*I487)/(1.84*29.3*Q487+8*0.95*5.67E-8*(DZ487+273)^3))</f>
        <v>0</v>
      </c>
      <c r="V487">
        <f>($C$9*EA487+$D$9*EB487+$E$9*U487)</f>
        <v>0</v>
      </c>
      <c r="W487">
        <f>0.61365*exp(17.502*V487/(240.97+V487))</f>
        <v>0</v>
      </c>
      <c r="X487">
        <f>(Y487/Z487*100)</f>
        <v>0</v>
      </c>
      <c r="Y487">
        <f>DS487*(DX487+DY487)/1000</f>
        <v>0</v>
      </c>
      <c r="Z487">
        <f>0.61365*exp(17.502*DZ487/(240.97+DZ487))</f>
        <v>0</v>
      </c>
      <c r="AA487">
        <f>(W487-DS487*(DX487+DY487)/1000)</f>
        <v>0</v>
      </c>
      <c r="AB487">
        <f>(-I487*44100)</f>
        <v>0</v>
      </c>
      <c r="AC487">
        <f>2*29.3*Q487*0.92*(DZ487-V487)</f>
        <v>0</v>
      </c>
      <c r="AD487">
        <f>2*0.95*5.67E-8*(((DZ487+$B$9)+273)^4-(V487+273)^4)</f>
        <v>0</v>
      </c>
      <c r="AE487">
        <f>T487+AD487+AB487+AC487</f>
        <v>0</v>
      </c>
      <c r="AF487">
        <f>DW487*AT487*(DR487-DQ487*(1000-AT487*DT487)/(1000-AT487*DS487))/(100*DK487)</f>
        <v>0</v>
      </c>
      <c r="AG487">
        <f>1000*DW487*AT487*(DS487-DT487)/(100*DK487*(1000-AT487*DS487))</f>
        <v>0</v>
      </c>
      <c r="AH487">
        <f>(AI487 - AJ487 - DX487*1E3/(8.314*(DZ487+273.15)) * AL487/DW487 * AK487) * DW487/(100*DK487) * (1000 - DT487)/1000</f>
        <v>0</v>
      </c>
      <c r="AI487">
        <v>1219.961552134145</v>
      </c>
      <c r="AJ487">
        <v>1196.243878787879</v>
      </c>
      <c r="AK487">
        <v>3.462855393622899</v>
      </c>
      <c r="AL487">
        <v>66.87703025585249</v>
      </c>
      <c r="AM487">
        <f>(AO487 - AN487 + DX487*1E3/(8.314*(DZ487+273.15)) * AQ487/DW487 * AP487) * DW487/(100*DK487) * 1000/(1000 - AO487)</f>
        <v>0</v>
      </c>
      <c r="AN487">
        <v>22.75349165577882</v>
      </c>
      <c r="AO487">
        <v>23.14536060606061</v>
      </c>
      <c r="AP487">
        <v>-5.054060798776212E-06</v>
      </c>
      <c r="AQ487">
        <v>100.4574107163463</v>
      </c>
      <c r="AR487">
        <v>0</v>
      </c>
      <c r="AS487">
        <v>0</v>
      </c>
      <c r="AT487">
        <f>IF(AR487*$H$15&gt;=AV487,1.0,(AV487/(AV487-AR487*$H$15)))</f>
        <v>0</v>
      </c>
      <c r="AU487">
        <f>(AT487-1)*100</f>
        <v>0</v>
      </c>
      <c r="AV487">
        <f>MAX(0,($B$15+$C$15*EE487)/(1+$D$15*EE487)*DX487/(DZ487+273)*$E$15)</f>
        <v>0</v>
      </c>
      <c r="AW487" t="s">
        <v>429</v>
      </c>
      <c r="AX487" t="s">
        <v>429</v>
      </c>
      <c r="AY487">
        <v>0</v>
      </c>
      <c r="AZ487">
        <v>0</v>
      </c>
      <c r="BA487">
        <f>1-AY487/AZ487</f>
        <v>0</v>
      </c>
      <c r="BB487">
        <v>0</v>
      </c>
      <c r="BC487" t="s">
        <v>429</v>
      </c>
      <c r="BD487" t="s">
        <v>429</v>
      </c>
      <c r="BE487">
        <v>0</v>
      </c>
      <c r="BF487">
        <v>0</v>
      </c>
      <c r="BG487">
        <f>1-BE487/BF487</f>
        <v>0</v>
      </c>
      <c r="BH487">
        <v>0.5</v>
      </c>
      <c r="BI487">
        <f>DH487</f>
        <v>0</v>
      </c>
      <c r="BJ487">
        <f>K487</f>
        <v>0</v>
      </c>
      <c r="BK487">
        <f>BG487*BH487*BI487</f>
        <v>0</v>
      </c>
      <c r="BL487">
        <f>(BJ487-BB487)/BI487</f>
        <v>0</v>
      </c>
      <c r="BM487">
        <f>(AZ487-BF487)/BF487</f>
        <v>0</v>
      </c>
      <c r="BN487">
        <f>AY487/(BA487+AY487/BF487)</f>
        <v>0</v>
      </c>
      <c r="BO487" t="s">
        <v>429</v>
      </c>
      <c r="BP487">
        <v>0</v>
      </c>
      <c r="BQ487">
        <f>IF(BP487&lt;&gt;0, BP487, BN487)</f>
        <v>0</v>
      </c>
      <c r="BR487">
        <f>1-BQ487/BF487</f>
        <v>0</v>
      </c>
      <c r="BS487">
        <f>(BF487-BE487)/(BF487-BQ487)</f>
        <v>0</v>
      </c>
      <c r="BT487">
        <f>(AZ487-BF487)/(AZ487-BQ487)</f>
        <v>0</v>
      </c>
      <c r="BU487">
        <f>(BF487-BE487)/(BF487-AY487)</f>
        <v>0</v>
      </c>
      <c r="BV487">
        <f>(AZ487-BF487)/(AZ487-AY487)</f>
        <v>0</v>
      </c>
      <c r="BW487">
        <f>(BS487*BQ487/BE487)</f>
        <v>0</v>
      </c>
      <c r="BX487">
        <f>(1-BW487)</f>
        <v>0</v>
      </c>
      <c r="DG487">
        <f>$B$13*EF487+$C$13*EG487+$F$13*ER487*(1-EU487)</f>
        <v>0</v>
      </c>
      <c r="DH487">
        <f>DG487*DI487</f>
        <v>0</v>
      </c>
      <c r="DI487">
        <f>($B$13*$D$11+$C$13*$D$11+$F$13*((FE487+EW487)/MAX(FE487+EW487+FF487, 0.1)*$I$11+FF487/MAX(FE487+EW487+FF487, 0.1)*$J$11))/($B$13+$C$13+$F$13)</f>
        <v>0</v>
      </c>
      <c r="DJ487">
        <f>($B$13*$K$11+$C$13*$K$11+$F$13*((FE487+EW487)/MAX(FE487+EW487+FF487, 0.1)*$P$11+FF487/MAX(FE487+EW487+FF487, 0.1)*$Q$11))/($B$13+$C$13+$F$13)</f>
        <v>0</v>
      </c>
      <c r="DK487">
        <v>1.91</v>
      </c>
      <c r="DL487">
        <v>0.5</v>
      </c>
      <c r="DM487" t="s">
        <v>430</v>
      </c>
      <c r="DN487">
        <v>2</v>
      </c>
      <c r="DO487" t="b">
        <v>1</v>
      </c>
      <c r="DP487">
        <v>1687543773.1</v>
      </c>
      <c r="DQ487">
        <v>1145.015185185185</v>
      </c>
      <c r="DR487">
        <v>1176.085185185185</v>
      </c>
      <c r="DS487">
        <v>23.14738148148147</v>
      </c>
      <c r="DT487">
        <v>22.7497</v>
      </c>
      <c r="DU487">
        <v>1165.701111111111</v>
      </c>
      <c r="DV487">
        <v>25.77768888888889</v>
      </c>
      <c r="DW487">
        <v>500.0078888888888</v>
      </c>
      <c r="DX487">
        <v>101.739</v>
      </c>
      <c r="DY487">
        <v>0.1000099888888889</v>
      </c>
      <c r="DZ487">
        <v>31.87426296296296</v>
      </c>
      <c r="EA487">
        <v>33.18931851851852</v>
      </c>
      <c r="EB487">
        <v>999.9000000000001</v>
      </c>
      <c r="EC487">
        <v>0</v>
      </c>
      <c r="ED487">
        <v>0</v>
      </c>
      <c r="EE487">
        <v>9997.221481481482</v>
      </c>
      <c r="EF487">
        <v>0</v>
      </c>
      <c r="EG487">
        <v>1300.058888888889</v>
      </c>
      <c r="EH487">
        <v>-31.07</v>
      </c>
      <c r="EI487">
        <v>1172.148148148148</v>
      </c>
      <c r="EJ487">
        <v>1203.463703703704</v>
      </c>
      <c r="EK487">
        <v>0.3976802222222222</v>
      </c>
      <c r="EL487">
        <v>1176.085185185185</v>
      </c>
      <c r="EM487">
        <v>22.7497</v>
      </c>
      <c r="EN487">
        <v>2.354994444444444</v>
      </c>
      <c r="EO487">
        <v>2.314533703703704</v>
      </c>
      <c r="EP487">
        <v>20.05757407407407</v>
      </c>
      <c r="EQ487">
        <v>19.7779</v>
      </c>
      <c r="ER487">
        <v>1999.964814814815</v>
      </c>
      <c r="ES487">
        <v>0.9800023333333333</v>
      </c>
      <c r="ET487">
        <v>0.01999775925925926</v>
      </c>
      <c r="EU487">
        <v>0</v>
      </c>
      <c r="EV487">
        <v>150.7642962962963</v>
      </c>
      <c r="EW487">
        <v>5.00078</v>
      </c>
      <c r="EX487">
        <v>4298.716296296297</v>
      </c>
      <c r="EY487">
        <v>16379.36666666667</v>
      </c>
      <c r="EZ487">
        <v>53.14540740740739</v>
      </c>
      <c r="FA487">
        <v>55.26837037037036</v>
      </c>
      <c r="FB487">
        <v>53.79359259259258</v>
      </c>
      <c r="FC487">
        <v>54.38622222222222</v>
      </c>
      <c r="FD487">
        <v>53.00211111111111</v>
      </c>
      <c r="FE487">
        <v>1955.068518518518</v>
      </c>
      <c r="FF487">
        <v>39.89222222222223</v>
      </c>
      <c r="FG487">
        <v>0</v>
      </c>
      <c r="FH487">
        <v>1687543781.1</v>
      </c>
      <c r="FI487">
        <v>0</v>
      </c>
      <c r="FJ487">
        <v>150.76392</v>
      </c>
      <c r="FK487">
        <v>-1.167615373365238</v>
      </c>
      <c r="FL487">
        <v>-193.9484617930547</v>
      </c>
      <c r="FM487">
        <v>4297.5124</v>
      </c>
      <c r="FN487">
        <v>15</v>
      </c>
      <c r="FO487">
        <v>1687542268.5</v>
      </c>
      <c r="FP487" t="s">
        <v>1219</v>
      </c>
      <c r="FQ487">
        <v>1687542253</v>
      </c>
      <c r="FR487">
        <v>1687542268.5</v>
      </c>
      <c r="FS487">
        <v>7</v>
      </c>
      <c r="FT487">
        <v>0.126</v>
      </c>
      <c r="FU487">
        <v>0.008999999999999999</v>
      </c>
      <c r="FV487">
        <v>-14.588</v>
      </c>
      <c r="FW487">
        <v>-2.508</v>
      </c>
      <c r="FX487">
        <v>419</v>
      </c>
      <c r="FY487">
        <v>18</v>
      </c>
      <c r="FZ487">
        <v>0.37</v>
      </c>
      <c r="GA487">
        <v>0.06</v>
      </c>
      <c r="GB487">
        <v>-31.08301463414634</v>
      </c>
      <c r="GC487">
        <v>-0.4343979094076236</v>
      </c>
      <c r="GD487">
        <v>0.1511655618946157</v>
      </c>
      <c r="GE487">
        <v>0</v>
      </c>
      <c r="GF487">
        <v>0.3996147560975609</v>
      </c>
      <c r="GG487">
        <v>-0.03491485714285583</v>
      </c>
      <c r="GH487">
        <v>0.003815154932636914</v>
      </c>
      <c r="GI487">
        <v>1</v>
      </c>
      <c r="GJ487">
        <v>1</v>
      </c>
      <c r="GK487">
        <v>2</v>
      </c>
      <c r="GL487" t="s">
        <v>443</v>
      </c>
      <c r="GM487">
        <v>3.10053</v>
      </c>
      <c r="GN487">
        <v>2.75824</v>
      </c>
      <c r="GO487">
        <v>0.193927</v>
      </c>
      <c r="GP487">
        <v>0.195055</v>
      </c>
      <c r="GQ487">
        <v>0.123074</v>
      </c>
      <c r="GR487">
        <v>0.113308</v>
      </c>
      <c r="GS487">
        <v>20047.7</v>
      </c>
      <c r="GT487">
        <v>19364</v>
      </c>
      <c r="GU487">
        <v>25467.2</v>
      </c>
      <c r="GV487">
        <v>24456.8</v>
      </c>
      <c r="GW487">
        <v>35920.1</v>
      </c>
      <c r="GX487">
        <v>32012.8</v>
      </c>
      <c r="GY487">
        <v>44541.2</v>
      </c>
      <c r="GZ487">
        <v>39020.6</v>
      </c>
      <c r="HA487">
        <v>1.70993</v>
      </c>
      <c r="HB487">
        <v>1.59725</v>
      </c>
      <c r="HC487">
        <v>-0.0432208</v>
      </c>
      <c r="HD487">
        <v>0</v>
      </c>
      <c r="HE487">
        <v>33.8852</v>
      </c>
      <c r="HF487">
        <v>999.9</v>
      </c>
      <c r="HG487">
        <v>42.9</v>
      </c>
      <c r="HH487">
        <v>50.9</v>
      </c>
      <c r="HI487">
        <v>54.7594</v>
      </c>
      <c r="HJ487">
        <v>62.6307</v>
      </c>
      <c r="HK487">
        <v>22.8806</v>
      </c>
      <c r="HL487">
        <v>1</v>
      </c>
      <c r="HM487">
        <v>1.8657</v>
      </c>
      <c r="HN487">
        <v>9.28105</v>
      </c>
      <c r="HO487">
        <v>20.0423</v>
      </c>
      <c r="HP487">
        <v>5.20231</v>
      </c>
      <c r="HQ487">
        <v>11.992</v>
      </c>
      <c r="HR487">
        <v>4.95875</v>
      </c>
      <c r="HS487">
        <v>3.2743</v>
      </c>
      <c r="HT487">
        <v>9999</v>
      </c>
      <c r="HU487">
        <v>9999</v>
      </c>
      <c r="HV487">
        <v>9999</v>
      </c>
      <c r="HW487">
        <v>92.3</v>
      </c>
      <c r="HX487">
        <v>1.86388</v>
      </c>
      <c r="HY487">
        <v>1.86034</v>
      </c>
      <c r="HZ487">
        <v>1.85872</v>
      </c>
      <c r="IA487">
        <v>1.86001</v>
      </c>
      <c r="IB487">
        <v>1.85989</v>
      </c>
      <c r="IC487">
        <v>1.85854</v>
      </c>
      <c r="ID487">
        <v>1.85772</v>
      </c>
      <c r="IE487">
        <v>1.85242</v>
      </c>
      <c r="IF487">
        <v>0</v>
      </c>
      <c r="IG487">
        <v>0</v>
      </c>
      <c r="IH487">
        <v>0</v>
      </c>
      <c r="II487">
        <v>0</v>
      </c>
      <c r="IJ487" t="s">
        <v>433</v>
      </c>
      <c r="IK487" t="s">
        <v>434</v>
      </c>
      <c r="IL487" t="s">
        <v>435</v>
      </c>
      <c r="IM487" t="s">
        <v>435</v>
      </c>
      <c r="IN487" t="s">
        <v>435</v>
      </c>
      <c r="IO487" t="s">
        <v>435</v>
      </c>
      <c r="IP487">
        <v>0</v>
      </c>
      <c r="IQ487">
        <v>100</v>
      </c>
      <c r="IR487">
        <v>100</v>
      </c>
      <c r="IS487">
        <v>-20.85</v>
      </c>
      <c r="IT487">
        <v>-2.6302</v>
      </c>
      <c r="IU487">
        <v>-9.223646000070774</v>
      </c>
      <c r="IV487">
        <v>-0.01431925071125703</v>
      </c>
      <c r="IW487">
        <v>4.89615414261653E-06</v>
      </c>
      <c r="IX487">
        <v>-8.989459798755491E-10</v>
      </c>
      <c r="IY487">
        <v>-1.345169807792213</v>
      </c>
      <c r="IZ487">
        <v>-0.1043539695207113</v>
      </c>
      <c r="JA487">
        <v>0.003109194328973147</v>
      </c>
      <c r="JB487">
        <v>-3.859871886814269E-05</v>
      </c>
      <c r="JC487">
        <v>3</v>
      </c>
      <c r="JD487">
        <v>1925</v>
      </c>
      <c r="JE487">
        <v>1</v>
      </c>
      <c r="JF487">
        <v>31</v>
      </c>
      <c r="JG487">
        <v>25.5</v>
      </c>
      <c r="JH487">
        <v>25.2</v>
      </c>
      <c r="JI487">
        <v>2.7417</v>
      </c>
      <c r="JJ487">
        <v>2.72339</v>
      </c>
      <c r="JK487">
        <v>1.49658</v>
      </c>
      <c r="JL487">
        <v>2.31323</v>
      </c>
      <c r="JM487">
        <v>1.54785</v>
      </c>
      <c r="JN487">
        <v>2.47192</v>
      </c>
      <c r="JO487">
        <v>54.1284</v>
      </c>
      <c r="JP487">
        <v>13.1251</v>
      </c>
      <c r="JQ487">
        <v>18</v>
      </c>
      <c r="JR487">
        <v>502.599</v>
      </c>
      <c r="JS487">
        <v>436.985</v>
      </c>
      <c r="JT487">
        <v>26.4345</v>
      </c>
      <c r="JU487">
        <v>47.43</v>
      </c>
      <c r="JV487">
        <v>30.0012</v>
      </c>
      <c r="JW487">
        <v>47.1131</v>
      </c>
      <c r="JX487">
        <v>46.9308</v>
      </c>
      <c r="JY487">
        <v>54.9942</v>
      </c>
      <c r="JZ487">
        <v>50.1743</v>
      </c>
      <c r="KA487">
        <v>0</v>
      </c>
      <c r="KB487">
        <v>20.5594</v>
      </c>
      <c r="KC487">
        <v>1223.03</v>
      </c>
      <c r="KD487">
        <v>22.6651</v>
      </c>
      <c r="KE487">
        <v>97.3302</v>
      </c>
      <c r="KF487">
        <v>93.7975</v>
      </c>
    </row>
    <row r="488" spans="1:292">
      <c r="A488">
        <v>460</v>
      </c>
      <c r="B488">
        <v>1687543785.6</v>
      </c>
      <c r="C488">
        <v>17657.09999990463</v>
      </c>
      <c r="D488" t="s">
        <v>1364</v>
      </c>
      <c r="E488" t="s">
        <v>1365</v>
      </c>
      <c r="F488">
        <v>5</v>
      </c>
      <c r="G488" t="s">
        <v>1218</v>
      </c>
      <c r="H488">
        <v>1687543777.814285</v>
      </c>
      <c r="I488">
        <f>(J488)/1000</f>
        <v>0</v>
      </c>
      <c r="J488">
        <f>IF(DO488, AM488, AG488)</f>
        <v>0</v>
      </c>
      <c r="K488">
        <f>IF(DO488, AH488, AF488)</f>
        <v>0</v>
      </c>
      <c r="L488">
        <f>DQ488 - IF(AT488&gt;1, K488*DK488*100.0/(AV488*EE488), 0)</f>
        <v>0</v>
      </c>
      <c r="M488">
        <f>((S488-I488/2)*L488-K488)/(S488+I488/2)</f>
        <v>0</v>
      </c>
      <c r="N488">
        <f>M488*(DX488+DY488)/1000.0</f>
        <v>0</v>
      </c>
      <c r="O488">
        <f>(DQ488 - IF(AT488&gt;1, K488*DK488*100.0/(AV488*EE488), 0))*(DX488+DY488)/1000.0</f>
        <v>0</v>
      </c>
      <c r="P488">
        <f>2.0/((1/R488-1/Q488)+SIGN(R488)*SQRT((1/R488-1/Q488)*(1/R488-1/Q488) + 4*DL488/((DL488+1)*(DL488+1))*(2*1/R488*1/Q488-1/Q488*1/Q488)))</f>
        <v>0</v>
      </c>
      <c r="Q488">
        <f>IF(LEFT(DM488,1)&lt;&gt;"0",IF(LEFT(DM488,1)="1",3.0,DN488),$D$5+$E$5*(EE488*DX488/($K$5*1000))+$F$5*(EE488*DX488/($K$5*1000))*MAX(MIN(DK488,$J$5),$I$5)*MAX(MIN(DK488,$J$5),$I$5)+$G$5*MAX(MIN(DK488,$J$5),$I$5)*(EE488*DX488/($K$5*1000))+$H$5*(EE488*DX488/($K$5*1000))*(EE488*DX488/($K$5*1000)))</f>
        <v>0</v>
      </c>
      <c r="R488">
        <f>I488*(1000-(1000*0.61365*exp(17.502*V488/(240.97+V488))/(DX488+DY488)+DS488)/2)/(1000*0.61365*exp(17.502*V488/(240.97+V488))/(DX488+DY488)-DS488)</f>
        <v>0</v>
      </c>
      <c r="S488">
        <f>1/((DL488+1)/(P488/1.6)+1/(Q488/1.37)) + DL488/((DL488+1)/(P488/1.6) + DL488/(Q488/1.37))</f>
        <v>0</v>
      </c>
      <c r="T488">
        <f>(DG488*DJ488)</f>
        <v>0</v>
      </c>
      <c r="U488">
        <f>(DZ488+(T488+2*0.95*5.67E-8*(((DZ488+$B$9)+273)^4-(DZ488+273)^4)-44100*I488)/(1.84*29.3*Q488+8*0.95*5.67E-8*(DZ488+273)^3))</f>
        <v>0</v>
      </c>
      <c r="V488">
        <f>($C$9*EA488+$D$9*EB488+$E$9*U488)</f>
        <v>0</v>
      </c>
      <c r="W488">
        <f>0.61365*exp(17.502*V488/(240.97+V488))</f>
        <v>0</v>
      </c>
      <c r="X488">
        <f>(Y488/Z488*100)</f>
        <v>0</v>
      </c>
      <c r="Y488">
        <f>DS488*(DX488+DY488)/1000</f>
        <v>0</v>
      </c>
      <c r="Z488">
        <f>0.61365*exp(17.502*DZ488/(240.97+DZ488))</f>
        <v>0</v>
      </c>
      <c r="AA488">
        <f>(W488-DS488*(DX488+DY488)/1000)</f>
        <v>0</v>
      </c>
      <c r="AB488">
        <f>(-I488*44100)</f>
        <v>0</v>
      </c>
      <c r="AC488">
        <f>2*29.3*Q488*0.92*(DZ488-V488)</f>
        <v>0</v>
      </c>
      <c r="AD488">
        <f>2*0.95*5.67E-8*(((DZ488+$B$9)+273)^4-(V488+273)^4)</f>
        <v>0</v>
      </c>
      <c r="AE488">
        <f>T488+AD488+AB488+AC488</f>
        <v>0</v>
      </c>
      <c r="AF488">
        <f>DW488*AT488*(DR488-DQ488*(1000-AT488*DT488)/(1000-AT488*DS488))/(100*DK488)</f>
        <v>0</v>
      </c>
      <c r="AG488">
        <f>1000*DW488*AT488*(DS488-DT488)/(100*DK488*(1000-AT488*DS488))</f>
        <v>0</v>
      </c>
      <c r="AH488">
        <f>(AI488 - AJ488 - DX488*1E3/(8.314*(DZ488+273.15)) * AL488/DW488 * AK488) * DW488/(100*DK488) * (1000 - DT488)/1000</f>
        <v>0</v>
      </c>
      <c r="AI488">
        <v>1237.003440326045</v>
      </c>
      <c r="AJ488">
        <v>1213.233878787878</v>
      </c>
      <c r="AK488">
        <v>3.39139272792847</v>
      </c>
      <c r="AL488">
        <v>66.87703025585249</v>
      </c>
      <c r="AM488">
        <f>(AO488 - AN488 + DX488*1E3/(8.314*(DZ488+273.15)) * AQ488/DW488 * AP488) * DW488/(100*DK488) * 1000/(1000 - AO488)</f>
        <v>0</v>
      </c>
      <c r="AN488">
        <v>22.75525144999133</v>
      </c>
      <c r="AO488">
        <v>23.14342121212121</v>
      </c>
      <c r="AP488">
        <v>-2.744368850988981E-06</v>
      </c>
      <c r="AQ488">
        <v>100.4574107163463</v>
      </c>
      <c r="AR488">
        <v>0</v>
      </c>
      <c r="AS488">
        <v>0</v>
      </c>
      <c r="AT488">
        <f>IF(AR488*$H$15&gt;=AV488,1.0,(AV488/(AV488-AR488*$H$15)))</f>
        <v>0</v>
      </c>
      <c r="AU488">
        <f>(AT488-1)*100</f>
        <v>0</v>
      </c>
      <c r="AV488">
        <f>MAX(0,($B$15+$C$15*EE488)/(1+$D$15*EE488)*DX488/(DZ488+273)*$E$15)</f>
        <v>0</v>
      </c>
      <c r="AW488" t="s">
        <v>429</v>
      </c>
      <c r="AX488" t="s">
        <v>429</v>
      </c>
      <c r="AY488">
        <v>0</v>
      </c>
      <c r="AZ488">
        <v>0</v>
      </c>
      <c r="BA488">
        <f>1-AY488/AZ488</f>
        <v>0</v>
      </c>
      <c r="BB488">
        <v>0</v>
      </c>
      <c r="BC488" t="s">
        <v>429</v>
      </c>
      <c r="BD488" t="s">
        <v>429</v>
      </c>
      <c r="BE488">
        <v>0</v>
      </c>
      <c r="BF488">
        <v>0</v>
      </c>
      <c r="BG488">
        <f>1-BE488/BF488</f>
        <v>0</v>
      </c>
      <c r="BH488">
        <v>0.5</v>
      </c>
      <c r="BI488">
        <f>DH488</f>
        <v>0</v>
      </c>
      <c r="BJ488">
        <f>K488</f>
        <v>0</v>
      </c>
      <c r="BK488">
        <f>BG488*BH488*BI488</f>
        <v>0</v>
      </c>
      <c r="BL488">
        <f>(BJ488-BB488)/BI488</f>
        <v>0</v>
      </c>
      <c r="BM488">
        <f>(AZ488-BF488)/BF488</f>
        <v>0</v>
      </c>
      <c r="BN488">
        <f>AY488/(BA488+AY488/BF488)</f>
        <v>0</v>
      </c>
      <c r="BO488" t="s">
        <v>429</v>
      </c>
      <c r="BP488">
        <v>0</v>
      </c>
      <c r="BQ488">
        <f>IF(BP488&lt;&gt;0, BP488, BN488)</f>
        <v>0</v>
      </c>
      <c r="BR488">
        <f>1-BQ488/BF488</f>
        <v>0</v>
      </c>
      <c r="BS488">
        <f>(BF488-BE488)/(BF488-BQ488)</f>
        <v>0</v>
      </c>
      <c r="BT488">
        <f>(AZ488-BF488)/(AZ488-BQ488)</f>
        <v>0</v>
      </c>
      <c r="BU488">
        <f>(BF488-BE488)/(BF488-AY488)</f>
        <v>0</v>
      </c>
      <c r="BV488">
        <f>(AZ488-BF488)/(AZ488-AY488)</f>
        <v>0</v>
      </c>
      <c r="BW488">
        <f>(BS488*BQ488/BE488)</f>
        <v>0</v>
      </c>
      <c r="BX488">
        <f>(1-BW488)</f>
        <v>0</v>
      </c>
      <c r="DG488">
        <f>$B$13*EF488+$C$13*EG488+$F$13*ER488*(1-EU488)</f>
        <v>0</v>
      </c>
      <c r="DH488">
        <f>DG488*DI488</f>
        <v>0</v>
      </c>
      <c r="DI488">
        <f>($B$13*$D$11+$C$13*$D$11+$F$13*((FE488+EW488)/MAX(FE488+EW488+FF488, 0.1)*$I$11+FF488/MAX(FE488+EW488+FF488, 0.1)*$J$11))/($B$13+$C$13+$F$13)</f>
        <v>0</v>
      </c>
      <c r="DJ488">
        <f>($B$13*$K$11+$C$13*$K$11+$F$13*((FE488+EW488)/MAX(FE488+EW488+FF488, 0.1)*$P$11+FF488/MAX(FE488+EW488+FF488, 0.1)*$Q$11))/($B$13+$C$13+$F$13)</f>
        <v>0</v>
      </c>
      <c r="DK488">
        <v>1.91</v>
      </c>
      <c r="DL488">
        <v>0.5</v>
      </c>
      <c r="DM488" t="s">
        <v>430</v>
      </c>
      <c r="DN488">
        <v>2</v>
      </c>
      <c r="DO488" t="b">
        <v>1</v>
      </c>
      <c r="DP488">
        <v>1687543777.814285</v>
      </c>
      <c r="DQ488">
        <v>1160.810357142857</v>
      </c>
      <c r="DR488">
        <v>1191.926785714286</v>
      </c>
      <c r="DS488">
        <v>23.14648214285715</v>
      </c>
      <c r="DT488">
        <v>22.75239285714286</v>
      </c>
      <c r="DU488">
        <v>1181.599642857143</v>
      </c>
      <c r="DV488">
        <v>25.77676785714285</v>
      </c>
      <c r="DW488">
        <v>500.0228214285715</v>
      </c>
      <c r="DX488">
        <v>101.7395714285714</v>
      </c>
      <c r="DY488">
        <v>0.1000616785714286</v>
      </c>
      <c r="DZ488">
        <v>31.87372857142858</v>
      </c>
      <c r="EA488">
        <v>33.18998928571428</v>
      </c>
      <c r="EB488">
        <v>999.9000000000002</v>
      </c>
      <c r="EC488">
        <v>0</v>
      </c>
      <c r="ED488">
        <v>0</v>
      </c>
      <c r="EE488">
        <v>10000.60142857143</v>
      </c>
      <c r="EF488">
        <v>0</v>
      </c>
      <c r="EG488">
        <v>1288.131071428571</v>
      </c>
      <c r="EH488">
        <v>-31.11631785714286</v>
      </c>
      <c r="EI488">
        <v>1188.315714285714</v>
      </c>
      <c r="EJ488">
        <v>1219.677142857143</v>
      </c>
      <c r="EK488">
        <v>0.3940921785714285</v>
      </c>
      <c r="EL488">
        <v>1191.926785714286</v>
      </c>
      <c r="EM488">
        <v>22.75239285714286</v>
      </c>
      <c r="EN488">
        <v>2.354916428571428</v>
      </c>
      <c r="EO488">
        <v>2.314821428571428</v>
      </c>
      <c r="EP488">
        <v>20.05704642857143</v>
      </c>
      <c r="EQ488">
        <v>19.7799</v>
      </c>
      <c r="ER488">
        <v>1999.970714285714</v>
      </c>
      <c r="ES488">
        <v>0.9800024285714285</v>
      </c>
      <c r="ET488">
        <v>0.01999766428571429</v>
      </c>
      <c r="EU488">
        <v>0</v>
      </c>
      <c r="EV488">
        <v>150.686</v>
      </c>
      <c r="EW488">
        <v>5.00078</v>
      </c>
      <c r="EX488">
        <v>4281.535357142858</v>
      </c>
      <c r="EY488">
        <v>16379.41785714286</v>
      </c>
      <c r="EZ488">
        <v>53.15135714285712</v>
      </c>
      <c r="FA488">
        <v>55.26771428571428</v>
      </c>
      <c r="FB488">
        <v>53.81432142857141</v>
      </c>
      <c r="FC488">
        <v>54.39249999999999</v>
      </c>
      <c r="FD488">
        <v>53.0020357142857</v>
      </c>
      <c r="FE488">
        <v>1955.074285714286</v>
      </c>
      <c r="FF488">
        <v>39.89214285714286</v>
      </c>
      <c r="FG488">
        <v>0</v>
      </c>
      <c r="FH488">
        <v>1687543785.9</v>
      </c>
      <c r="FI488">
        <v>0</v>
      </c>
      <c r="FJ488">
        <v>150.66692</v>
      </c>
      <c r="FK488">
        <v>-0.9134615272446422</v>
      </c>
      <c r="FL488">
        <v>-123.0084614425712</v>
      </c>
      <c r="FM488">
        <v>4280.466400000001</v>
      </c>
      <c r="FN488">
        <v>15</v>
      </c>
      <c r="FO488">
        <v>1687542268.5</v>
      </c>
      <c r="FP488" t="s">
        <v>1219</v>
      </c>
      <c r="FQ488">
        <v>1687542253</v>
      </c>
      <c r="FR488">
        <v>1687542268.5</v>
      </c>
      <c r="FS488">
        <v>7</v>
      </c>
      <c r="FT488">
        <v>0.126</v>
      </c>
      <c r="FU488">
        <v>0.008999999999999999</v>
      </c>
      <c r="FV488">
        <v>-14.588</v>
      </c>
      <c r="FW488">
        <v>-2.508</v>
      </c>
      <c r="FX488">
        <v>419</v>
      </c>
      <c r="FY488">
        <v>18</v>
      </c>
      <c r="FZ488">
        <v>0.37</v>
      </c>
      <c r="GA488">
        <v>0.06</v>
      </c>
      <c r="GB488">
        <v>-31.06567</v>
      </c>
      <c r="GC488">
        <v>-0.3849320825515479</v>
      </c>
      <c r="GD488">
        <v>0.1491539811738191</v>
      </c>
      <c r="GE488">
        <v>0</v>
      </c>
      <c r="GF488">
        <v>0.395633275</v>
      </c>
      <c r="GG488">
        <v>-0.04849070544090196</v>
      </c>
      <c r="GH488">
        <v>0.005095479869391588</v>
      </c>
      <c r="GI488">
        <v>1</v>
      </c>
      <c r="GJ488">
        <v>1</v>
      </c>
      <c r="GK488">
        <v>2</v>
      </c>
      <c r="GL488" t="s">
        <v>443</v>
      </c>
      <c r="GM488">
        <v>3.10037</v>
      </c>
      <c r="GN488">
        <v>2.75794</v>
      </c>
      <c r="GO488">
        <v>0.195618</v>
      </c>
      <c r="GP488">
        <v>0.196736</v>
      </c>
      <c r="GQ488">
        <v>0.123068</v>
      </c>
      <c r="GR488">
        <v>0.113295</v>
      </c>
      <c r="GS488">
        <v>20004.9</v>
      </c>
      <c r="GT488">
        <v>19323.1</v>
      </c>
      <c r="GU488">
        <v>25466.7</v>
      </c>
      <c r="GV488">
        <v>24456.6</v>
      </c>
      <c r="GW488">
        <v>35919.9</v>
      </c>
      <c r="GX488">
        <v>32012.9</v>
      </c>
      <c r="GY488">
        <v>44540.4</v>
      </c>
      <c r="GZ488">
        <v>39020</v>
      </c>
      <c r="HA488">
        <v>1.70965</v>
      </c>
      <c r="HB488">
        <v>1.59738</v>
      </c>
      <c r="HC488">
        <v>-0.0428632</v>
      </c>
      <c r="HD488">
        <v>0</v>
      </c>
      <c r="HE488">
        <v>33.887</v>
      </c>
      <c r="HF488">
        <v>999.9</v>
      </c>
      <c r="HG488">
        <v>42.9</v>
      </c>
      <c r="HH488">
        <v>50.9</v>
      </c>
      <c r="HI488">
        <v>54.7589</v>
      </c>
      <c r="HJ488">
        <v>62.5807</v>
      </c>
      <c r="HK488">
        <v>22.7604</v>
      </c>
      <c r="HL488">
        <v>1</v>
      </c>
      <c r="HM488">
        <v>1.86687</v>
      </c>
      <c r="HN488">
        <v>9.28105</v>
      </c>
      <c r="HO488">
        <v>20.0422</v>
      </c>
      <c r="HP488">
        <v>5.20261</v>
      </c>
      <c r="HQ488">
        <v>11.992</v>
      </c>
      <c r="HR488">
        <v>4.95895</v>
      </c>
      <c r="HS488">
        <v>3.27435</v>
      </c>
      <c r="HT488">
        <v>9999</v>
      </c>
      <c r="HU488">
        <v>9999</v>
      </c>
      <c r="HV488">
        <v>9999</v>
      </c>
      <c r="HW488">
        <v>92.3</v>
      </c>
      <c r="HX488">
        <v>1.86387</v>
      </c>
      <c r="HY488">
        <v>1.86032</v>
      </c>
      <c r="HZ488">
        <v>1.85875</v>
      </c>
      <c r="IA488">
        <v>1.85995</v>
      </c>
      <c r="IB488">
        <v>1.85988</v>
      </c>
      <c r="IC488">
        <v>1.85854</v>
      </c>
      <c r="ID488">
        <v>1.85774</v>
      </c>
      <c r="IE488">
        <v>1.85242</v>
      </c>
      <c r="IF488">
        <v>0</v>
      </c>
      <c r="IG488">
        <v>0</v>
      </c>
      <c r="IH488">
        <v>0</v>
      </c>
      <c r="II488">
        <v>0</v>
      </c>
      <c r="IJ488" t="s">
        <v>433</v>
      </c>
      <c r="IK488" t="s">
        <v>434</v>
      </c>
      <c r="IL488" t="s">
        <v>435</v>
      </c>
      <c r="IM488" t="s">
        <v>435</v>
      </c>
      <c r="IN488" t="s">
        <v>435</v>
      </c>
      <c r="IO488" t="s">
        <v>435</v>
      </c>
      <c r="IP488">
        <v>0</v>
      </c>
      <c r="IQ488">
        <v>100</v>
      </c>
      <c r="IR488">
        <v>100</v>
      </c>
      <c r="IS488">
        <v>-20.96</v>
      </c>
      <c r="IT488">
        <v>-2.6302</v>
      </c>
      <c r="IU488">
        <v>-9.223646000070774</v>
      </c>
      <c r="IV488">
        <v>-0.01431925071125703</v>
      </c>
      <c r="IW488">
        <v>4.89615414261653E-06</v>
      </c>
      <c r="IX488">
        <v>-8.989459798755491E-10</v>
      </c>
      <c r="IY488">
        <v>-1.345169807792213</v>
      </c>
      <c r="IZ488">
        <v>-0.1043539695207113</v>
      </c>
      <c r="JA488">
        <v>0.003109194328973147</v>
      </c>
      <c r="JB488">
        <v>-3.859871886814269E-05</v>
      </c>
      <c r="JC488">
        <v>3</v>
      </c>
      <c r="JD488">
        <v>1925</v>
      </c>
      <c r="JE488">
        <v>1</v>
      </c>
      <c r="JF488">
        <v>31</v>
      </c>
      <c r="JG488">
        <v>25.5</v>
      </c>
      <c r="JH488">
        <v>25.3</v>
      </c>
      <c r="JI488">
        <v>2.76978</v>
      </c>
      <c r="JJ488">
        <v>2.71729</v>
      </c>
      <c r="JK488">
        <v>1.49658</v>
      </c>
      <c r="JL488">
        <v>2.31323</v>
      </c>
      <c r="JM488">
        <v>1.54785</v>
      </c>
      <c r="JN488">
        <v>2.41089</v>
      </c>
      <c r="JO488">
        <v>54.1284</v>
      </c>
      <c r="JP488">
        <v>13.1251</v>
      </c>
      <c r="JQ488">
        <v>18</v>
      </c>
      <c r="JR488">
        <v>502.493</v>
      </c>
      <c r="JS488">
        <v>437.139</v>
      </c>
      <c r="JT488">
        <v>26.441</v>
      </c>
      <c r="JU488">
        <v>47.4421</v>
      </c>
      <c r="JV488">
        <v>30.0012</v>
      </c>
      <c r="JW488">
        <v>47.1263</v>
      </c>
      <c r="JX488">
        <v>46.9438</v>
      </c>
      <c r="JY488">
        <v>55.5717</v>
      </c>
      <c r="JZ488">
        <v>50.1743</v>
      </c>
      <c r="KA488">
        <v>0</v>
      </c>
      <c r="KB488">
        <v>20.5594</v>
      </c>
      <c r="KC488">
        <v>1236.39</v>
      </c>
      <c r="KD488">
        <v>22.6651</v>
      </c>
      <c r="KE488">
        <v>97.3283</v>
      </c>
      <c r="KF488">
        <v>93.7962</v>
      </c>
    </row>
    <row r="489" spans="1:292">
      <c r="A489">
        <v>461</v>
      </c>
      <c r="B489">
        <v>1687543790.6</v>
      </c>
      <c r="C489">
        <v>17662.09999990463</v>
      </c>
      <c r="D489" t="s">
        <v>1366</v>
      </c>
      <c r="E489" t="s">
        <v>1367</v>
      </c>
      <c r="F489">
        <v>5</v>
      </c>
      <c r="G489" t="s">
        <v>1218</v>
      </c>
      <c r="H489">
        <v>1687543783.1</v>
      </c>
      <c r="I489">
        <f>(J489)/1000</f>
        <v>0</v>
      </c>
      <c r="J489">
        <f>IF(DO489, AM489, AG489)</f>
        <v>0</v>
      </c>
      <c r="K489">
        <f>IF(DO489, AH489, AF489)</f>
        <v>0</v>
      </c>
      <c r="L489">
        <f>DQ489 - IF(AT489&gt;1, K489*DK489*100.0/(AV489*EE489), 0)</f>
        <v>0</v>
      </c>
      <c r="M489">
        <f>((S489-I489/2)*L489-K489)/(S489+I489/2)</f>
        <v>0</v>
      </c>
      <c r="N489">
        <f>M489*(DX489+DY489)/1000.0</f>
        <v>0</v>
      </c>
      <c r="O489">
        <f>(DQ489 - IF(AT489&gt;1, K489*DK489*100.0/(AV489*EE489), 0))*(DX489+DY489)/1000.0</f>
        <v>0</v>
      </c>
      <c r="P489">
        <f>2.0/((1/R489-1/Q489)+SIGN(R489)*SQRT((1/R489-1/Q489)*(1/R489-1/Q489) + 4*DL489/((DL489+1)*(DL489+1))*(2*1/R489*1/Q489-1/Q489*1/Q489)))</f>
        <v>0</v>
      </c>
      <c r="Q489">
        <f>IF(LEFT(DM489,1)&lt;&gt;"0",IF(LEFT(DM489,1)="1",3.0,DN489),$D$5+$E$5*(EE489*DX489/($K$5*1000))+$F$5*(EE489*DX489/($K$5*1000))*MAX(MIN(DK489,$J$5),$I$5)*MAX(MIN(DK489,$J$5),$I$5)+$G$5*MAX(MIN(DK489,$J$5),$I$5)*(EE489*DX489/($K$5*1000))+$H$5*(EE489*DX489/($K$5*1000))*(EE489*DX489/($K$5*1000)))</f>
        <v>0</v>
      </c>
      <c r="R489">
        <f>I489*(1000-(1000*0.61365*exp(17.502*V489/(240.97+V489))/(DX489+DY489)+DS489)/2)/(1000*0.61365*exp(17.502*V489/(240.97+V489))/(DX489+DY489)-DS489)</f>
        <v>0</v>
      </c>
      <c r="S489">
        <f>1/((DL489+1)/(P489/1.6)+1/(Q489/1.37)) + DL489/((DL489+1)/(P489/1.6) + DL489/(Q489/1.37))</f>
        <v>0</v>
      </c>
      <c r="T489">
        <f>(DG489*DJ489)</f>
        <v>0</v>
      </c>
      <c r="U489">
        <f>(DZ489+(T489+2*0.95*5.67E-8*(((DZ489+$B$9)+273)^4-(DZ489+273)^4)-44100*I489)/(1.84*29.3*Q489+8*0.95*5.67E-8*(DZ489+273)^3))</f>
        <v>0</v>
      </c>
      <c r="V489">
        <f>($C$9*EA489+$D$9*EB489+$E$9*U489)</f>
        <v>0</v>
      </c>
      <c r="W489">
        <f>0.61365*exp(17.502*V489/(240.97+V489))</f>
        <v>0</v>
      </c>
      <c r="X489">
        <f>(Y489/Z489*100)</f>
        <v>0</v>
      </c>
      <c r="Y489">
        <f>DS489*(DX489+DY489)/1000</f>
        <v>0</v>
      </c>
      <c r="Z489">
        <f>0.61365*exp(17.502*DZ489/(240.97+DZ489))</f>
        <v>0</v>
      </c>
      <c r="AA489">
        <f>(W489-DS489*(DX489+DY489)/1000)</f>
        <v>0</v>
      </c>
      <c r="AB489">
        <f>(-I489*44100)</f>
        <v>0</v>
      </c>
      <c r="AC489">
        <f>2*29.3*Q489*0.92*(DZ489-V489)</f>
        <v>0</v>
      </c>
      <c r="AD489">
        <f>2*0.95*5.67E-8*(((DZ489+$B$9)+273)^4-(V489+273)^4)</f>
        <v>0</v>
      </c>
      <c r="AE489">
        <f>T489+AD489+AB489+AC489</f>
        <v>0</v>
      </c>
      <c r="AF489">
        <f>DW489*AT489*(DR489-DQ489*(1000-AT489*DT489)/(1000-AT489*DS489))/(100*DK489)</f>
        <v>0</v>
      </c>
      <c r="AG489">
        <f>1000*DW489*AT489*(DS489-DT489)/(100*DK489*(1000-AT489*DS489))</f>
        <v>0</v>
      </c>
      <c r="AH489">
        <f>(AI489 - AJ489 - DX489*1E3/(8.314*(DZ489+273.15)) * AL489/DW489 * AK489) * DW489/(100*DK489) * (1000 - DT489)/1000</f>
        <v>0</v>
      </c>
      <c r="AI489">
        <v>1254.174550103062</v>
      </c>
      <c r="AJ489">
        <v>1230.38096969697</v>
      </c>
      <c r="AK489">
        <v>3.434644848884138</v>
      </c>
      <c r="AL489">
        <v>66.87703025585249</v>
      </c>
      <c r="AM489">
        <f>(AO489 - AN489 + DX489*1E3/(8.314*(DZ489+273.15)) * AQ489/DW489 * AP489) * DW489/(100*DK489) * 1000/(1000 - AO489)</f>
        <v>0</v>
      </c>
      <c r="AN489">
        <v>22.75751040077895</v>
      </c>
      <c r="AO489">
        <v>23.14557212121213</v>
      </c>
      <c r="AP489">
        <v>1.152636424157991E-05</v>
      </c>
      <c r="AQ489">
        <v>100.4574107163463</v>
      </c>
      <c r="AR489">
        <v>0</v>
      </c>
      <c r="AS489">
        <v>0</v>
      </c>
      <c r="AT489">
        <f>IF(AR489*$H$15&gt;=AV489,1.0,(AV489/(AV489-AR489*$H$15)))</f>
        <v>0</v>
      </c>
      <c r="AU489">
        <f>(AT489-1)*100</f>
        <v>0</v>
      </c>
      <c r="AV489">
        <f>MAX(0,($B$15+$C$15*EE489)/(1+$D$15*EE489)*DX489/(DZ489+273)*$E$15)</f>
        <v>0</v>
      </c>
      <c r="AW489" t="s">
        <v>429</v>
      </c>
      <c r="AX489" t="s">
        <v>429</v>
      </c>
      <c r="AY489">
        <v>0</v>
      </c>
      <c r="AZ489">
        <v>0</v>
      </c>
      <c r="BA489">
        <f>1-AY489/AZ489</f>
        <v>0</v>
      </c>
      <c r="BB489">
        <v>0</v>
      </c>
      <c r="BC489" t="s">
        <v>429</v>
      </c>
      <c r="BD489" t="s">
        <v>429</v>
      </c>
      <c r="BE489">
        <v>0</v>
      </c>
      <c r="BF489">
        <v>0</v>
      </c>
      <c r="BG489">
        <f>1-BE489/BF489</f>
        <v>0</v>
      </c>
      <c r="BH489">
        <v>0.5</v>
      </c>
      <c r="BI489">
        <f>DH489</f>
        <v>0</v>
      </c>
      <c r="BJ489">
        <f>K489</f>
        <v>0</v>
      </c>
      <c r="BK489">
        <f>BG489*BH489*BI489</f>
        <v>0</v>
      </c>
      <c r="BL489">
        <f>(BJ489-BB489)/BI489</f>
        <v>0</v>
      </c>
      <c r="BM489">
        <f>(AZ489-BF489)/BF489</f>
        <v>0</v>
      </c>
      <c r="BN489">
        <f>AY489/(BA489+AY489/BF489)</f>
        <v>0</v>
      </c>
      <c r="BO489" t="s">
        <v>429</v>
      </c>
      <c r="BP489">
        <v>0</v>
      </c>
      <c r="BQ489">
        <f>IF(BP489&lt;&gt;0, BP489, BN489)</f>
        <v>0</v>
      </c>
      <c r="BR489">
        <f>1-BQ489/BF489</f>
        <v>0</v>
      </c>
      <c r="BS489">
        <f>(BF489-BE489)/(BF489-BQ489)</f>
        <v>0</v>
      </c>
      <c r="BT489">
        <f>(AZ489-BF489)/(AZ489-BQ489)</f>
        <v>0</v>
      </c>
      <c r="BU489">
        <f>(BF489-BE489)/(BF489-AY489)</f>
        <v>0</v>
      </c>
      <c r="BV489">
        <f>(AZ489-BF489)/(AZ489-AY489)</f>
        <v>0</v>
      </c>
      <c r="BW489">
        <f>(BS489*BQ489/BE489)</f>
        <v>0</v>
      </c>
      <c r="BX489">
        <f>(1-BW489)</f>
        <v>0</v>
      </c>
      <c r="DG489">
        <f>$B$13*EF489+$C$13*EG489+$F$13*ER489*(1-EU489)</f>
        <v>0</v>
      </c>
      <c r="DH489">
        <f>DG489*DI489</f>
        <v>0</v>
      </c>
      <c r="DI489">
        <f>($B$13*$D$11+$C$13*$D$11+$F$13*((FE489+EW489)/MAX(FE489+EW489+FF489, 0.1)*$I$11+FF489/MAX(FE489+EW489+FF489, 0.1)*$J$11))/($B$13+$C$13+$F$13)</f>
        <v>0</v>
      </c>
      <c r="DJ489">
        <f>($B$13*$K$11+$C$13*$K$11+$F$13*((FE489+EW489)/MAX(FE489+EW489+FF489, 0.1)*$P$11+FF489/MAX(FE489+EW489+FF489, 0.1)*$Q$11))/($B$13+$C$13+$F$13)</f>
        <v>0</v>
      </c>
      <c r="DK489">
        <v>1.91</v>
      </c>
      <c r="DL489">
        <v>0.5</v>
      </c>
      <c r="DM489" t="s">
        <v>430</v>
      </c>
      <c r="DN489">
        <v>2</v>
      </c>
      <c r="DO489" t="b">
        <v>1</v>
      </c>
      <c r="DP489">
        <v>1687543783.1</v>
      </c>
      <c r="DQ489">
        <v>1178.507407407408</v>
      </c>
      <c r="DR489">
        <v>1209.610740740741</v>
      </c>
      <c r="DS489">
        <v>23.14513333333334</v>
      </c>
      <c r="DT489">
        <v>22.7549962962963</v>
      </c>
      <c r="DU489">
        <v>1199.413703703704</v>
      </c>
      <c r="DV489">
        <v>25.77538888888889</v>
      </c>
      <c r="DW489">
        <v>500.0273703703704</v>
      </c>
      <c r="DX489">
        <v>101.7401481481482</v>
      </c>
      <c r="DY489">
        <v>0.1000546296296296</v>
      </c>
      <c r="DZ489">
        <v>31.87753703703704</v>
      </c>
      <c r="EA489">
        <v>33.19526666666666</v>
      </c>
      <c r="EB489">
        <v>999.9000000000001</v>
      </c>
      <c r="EC489">
        <v>0</v>
      </c>
      <c r="ED489">
        <v>0</v>
      </c>
      <c r="EE489">
        <v>10000.27518518518</v>
      </c>
      <c r="EF489">
        <v>0</v>
      </c>
      <c r="EG489">
        <v>1289.383333333333</v>
      </c>
      <c r="EH489">
        <v>-31.1022</v>
      </c>
      <c r="EI489">
        <v>1206.430740740741</v>
      </c>
      <c r="EJ489">
        <v>1237.776296296296</v>
      </c>
      <c r="EK489">
        <v>0.3901413703703703</v>
      </c>
      <c r="EL489">
        <v>1209.610740740741</v>
      </c>
      <c r="EM489">
        <v>22.7549962962963</v>
      </c>
      <c r="EN489">
        <v>2.354791111111111</v>
      </c>
      <c r="EO489">
        <v>2.315097407407408</v>
      </c>
      <c r="EP489">
        <v>20.05618518518518</v>
      </c>
      <c r="EQ489">
        <v>19.78182962962963</v>
      </c>
      <c r="ER489">
        <v>1999.975555555555</v>
      </c>
      <c r="ES489">
        <v>0.9800023333333333</v>
      </c>
      <c r="ET489">
        <v>0.01999776296296297</v>
      </c>
      <c r="EU489">
        <v>0</v>
      </c>
      <c r="EV489">
        <v>150.5598888888889</v>
      </c>
      <c r="EW489">
        <v>5.00078</v>
      </c>
      <c r="EX489">
        <v>4280.352962962963</v>
      </c>
      <c r="EY489">
        <v>16379.45925925926</v>
      </c>
      <c r="EZ489">
        <v>53.1524074074074</v>
      </c>
      <c r="FA489">
        <v>55.27985185185185</v>
      </c>
      <c r="FB489">
        <v>53.81440740740739</v>
      </c>
      <c r="FC489">
        <v>54.39314814814813</v>
      </c>
      <c r="FD489">
        <v>53.00674074074073</v>
      </c>
      <c r="FE489">
        <v>1955.076296296297</v>
      </c>
      <c r="FF489">
        <v>39.89481481481481</v>
      </c>
      <c r="FG489">
        <v>0</v>
      </c>
      <c r="FH489">
        <v>1687543791.3</v>
      </c>
      <c r="FI489">
        <v>0</v>
      </c>
      <c r="FJ489">
        <v>150.5661538461538</v>
      </c>
      <c r="FK489">
        <v>-1.233709393565469</v>
      </c>
      <c r="FL489">
        <v>-0.001367379873337039</v>
      </c>
      <c r="FM489">
        <v>4280.17</v>
      </c>
      <c r="FN489">
        <v>15</v>
      </c>
      <c r="FO489">
        <v>1687542268.5</v>
      </c>
      <c r="FP489" t="s">
        <v>1219</v>
      </c>
      <c r="FQ489">
        <v>1687542253</v>
      </c>
      <c r="FR489">
        <v>1687542268.5</v>
      </c>
      <c r="FS489">
        <v>7</v>
      </c>
      <c r="FT489">
        <v>0.126</v>
      </c>
      <c r="FU489">
        <v>0.008999999999999999</v>
      </c>
      <c r="FV489">
        <v>-14.588</v>
      </c>
      <c r="FW489">
        <v>-2.508</v>
      </c>
      <c r="FX489">
        <v>419</v>
      </c>
      <c r="FY489">
        <v>18</v>
      </c>
      <c r="FZ489">
        <v>0.37</v>
      </c>
      <c r="GA489">
        <v>0.06</v>
      </c>
      <c r="GB489">
        <v>-31.124895</v>
      </c>
      <c r="GC489">
        <v>0.2475287054409367</v>
      </c>
      <c r="GD489">
        <v>0.09846086011710421</v>
      </c>
      <c r="GE489">
        <v>0</v>
      </c>
      <c r="GF489">
        <v>0.39263025</v>
      </c>
      <c r="GG489">
        <v>-0.04397768105065668</v>
      </c>
      <c r="GH489">
        <v>0.004784006886230408</v>
      </c>
      <c r="GI489">
        <v>1</v>
      </c>
      <c r="GJ489">
        <v>1</v>
      </c>
      <c r="GK489">
        <v>2</v>
      </c>
      <c r="GL489" t="s">
        <v>443</v>
      </c>
      <c r="GM489">
        <v>3.10054</v>
      </c>
      <c r="GN489">
        <v>2.75795</v>
      </c>
      <c r="GO489">
        <v>0.197313</v>
      </c>
      <c r="GP489">
        <v>0.19842</v>
      </c>
      <c r="GQ489">
        <v>0.123075</v>
      </c>
      <c r="GR489">
        <v>0.113317</v>
      </c>
      <c r="GS489">
        <v>19962</v>
      </c>
      <c r="GT489">
        <v>19282.1</v>
      </c>
      <c r="GU489">
        <v>25466.1</v>
      </c>
      <c r="GV489">
        <v>24456.4</v>
      </c>
      <c r="GW489">
        <v>35919.3</v>
      </c>
      <c r="GX489">
        <v>32012.2</v>
      </c>
      <c r="GY489">
        <v>44539.6</v>
      </c>
      <c r="GZ489">
        <v>39019.8</v>
      </c>
      <c r="HA489">
        <v>1.70923</v>
      </c>
      <c r="HB489">
        <v>1.59728</v>
      </c>
      <c r="HC489">
        <v>-0.0419766</v>
      </c>
      <c r="HD489">
        <v>0</v>
      </c>
      <c r="HE489">
        <v>33.8882</v>
      </c>
      <c r="HF489">
        <v>999.9</v>
      </c>
      <c r="HG489">
        <v>42.9</v>
      </c>
      <c r="HH489">
        <v>50.9</v>
      </c>
      <c r="HI489">
        <v>54.757</v>
      </c>
      <c r="HJ489">
        <v>62.7707</v>
      </c>
      <c r="HK489">
        <v>22.5921</v>
      </c>
      <c r="HL489">
        <v>1</v>
      </c>
      <c r="HM489">
        <v>1.86792</v>
      </c>
      <c r="HN489">
        <v>9.28105</v>
      </c>
      <c r="HO489">
        <v>20.0423</v>
      </c>
      <c r="HP489">
        <v>5.20321</v>
      </c>
      <c r="HQ489">
        <v>11.992</v>
      </c>
      <c r="HR489">
        <v>4.9591</v>
      </c>
      <c r="HS489">
        <v>3.2744</v>
      </c>
      <c r="HT489">
        <v>9999</v>
      </c>
      <c r="HU489">
        <v>9999</v>
      </c>
      <c r="HV489">
        <v>9999</v>
      </c>
      <c r="HW489">
        <v>92.3</v>
      </c>
      <c r="HX489">
        <v>1.86387</v>
      </c>
      <c r="HY489">
        <v>1.86032</v>
      </c>
      <c r="HZ489">
        <v>1.85874</v>
      </c>
      <c r="IA489">
        <v>1.85998</v>
      </c>
      <c r="IB489">
        <v>1.85989</v>
      </c>
      <c r="IC489">
        <v>1.85855</v>
      </c>
      <c r="ID489">
        <v>1.85774</v>
      </c>
      <c r="IE489">
        <v>1.85242</v>
      </c>
      <c r="IF489">
        <v>0</v>
      </c>
      <c r="IG489">
        <v>0</v>
      </c>
      <c r="IH489">
        <v>0</v>
      </c>
      <c r="II489">
        <v>0</v>
      </c>
      <c r="IJ489" t="s">
        <v>433</v>
      </c>
      <c r="IK489" t="s">
        <v>434</v>
      </c>
      <c r="IL489" t="s">
        <v>435</v>
      </c>
      <c r="IM489" t="s">
        <v>435</v>
      </c>
      <c r="IN489" t="s">
        <v>435</v>
      </c>
      <c r="IO489" t="s">
        <v>435</v>
      </c>
      <c r="IP489">
        <v>0</v>
      </c>
      <c r="IQ489">
        <v>100</v>
      </c>
      <c r="IR489">
        <v>100</v>
      </c>
      <c r="IS489">
        <v>-21.07</v>
      </c>
      <c r="IT489">
        <v>-2.6303</v>
      </c>
      <c r="IU489">
        <v>-9.223646000070774</v>
      </c>
      <c r="IV489">
        <v>-0.01431925071125703</v>
      </c>
      <c r="IW489">
        <v>4.89615414261653E-06</v>
      </c>
      <c r="IX489">
        <v>-8.989459798755491E-10</v>
      </c>
      <c r="IY489">
        <v>-1.345169807792213</v>
      </c>
      <c r="IZ489">
        <v>-0.1043539695207113</v>
      </c>
      <c r="JA489">
        <v>0.003109194328973147</v>
      </c>
      <c r="JB489">
        <v>-3.859871886814269E-05</v>
      </c>
      <c r="JC489">
        <v>3</v>
      </c>
      <c r="JD489">
        <v>1925</v>
      </c>
      <c r="JE489">
        <v>1</v>
      </c>
      <c r="JF489">
        <v>31</v>
      </c>
      <c r="JG489">
        <v>25.6</v>
      </c>
      <c r="JH489">
        <v>25.4</v>
      </c>
      <c r="JI489">
        <v>2.80273</v>
      </c>
      <c r="JJ489">
        <v>2.71118</v>
      </c>
      <c r="JK489">
        <v>1.49658</v>
      </c>
      <c r="JL489">
        <v>2.31323</v>
      </c>
      <c r="JM489">
        <v>1.54785</v>
      </c>
      <c r="JN489">
        <v>2.52319</v>
      </c>
      <c r="JO489">
        <v>54.1284</v>
      </c>
      <c r="JP489">
        <v>13.1251</v>
      </c>
      <c r="JQ489">
        <v>18</v>
      </c>
      <c r="JR489">
        <v>502.275</v>
      </c>
      <c r="JS489">
        <v>437.143</v>
      </c>
      <c r="JT489">
        <v>26.4481</v>
      </c>
      <c r="JU489">
        <v>47.4529</v>
      </c>
      <c r="JV489">
        <v>30.0012</v>
      </c>
      <c r="JW489">
        <v>47.1373</v>
      </c>
      <c r="JX489">
        <v>46.9569</v>
      </c>
      <c r="JY489">
        <v>56.2284</v>
      </c>
      <c r="JZ489">
        <v>50.1743</v>
      </c>
      <c r="KA489">
        <v>0</v>
      </c>
      <c r="KB489">
        <v>20.5594</v>
      </c>
      <c r="KC489">
        <v>1256.43</v>
      </c>
      <c r="KD489">
        <v>22.6651</v>
      </c>
      <c r="KE489">
        <v>97.32640000000001</v>
      </c>
      <c r="KF489">
        <v>93.79559999999999</v>
      </c>
    </row>
    <row r="490" spans="1:292">
      <c r="A490">
        <v>462</v>
      </c>
      <c r="B490">
        <v>1687543795.6</v>
      </c>
      <c r="C490">
        <v>17667.09999990463</v>
      </c>
      <c r="D490" t="s">
        <v>1368</v>
      </c>
      <c r="E490" t="s">
        <v>1369</v>
      </c>
      <c r="F490">
        <v>5</v>
      </c>
      <c r="G490" t="s">
        <v>1218</v>
      </c>
      <c r="H490">
        <v>1687543787.814285</v>
      </c>
      <c r="I490">
        <f>(J490)/1000</f>
        <v>0</v>
      </c>
      <c r="J490">
        <f>IF(DO490, AM490, AG490)</f>
        <v>0</v>
      </c>
      <c r="K490">
        <f>IF(DO490, AH490, AF490)</f>
        <v>0</v>
      </c>
      <c r="L490">
        <f>DQ490 - IF(AT490&gt;1, K490*DK490*100.0/(AV490*EE490), 0)</f>
        <v>0</v>
      </c>
      <c r="M490">
        <f>((S490-I490/2)*L490-K490)/(S490+I490/2)</f>
        <v>0</v>
      </c>
      <c r="N490">
        <f>M490*(DX490+DY490)/1000.0</f>
        <v>0</v>
      </c>
      <c r="O490">
        <f>(DQ490 - IF(AT490&gt;1, K490*DK490*100.0/(AV490*EE490), 0))*(DX490+DY490)/1000.0</f>
        <v>0</v>
      </c>
      <c r="P490">
        <f>2.0/((1/R490-1/Q490)+SIGN(R490)*SQRT((1/R490-1/Q490)*(1/R490-1/Q490) + 4*DL490/((DL490+1)*(DL490+1))*(2*1/R490*1/Q490-1/Q490*1/Q490)))</f>
        <v>0</v>
      </c>
      <c r="Q490">
        <f>IF(LEFT(DM490,1)&lt;&gt;"0",IF(LEFT(DM490,1)="1",3.0,DN490),$D$5+$E$5*(EE490*DX490/($K$5*1000))+$F$5*(EE490*DX490/($K$5*1000))*MAX(MIN(DK490,$J$5),$I$5)*MAX(MIN(DK490,$J$5),$I$5)+$G$5*MAX(MIN(DK490,$J$5),$I$5)*(EE490*DX490/($K$5*1000))+$H$5*(EE490*DX490/($K$5*1000))*(EE490*DX490/($K$5*1000)))</f>
        <v>0</v>
      </c>
      <c r="R490">
        <f>I490*(1000-(1000*0.61365*exp(17.502*V490/(240.97+V490))/(DX490+DY490)+DS490)/2)/(1000*0.61365*exp(17.502*V490/(240.97+V490))/(DX490+DY490)-DS490)</f>
        <v>0</v>
      </c>
      <c r="S490">
        <f>1/((DL490+1)/(P490/1.6)+1/(Q490/1.37)) + DL490/((DL490+1)/(P490/1.6) + DL490/(Q490/1.37))</f>
        <v>0</v>
      </c>
      <c r="T490">
        <f>(DG490*DJ490)</f>
        <v>0</v>
      </c>
      <c r="U490">
        <f>(DZ490+(T490+2*0.95*5.67E-8*(((DZ490+$B$9)+273)^4-(DZ490+273)^4)-44100*I490)/(1.84*29.3*Q490+8*0.95*5.67E-8*(DZ490+273)^3))</f>
        <v>0</v>
      </c>
      <c r="V490">
        <f>($C$9*EA490+$D$9*EB490+$E$9*U490)</f>
        <v>0</v>
      </c>
      <c r="W490">
        <f>0.61365*exp(17.502*V490/(240.97+V490))</f>
        <v>0</v>
      </c>
      <c r="X490">
        <f>(Y490/Z490*100)</f>
        <v>0</v>
      </c>
      <c r="Y490">
        <f>DS490*(DX490+DY490)/1000</f>
        <v>0</v>
      </c>
      <c r="Z490">
        <f>0.61365*exp(17.502*DZ490/(240.97+DZ490))</f>
        <v>0</v>
      </c>
      <c r="AA490">
        <f>(W490-DS490*(DX490+DY490)/1000)</f>
        <v>0</v>
      </c>
      <c r="AB490">
        <f>(-I490*44100)</f>
        <v>0</v>
      </c>
      <c r="AC490">
        <f>2*29.3*Q490*0.92*(DZ490-V490)</f>
        <v>0</v>
      </c>
      <c r="AD490">
        <f>2*0.95*5.67E-8*(((DZ490+$B$9)+273)^4-(V490+273)^4)</f>
        <v>0</v>
      </c>
      <c r="AE490">
        <f>T490+AD490+AB490+AC490</f>
        <v>0</v>
      </c>
      <c r="AF490">
        <f>DW490*AT490*(DR490-DQ490*(1000-AT490*DT490)/(1000-AT490*DS490))/(100*DK490)</f>
        <v>0</v>
      </c>
      <c r="AG490">
        <f>1000*DW490*AT490*(DS490-DT490)/(100*DK490*(1000-AT490*DS490))</f>
        <v>0</v>
      </c>
      <c r="AH490">
        <f>(AI490 - AJ490 - DX490*1E3/(8.314*(DZ490+273.15)) * AL490/DW490 * AK490) * DW490/(100*DK490) * (1000 - DT490)/1000</f>
        <v>0</v>
      </c>
      <c r="AI490">
        <v>1271.319491354755</v>
      </c>
      <c r="AJ490">
        <v>1247.50103030303</v>
      </c>
      <c r="AK490">
        <v>3.43135515111577</v>
      </c>
      <c r="AL490">
        <v>66.87703025585249</v>
      </c>
      <c r="AM490">
        <f>(AO490 - AN490 + DX490*1E3/(8.314*(DZ490+273.15)) * AQ490/DW490 * AP490) * DW490/(100*DK490) * 1000/(1000 - AO490)</f>
        <v>0</v>
      </c>
      <c r="AN490">
        <v>22.7607734841702</v>
      </c>
      <c r="AO490">
        <v>23.14505696969697</v>
      </c>
      <c r="AP490">
        <v>-5.279952730256512E-06</v>
      </c>
      <c r="AQ490">
        <v>100.4574107163463</v>
      </c>
      <c r="AR490">
        <v>0</v>
      </c>
      <c r="AS490">
        <v>0</v>
      </c>
      <c r="AT490">
        <f>IF(AR490*$H$15&gt;=AV490,1.0,(AV490/(AV490-AR490*$H$15)))</f>
        <v>0</v>
      </c>
      <c r="AU490">
        <f>(AT490-1)*100</f>
        <v>0</v>
      </c>
      <c r="AV490">
        <f>MAX(0,($B$15+$C$15*EE490)/(1+$D$15*EE490)*DX490/(DZ490+273)*$E$15)</f>
        <v>0</v>
      </c>
      <c r="AW490" t="s">
        <v>429</v>
      </c>
      <c r="AX490" t="s">
        <v>429</v>
      </c>
      <c r="AY490">
        <v>0</v>
      </c>
      <c r="AZ490">
        <v>0</v>
      </c>
      <c r="BA490">
        <f>1-AY490/AZ490</f>
        <v>0</v>
      </c>
      <c r="BB490">
        <v>0</v>
      </c>
      <c r="BC490" t="s">
        <v>429</v>
      </c>
      <c r="BD490" t="s">
        <v>429</v>
      </c>
      <c r="BE490">
        <v>0</v>
      </c>
      <c r="BF490">
        <v>0</v>
      </c>
      <c r="BG490">
        <f>1-BE490/BF490</f>
        <v>0</v>
      </c>
      <c r="BH490">
        <v>0.5</v>
      </c>
      <c r="BI490">
        <f>DH490</f>
        <v>0</v>
      </c>
      <c r="BJ490">
        <f>K490</f>
        <v>0</v>
      </c>
      <c r="BK490">
        <f>BG490*BH490*BI490</f>
        <v>0</v>
      </c>
      <c r="BL490">
        <f>(BJ490-BB490)/BI490</f>
        <v>0</v>
      </c>
      <c r="BM490">
        <f>(AZ490-BF490)/BF490</f>
        <v>0</v>
      </c>
      <c r="BN490">
        <f>AY490/(BA490+AY490/BF490)</f>
        <v>0</v>
      </c>
      <c r="BO490" t="s">
        <v>429</v>
      </c>
      <c r="BP490">
        <v>0</v>
      </c>
      <c r="BQ490">
        <f>IF(BP490&lt;&gt;0, BP490, BN490)</f>
        <v>0</v>
      </c>
      <c r="BR490">
        <f>1-BQ490/BF490</f>
        <v>0</v>
      </c>
      <c r="BS490">
        <f>(BF490-BE490)/(BF490-BQ490)</f>
        <v>0</v>
      </c>
      <c r="BT490">
        <f>(AZ490-BF490)/(AZ490-BQ490)</f>
        <v>0</v>
      </c>
      <c r="BU490">
        <f>(BF490-BE490)/(BF490-AY490)</f>
        <v>0</v>
      </c>
      <c r="BV490">
        <f>(AZ490-BF490)/(AZ490-AY490)</f>
        <v>0</v>
      </c>
      <c r="BW490">
        <f>(BS490*BQ490/BE490)</f>
        <v>0</v>
      </c>
      <c r="BX490">
        <f>(1-BW490)</f>
        <v>0</v>
      </c>
      <c r="DG490">
        <f>$B$13*EF490+$C$13*EG490+$F$13*ER490*(1-EU490)</f>
        <v>0</v>
      </c>
      <c r="DH490">
        <f>DG490*DI490</f>
        <v>0</v>
      </c>
      <c r="DI490">
        <f>($B$13*$D$11+$C$13*$D$11+$F$13*((FE490+EW490)/MAX(FE490+EW490+FF490, 0.1)*$I$11+FF490/MAX(FE490+EW490+FF490, 0.1)*$J$11))/($B$13+$C$13+$F$13)</f>
        <v>0</v>
      </c>
      <c r="DJ490">
        <f>($B$13*$K$11+$C$13*$K$11+$F$13*((FE490+EW490)/MAX(FE490+EW490+FF490, 0.1)*$P$11+FF490/MAX(FE490+EW490+FF490, 0.1)*$Q$11))/($B$13+$C$13+$F$13)</f>
        <v>0</v>
      </c>
      <c r="DK490">
        <v>1.91</v>
      </c>
      <c r="DL490">
        <v>0.5</v>
      </c>
      <c r="DM490" t="s">
        <v>430</v>
      </c>
      <c r="DN490">
        <v>2</v>
      </c>
      <c r="DO490" t="b">
        <v>1</v>
      </c>
      <c r="DP490">
        <v>1687543787.814285</v>
      </c>
      <c r="DQ490">
        <v>1194.266428571429</v>
      </c>
      <c r="DR490">
        <v>1225.374285714286</v>
      </c>
      <c r="DS490">
        <v>23.14487857142857</v>
      </c>
      <c r="DT490">
        <v>22.75744642857143</v>
      </c>
      <c r="DU490">
        <v>1215.274285714286</v>
      </c>
      <c r="DV490">
        <v>25.775125</v>
      </c>
      <c r="DW490">
        <v>500.0231428571429</v>
      </c>
      <c r="DX490">
        <v>101.7405357142857</v>
      </c>
      <c r="DY490">
        <v>0.09999439642857143</v>
      </c>
      <c r="DZ490">
        <v>31.87915357142858</v>
      </c>
      <c r="EA490">
        <v>33.19948214285714</v>
      </c>
      <c r="EB490">
        <v>999.9000000000002</v>
      </c>
      <c r="EC490">
        <v>0</v>
      </c>
      <c r="ED490">
        <v>0</v>
      </c>
      <c r="EE490">
        <v>10000.40107142857</v>
      </c>
      <c r="EF490">
        <v>0</v>
      </c>
      <c r="EG490">
        <v>1277.9925</v>
      </c>
      <c r="EH490">
        <v>-31.10746785714286</v>
      </c>
      <c r="EI490">
        <v>1222.562142857143</v>
      </c>
      <c r="EJ490">
        <v>1253.909642857143</v>
      </c>
      <c r="EK490">
        <v>0.3874363571428572</v>
      </c>
      <c r="EL490">
        <v>1225.374285714286</v>
      </c>
      <c r="EM490">
        <v>22.75744642857143</v>
      </c>
      <c r="EN490">
        <v>2.354771785714286</v>
      </c>
      <c r="EO490">
        <v>2.315353571428572</v>
      </c>
      <c r="EP490">
        <v>20.05605714285714</v>
      </c>
      <c r="EQ490">
        <v>19.78362142857143</v>
      </c>
      <c r="ER490">
        <v>1999.978571428572</v>
      </c>
      <c r="ES490">
        <v>0.9800023214285714</v>
      </c>
      <c r="ET490">
        <v>0.01999777857142857</v>
      </c>
      <c r="EU490">
        <v>0</v>
      </c>
      <c r="EV490">
        <v>150.5038928571428</v>
      </c>
      <c r="EW490">
        <v>5.00078</v>
      </c>
      <c r="EX490">
        <v>4281.301071428571</v>
      </c>
      <c r="EY490">
        <v>16379.47857142857</v>
      </c>
      <c r="EZ490">
        <v>53.15821428571428</v>
      </c>
      <c r="FA490">
        <v>55.28542857142856</v>
      </c>
      <c r="FB490">
        <v>53.80767857142856</v>
      </c>
      <c r="FC490">
        <v>54.39699999999999</v>
      </c>
      <c r="FD490">
        <v>53.00424999999999</v>
      </c>
      <c r="FE490">
        <v>1955.078571428571</v>
      </c>
      <c r="FF490">
        <v>39.89607142857143</v>
      </c>
      <c r="FG490">
        <v>0</v>
      </c>
      <c r="FH490">
        <v>1687543796.1</v>
      </c>
      <c r="FI490">
        <v>0</v>
      </c>
      <c r="FJ490">
        <v>150.5091923076923</v>
      </c>
      <c r="FK490">
        <v>-0.4543247809486676</v>
      </c>
      <c r="FL490">
        <v>173.342222280471</v>
      </c>
      <c r="FM490">
        <v>4281.855384615385</v>
      </c>
      <c r="FN490">
        <v>15</v>
      </c>
      <c r="FO490">
        <v>1687542268.5</v>
      </c>
      <c r="FP490" t="s">
        <v>1219</v>
      </c>
      <c r="FQ490">
        <v>1687542253</v>
      </c>
      <c r="FR490">
        <v>1687542268.5</v>
      </c>
      <c r="FS490">
        <v>7</v>
      </c>
      <c r="FT490">
        <v>0.126</v>
      </c>
      <c r="FU490">
        <v>0.008999999999999999</v>
      </c>
      <c r="FV490">
        <v>-14.588</v>
      </c>
      <c r="FW490">
        <v>-2.508</v>
      </c>
      <c r="FX490">
        <v>419</v>
      </c>
      <c r="FY490">
        <v>18</v>
      </c>
      <c r="FZ490">
        <v>0.37</v>
      </c>
      <c r="GA490">
        <v>0.06</v>
      </c>
      <c r="GB490">
        <v>-31.1273</v>
      </c>
      <c r="GC490">
        <v>0.03419887429644128</v>
      </c>
      <c r="GD490">
        <v>0.08261627866225861</v>
      </c>
      <c r="GE490">
        <v>1</v>
      </c>
      <c r="GF490">
        <v>0.389562225</v>
      </c>
      <c r="GG490">
        <v>-0.03330786866791693</v>
      </c>
      <c r="GH490">
        <v>0.003676483132611244</v>
      </c>
      <c r="GI490">
        <v>1</v>
      </c>
      <c r="GJ490">
        <v>2</v>
      </c>
      <c r="GK490">
        <v>2</v>
      </c>
      <c r="GL490" t="s">
        <v>432</v>
      </c>
      <c r="GM490">
        <v>3.10043</v>
      </c>
      <c r="GN490">
        <v>2.75835</v>
      </c>
      <c r="GO490">
        <v>0.198991</v>
      </c>
      <c r="GP490">
        <v>0.200079</v>
      </c>
      <c r="GQ490">
        <v>0.123069</v>
      </c>
      <c r="GR490">
        <v>0.113318</v>
      </c>
      <c r="GS490">
        <v>19919.6</v>
      </c>
      <c r="GT490">
        <v>19241.6</v>
      </c>
      <c r="GU490">
        <v>25465.6</v>
      </c>
      <c r="GV490">
        <v>24456</v>
      </c>
      <c r="GW490">
        <v>35919.1</v>
      </c>
      <c r="GX490">
        <v>32011.7</v>
      </c>
      <c r="GY490">
        <v>44538.7</v>
      </c>
      <c r="GZ490">
        <v>39019</v>
      </c>
      <c r="HA490">
        <v>1.7094</v>
      </c>
      <c r="HB490">
        <v>1.5978</v>
      </c>
      <c r="HC490">
        <v>-0.0426471</v>
      </c>
      <c r="HD490">
        <v>0</v>
      </c>
      <c r="HE490">
        <v>33.8882</v>
      </c>
      <c r="HF490">
        <v>999.9</v>
      </c>
      <c r="HG490">
        <v>42.9</v>
      </c>
      <c r="HH490">
        <v>50.9</v>
      </c>
      <c r="HI490">
        <v>54.762</v>
      </c>
      <c r="HJ490">
        <v>62.6907</v>
      </c>
      <c r="HK490">
        <v>22.9688</v>
      </c>
      <c r="HL490">
        <v>1</v>
      </c>
      <c r="HM490">
        <v>1.86907</v>
      </c>
      <c r="HN490">
        <v>9.28105</v>
      </c>
      <c r="HO490">
        <v>20.0422</v>
      </c>
      <c r="HP490">
        <v>5.20291</v>
      </c>
      <c r="HQ490">
        <v>11.992</v>
      </c>
      <c r="HR490">
        <v>4.9592</v>
      </c>
      <c r="HS490">
        <v>3.27448</v>
      </c>
      <c r="HT490">
        <v>9999</v>
      </c>
      <c r="HU490">
        <v>9999</v>
      </c>
      <c r="HV490">
        <v>9999</v>
      </c>
      <c r="HW490">
        <v>92.3</v>
      </c>
      <c r="HX490">
        <v>1.86386</v>
      </c>
      <c r="HY490">
        <v>1.86032</v>
      </c>
      <c r="HZ490">
        <v>1.85871</v>
      </c>
      <c r="IA490">
        <v>1.85997</v>
      </c>
      <c r="IB490">
        <v>1.85989</v>
      </c>
      <c r="IC490">
        <v>1.85855</v>
      </c>
      <c r="ID490">
        <v>1.85772</v>
      </c>
      <c r="IE490">
        <v>1.85242</v>
      </c>
      <c r="IF490">
        <v>0</v>
      </c>
      <c r="IG490">
        <v>0</v>
      </c>
      <c r="IH490">
        <v>0</v>
      </c>
      <c r="II490">
        <v>0</v>
      </c>
      <c r="IJ490" t="s">
        <v>433</v>
      </c>
      <c r="IK490" t="s">
        <v>434</v>
      </c>
      <c r="IL490" t="s">
        <v>435</v>
      </c>
      <c r="IM490" t="s">
        <v>435</v>
      </c>
      <c r="IN490" t="s">
        <v>435</v>
      </c>
      <c r="IO490" t="s">
        <v>435</v>
      </c>
      <c r="IP490">
        <v>0</v>
      </c>
      <c r="IQ490">
        <v>100</v>
      </c>
      <c r="IR490">
        <v>100</v>
      </c>
      <c r="IS490">
        <v>-21.18</v>
      </c>
      <c r="IT490">
        <v>-2.6303</v>
      </c>
      <c r="IU490">
        <v>-9.223646000070774</v>
      </c>
      <c r="IV490">
        <v>-0.01431925071125703</v>
      </c>
      <c r="IW490">
        <v>4.89615414261653E-06</v>
      </c>
      <c r="IX490">
        <v>-8.989459798755491E-10</v>
      </c>
      <c r="IY490">
        <v>-1.345169807792213</v>
      </c>
      <c r="IZ490">
        <v>-0.1043539695207113</v>
      </c>
      <c r="JA490">
        <v>0.003109194328973147</v>
      </c>
      <c r="JB490">
        <v>-3.859871886814269E-05</v>
      </c>
      <c r="JC490">
        <v>3</v>
      </c>
      <c r="JD490">
        <v>1925</v>
      </c>
      <c r="JE490">
        <v>1</v>
      </c>
      <c r="JF490">
        <v>31</v>
      </c>
      <c r="JG490">
        <v>25.7</v>
      </c>
      <c r="JH490">
        <v>25.5</v>
      </c>
      <c r="JI490">
        <v>2.83081</v>
      </c>
      <c r="JJ490">
        <v>2.72461</v>
      </c>
      <c r="JK490">
        <v>1.49658</v>
      </c>
      <c r="JL490">
        <v>2.31201</v>
      </c>
      <c r="JM490">
        <v>1.54785</v>
      </c>
      <c r="JN490">
        <v>2.40234</v>
      </c>
      <c r="JO490">
        <v>54.1284</v>
      </c>
      <c r="JP490">
        <v>13.1164</v>
      </c>
      <c r="JQ490">
        <v>18</v>
      </c>
      <c r="JR490">
        <v>502.466</v>
      </c>
      <c r="JS490">
        <v>437.564</v>
      </c>
      <c r="JT490">
        <v>26.4568</v>
      </c>
      <c r="JU490">
        <v>47.4636</v>
      </c>
      <c r="JV490">
        <v>30.0012</v>
      </c>
      <c r="JW490">
        <v>47.15</v>
      </c>
      <c r="JX490">
        <v>46.9699</v>
      </c>
      <c r="JY490">
        <v>56.7984</v>
      </c>
      <c r="JZ490">
        <v>50.1743</v>
      </c>
      <c r="KA490">
        <v>0</v>
      </c>
      <c r="KB490">
        <v>20.5573</v>
      </c>
      <c r="KC490">
        <v>1269.8</v>
      </c>
      <c r="KD490">
        <v>22.6651</v>
      </c>
      <c r="KE490">
        <v>97.3244</v>
      </c>
      <c r="KF490">
        <v>93.79389999999999</v>
      </c>
    </row>
    <row r="491" spans="1:292">
      <c r="A491">
        <v>463</v>
      </c>
      <c r="B491">
        <v>1687543800.6</v>
      </c>
      <c r="C491">
        <v>17672.09999990463</v>
      </c>
      <c r="D491" t="s">
        <v>1370</v>
      </c>
      <c r="E491" t="s">
        <v>1371</v>
      </c>
      <c r="F491">
        <v>5</v>
      </c>
      <c r="G491" t="s">
        <v>1218</v>
      </c>
      <c r="H491">
        <v>1687543793.1</v>
      </c>
      <c r="I491">
        <f>(J491)/1000</f>
        <v>0</v>
      </c>
      <c r="J491">
        <f>IF(DO491, AM491, AG491)</f>
        <v>0</v>
      </c>
      <c r="K491">
        <f>IF(DO491, AH491, AF491)</f>
        <v>0</v>
      </c>
      <c r="L491">
        <f>DQ491 - IF(AT491&gt;1, K491*DK491*100.0/(AV491*EE491), 0)</f>
        <v>0</v>
      </c>
      <c r="M491">
        <f>((S491-I491/2)*L491-K491)/(S491+I491/2)</f>
        <v>0</v>
      </c>
      <c r="N491">
        <f>M491*(DX491+DY491)/1000.0</f>
        <v>0</v>
      </c>
      <c r="O491">
        <f>(DQ491 - IF(AT491&gt;1, K491*DK491*100.0/(AV491*EE491), 0))*(DX491+DY491)/1000.0</f>
        <v>0</v>
      </c>
      <c r="P491">
        <f>2.0/((1/R491-1/Q491)+SIGN(R491)*SQRT((1/R491-1/Q491)*(1/R491-1/Q491) + 4*DL491/((DL491+1)*(DL491+1))*(2*1/R491*1/Q491-1/Q491*1/Q491)))</f>
        <v>0</v>
      </c>
      <c r="Q491">
        <f>IF(LEFT(DM491,1)&lt;&gt;"0",IF(LEFT(DM491,1)="1",3.0,DN491),$D$5+$E$5*(EE491*DX491/($K$5*1000))+$F$5*(EE491*DX491/($K$5*1000))*MAX(MIN(DK491,$J$5),$I$5)*MAX(MIN(DK491,$J$5),$I$5)+$G$5*MAX(MIN(DK491,$J$5),$I$5)*(EE491*DX491/($K$5*1000))+$H$5*(EE491*DX491/($K$5*1000))*(EE491*DX491/($K$5*1000)))</f>
        <v>0</v>
      </c>
      <c r="R491">
        <f>I491*(1000-(1000*0.61365*exp(17.502*V491/(240.97+V491))/(DX491+DY491)+DS491)/2)/(1000*0.61365*exp(17.502*V491/(240.97+V491))/(DX491+DY491)-DS491)</f>
        <v>0</v>
      </c>
      <c r="S491">
        <f>1/((DL491+1)/(P491/1.6)+1/(Q491/1.37)) + DL491/((DL491+1)/(P491/1.6) + DL491/(Q491/1.37))</f>
        <v>0</v>
      </c>
      <c r="T491">
        <f>(DG491*DJ491)</f>
        <v>0</v>
      </c>
      <c r="U491">
        <f>(DZ491+(T491+2*0.95*5.67E-8*(((DZ491+$B$9)+273)^4-(DZ491+273)^4)-44100*I491)/(1.84*29.3*Q491+8*0.95*5.67E-8*(DZ491+273)^3))</f>
        <v>0</v>
      </c>
      <c r="V491">
        <f>($C$9*EA491+$D$9*EB491+$E$9*U491)</f>
        <v>0</v>
      </c>
      <c r="W491">
        <f>0.61365*exp(17.502*V491/(240.97+V491))</f>
        <v>0</v>
      </c>
      <c r="X491">
        <f>(Y491/Z491*100)</f>
        <v>0</v>
      </c>
      <c r="Y491">
        <f>DS491*(DX491+DY491)/1000</f>
        <v>0</v>
      </c>
      <c r="Z491">
        <f>0.61365*exp(17.502*DZ491/(240.97+DZ491))</f>
        <v>0</v>
      </c>
      <c r="AA491">
        <f>(W491-DS491*(DX491+DY491)/1000)</f>
        <v>0</v>
      </c>
      <c r="AB491">
        <f>(-I491*44100)</f>
        <v>0</v>
      </c>
      <c r="AC491">
        <f>2*29.3*Q491*0.92*(DZ491-V491)</f>
        <v>0</v>
      </c>
      <c r="AD491">
        <f>2*0.95*5.67E-8*(((DZ491+$B$9)+273)^4-(V491+273)^4)</f>
        <v>0</v>
      </c>
      <c r="AE491">
        <f>T491+AD491+AB491+AC491</f>
        <v>0</v>
      </c>
      <c r="AF491">
        <f>DW491*AT491*(DR491-DQ491*(1000-AT491*DT491)/(1000-AT491*DS491))/(100*DK491)</f>
        <v>0</v>
      </c>
      <c r="AG491">
        <f>1000*DW491*AT491*(DS491-DT491)/(100*DK491*(1000-AT491*DS491))</f>
        <v>0</v>
      </c>
      <c r="AH491">
        <f>(AI491 - AJ491 - DX491*1E3/(8.314*(DZ491+273.15)) * AL491/DW491 * AK491) * DW491/(100*DK491) * (1000 - DT491)/1000</f>
        <v>0</v>
      </c>
      <c r="AI491">
        <v>1288.388281041904</v>
      </c>
      <c r="AJ491">
        <v>1264.605333333333</v>
      </c>
      <c r="AK491">
        <v>3.418701333396007</v>
      </c>
      <c r="AL491">
        <v>66.87703025585249</v>
      </c>
      <c r="AM491">
        <f>(AO491 - AN491 + DX491*1E3/(8.314*(DZ491+273.15)) * AQ491/DW491 * AP491) * DW491/(100*DK491) * 1000/(1000 - AO491)</f>
        <v>0</v>
      </c>
      <c r="AN491">
        <v>22.76310945207451</v>
      </c>
      <c r="AO491">
        <v>23.14876363636363</v>
      </c>
      <c r="AP491">
        <v>1.567841492909215E-05</v>
      </c>
      <c r="AQ491">
        <v>100.4574107163463</v>
      </c>
      <c r="AR491">
        <v>0</v>
      </c>
      <c r="AS491">
        <v>0</v>
      </c>
      <c r="AT491">
        <f>IF(AR491*$H$15&gt;=AV491,1.0,(AV491/(AV491-AR491*$H$15)))</f>
        <v>0</v>
      </c>
      <c r="AU491">
        <f>(AT491-1)*100</f>
        <v>0</v>
      </c>
      <c r="AV491">
        <f>MAX(0,($B$15+$C$15*EE491)/(1+$D$15*EE491)*DX491/(DZ491+273)*$E$15)</f>
        <v>0</v>
      </c>
      <c r="AW491" t="s">
        <v>429</v>
      </c>
      <c r="AX491" t="s">
        <v>429</v>
      </c>
      <c r="AY491">
        <v>0</v>
      </c>
      <c r="AZ491">
        <v>0</v>
      </c>
      <c r="BA491">
        <f>1-AY491/AZ491</f>
        <v>0</v>
      </c>
      <c r="BB491">
        <v>0</v>
      </c>
      <c r="BC491" t="s">
        <v>429</v>
      </c>
      <c r="BD491" t="s">
        <v>429</v>
      </c>
      <c r="BE491">
        <v>0</v>
      </c>
      <c r="BF491">
        <v>0</v>
      </c>
      <c r="BG491">
        <f>1-BE491/BF491</f>
        <v>0</v>
      </c>
      <c r="BH491">
        <v>0.5</v>
      </c>
      <c r="BI491">
        <f>DH491</f>
        <v>0</v>
      </c>
      <c r="BJ491">
        <f>K491</f>
        <v>0</v>
      </c>
      <c r="BK491">
        <f>BG491*BH491*BI491</f>
        <v>0</v>
      </c>
      <c r="BL491">
        <f>(BJ491-BB491)/BI491</f>
        <v>0</v>
      </c>
      <c r="BM491">
        <f>(AZ491-BF491)/BF491</f>
        <v>0</v>
      </c>
      <c r="BN491">
        <f>AY491/(BA491+AY491/BF491)</f>
        <v>0</v>
      </c>
      <c r="BO491" t="s">
        <v>429</v>
      </c>
      <c r="BP491">
        <v>0</v>
      </c>
      <c r="BQ491">
        <f>IF(BP491&lt;&gt;0, BP491, BN491)</f>
        <v>0</v>
      </c>
      <c r="BR491">
        <f>1-BQ491/BF491</f>
        <v>0</v>
      </c>
      <c r="BS491">
        <f>(BF491-BE491)/(BF491-BQ491)</f>
        <v>0</v>
      </c>
      <c r="BT491">
        <f>(AZ491-BF491)/(AZ491-BQ491)</f>
        <v>0</v>
      </c>
      <c r="BU491">
        <f>(BF491-BE491)/(BF491-AY491)</f>
        <v>0</v>
      </c>
      <c r="BV491">
        <f>(AZ491-BF491)/(AZ491-AY491)</f>
        <v>0</v>
      </c>
      <c r="BW491">
        <f>(BS491*BQ491/BE491)</f>
        <v>0</v>
      </c>
      <c r="BX491">
        <f>(1-BW491)</f>
        <v>0</v>
      </c>
      <c r="DG491">
        <f>$B$13*EF491+$C$13*EG491+$F$13*ER491*(1-EU491)</f>
        <v>0</v>
      </c>
      <c r="DH491">
        <f>DG491*DI491</f>
        <v>0</v>
      </c>
      <c r="DI491">
        <f>($B$13*$D$11+$C$13*$D$11+$F$13*((FE491+EW491)/MAX(FE491+EW491+FF491, 0.1)*$I$11+FF491/MAX(FE491+EW491+FF491, 0.1)*$J$11))/($B$13+$C$13+$F$13)</f>
        <v>0</v>
      </c>
      <c r="DJ491">
        <f>($B$13*$K$11+$C$13*$K$11+$F$13*((FE491+EW491)/MAX(FE491+EW491+FF491, 0.1)*$P$11+FF491/MAX(FE491+EW491+FF491, 0.1)*$Q$11))/($B$13+$C$13+$F$13)</f>
        <v>0</v>
      </c>
      <c r="DK491">
        <v>1.91</v>
      </c>
      <c r="DL491">
        <v>0.5</v>
      </c>
      <c r="DM491" t="s">
        <v>430</v>
      </c>
      <c r="DN491">
        <v>2</v>
      </c>
      <c r="DO491" t="b">
        <v>1</v>
      </c>
      <c r="DP491">
        <v>1687543793.1</v>
      </c>
      <c r="DQ491">
        <v>1211.924074074074</v>
      </c>
      <c r="DR491">
        <v>1243.064444444445</v>
      </c>
      <c r="DS491">
        <v>23.14589629629629</v>
      </c>
      <c r="DT491">
        <v>22.76008888888889</v>
      </c>
      <c r="DU491">
        <v>1233.045185185185</v>
      </c>
      <c r="DV491">
        <v>25.77616296296296</v>
      </c>
      <c r="DW491">
        <v>500.0123333333333</v>
      </c>
      <c r="DX491">
        <v>101.740962962963</v>
      </c>
      <c r="DY491">
        <v>0.09997019259259259</v>
      </c>
      <c r="DZ491">
        <v>31.88625925925926</v>
      </c>
      <c r="EA491">
        <v>33.20535185185185</v>
      </c>
      <c r="EB491">
        <v>999.9000000000001</v>
      </c>
      <c r="EC491">
        <v>0</v>
      </c>
      <c r="ED491">
        <v>0</v>
      </c>
      <c r="EE491">
        <v>10001.66</v>
      </c>
      <c r="EF491">
        <v>0</v>
      </c>
      <c r="EG491">
        <v>1314.280740740741</v>
      </c>
      <c r="EH491">
        <v>-31.14007407407407</v>
      </c>
      <c r="EI491">
        <v>1240.63962962963</v>
      </c>
      <c r="EJ491">
        <v>1272.015555555556</v>
      </c>
      <c r="EK491">
        <v>0.3858104444444444</v>
      </c>
      <c r="EL491">
        <v>1243.064444444445</v>
      </c>
      <c r="EM491">
        <v>22.76008888888889</v>
      </c>
      <c r="EN491">
        <v>2.354884814814815</v>
      </c>
      <c r="EO491">
        <v>2.315631481481482</v>
      </c>
      <c r="EP491">
        <v>20.05682962962963</v>
      </c>
      <c r="EQ491">
        <v>19.78556666666666</v>
      </c>
      <c r="ER491">
        <v>1999.977037037037</v>
      </c>
      <c r="ES491">
        <v>0.9800025555555555</v>
      </c>
      <c r="ET491">
        <v>0.01999754444444444</v>
      </c>
      <c r="EU491">
        <v>0</v>
      </c>
      <c r="EV491">
        <v>150.4104074074074</v>
      </c>
      <c r="EW491">
        <v>5.00078</v>
      </c>
      <c r="EX491">
        <v>4302.43888888889</v>
      </c>
      <c r="EY491">
        <v>16379.45925925926</v>
      </c>
      <c r="EZ491">
        <v>53.17807407407408</v>
      </c>
      <c r="FA491">
        <v>55.3005185185185</v>
      </c>
      <c r="FB491">
        <v>53.81214814814815</v>
      </c>
      <c r="FC491">
        <v>54.40481481481481</v>
      </c>
      <c r="FD491">
        <v>53.00903703703704</v>
      </c>
      <c r="FE491">
        <v>1955.08037037037</v>
      </c>
      <c r="FF491">
        <v>39.89407407407408</v>
      </c>
      <c r="FG491">
        <v>0</v>
      </c>
      <c r="FH491">
        <v>1687543800.9</v>
      </c>
      <c r="FI491">
        <v>0</v>
      </c>
      <c r="FJ491">
        <v>150.4466538461539</v>
      </c>
      <c r="FK491">
        <v>-0.2145982919036035</v>
      </c>
      <c r="FL491">
        <v>262.8936757836127</v>
      </c>
      <c r="FM491">
        <v>4301.038461538462</v>
      </c>
      <c r="FN491">
        <v>15</v>
      </c>
      <c r="FO491">
        <v>1687542268.5</v>
      </c>
      <c r="FP491" t="s">
        <v>1219</v>
      </c>
      <c r="FQ491">
        <v>1687542253</v>
      </c>
      <c r="FR491">
        <v>1687542268.5</v>
      </c>
      <c r="FS491">
        <v>7</v>
      </c>
      <c r="FT491">
        <v>0.126</v>
      </c>
      <c r="FU491">
        <v>0.008999999999999999</v>
      </c>
      <c r="FV491">
        <v>-14.588</v>
      </c>
      <c r="FW491">
        <v>-2.508</v>
      </c>
      <c r="FX491">
        <v>419</v>
      </c>
      <c r="FY491">
        <v>18</v>
      </c>
      <c r="FZ491">
        <v>0.37</v>
      </c>
      <c r="GA491">
        <v>0.06</v>
      </c>
      <c r="GB491">
        <v>-31.11010487804878</v>
      </c>
      <c r="GC491">
        <v>-0.3836613240418195</v>
      </c>
      <c r="GD491">
        <v>0.06482052502108811</v>
      </c>
      <c r="GE491">
        <v>0</v>
      </c>
      <c r="GF491">
        <v>0.3868171463414634</v>
      </c>
      <c r="GG491">
        <v>-0.02162665505226464</v>
      </c>
      <c r="GH491">
        <v>0.00276788236004928</v>
      </c>
      <c r="GI491">
        <v>1</v>
      </c>
      <c r="GJ491">
        <v>1</v>
      </c>
      <c r="GK491">
        <v>2</v>
      </c>
      <c r="GL491" t="s">
        <v>443</v>
      </c>
      <c r="GM491">
        <v>3.10034</v>
      </c>
      <c r="GN491">
        <v>2.75803</v>
      </c>
      <c r="GO491">
        <v>0.200656</v>
      </c>
      <c r="GP491">
        <v>0.201728</v>
      </c>
      <c r="GQ491">
        <v>0.123079</v>
      </c>
      <c r="GR491">
        <v>0.113314</v>
      </c>
      <c r="GS491">
        <v>19877.3</v>
      </c>
      <c r="GT491">
        <v>19201.3</v>
      </c>
      <c r="GU491">
        <v>25464.8</v>
      </c>
      <c r="GV491">
        <v>24455.6</v>
      </c>
      <c r="GW491">
        <v>35918.1</v>
      </c>
      <c r="GX491">
        <v>32011.4</v>
      </c>
      <c r="GY491">
        <v>44537.7</v>
      </c>
      <c r="GZ491">
        <v>39018.2</v>
      </c>
      <c r="HA491">
        <v>1.70898</v>
      </c>
      <c r="HB491">
        <v>1.59795</v>
      </c>
      <c r="HC491">
        <v>-0.042066</v>
      </c>
      <c r="HD491">
        <v>0</v>
      </c>
      <c r="HE491">
        <v>33.8908</v>
      </c>
      <c r="HF491">
        <v>999.9</v>
      </c>
      <c r="HG491">
        <v>42.9</v>
      </c>
      <c r="HH491">
        <v>50.9</v>
      </c>
      <c r="HI491">
        <v>54.7577</v>
      </c>
      <c r="HJ491">
        <v>62.6107</v>
      </c>
      <c r="HK491">
        <v>22.6002</v>
      </c>
      <c r="HL491">
        <v>1</v>
      </c>
      <c r="HM491">
        <v>1.87004</v>
      </c>
      <c r="HN491">
        <v>9.28105</v>
      </c>
      <c r="HO491">
        <v>20.0417</v>
      </c>
      <c r="HP491">
        <v>5.19917</v>
      </c>
      <c r="HQ491">
        <v>11.992</v>
      </c>
      <c r="HR491">
        <v>4.9583</v>
      </c>
      <c r="HS491">
        <v>3.27395</v>
      </c>
      <c r="HT491">
        <v>9999</v>
      </c>
      <c r="HU491">
        <v>9999</v>
      </c>
      <c r="HV491">
        <v>9999</v>
      </c>
      <c r="HW491">
        <v>92.3</v>
      </c>
      <c r="HX491">
        <v>1.86386</v>
      </c>
      <c r="HY491">
        <v>1.86033</v>
      </c>
      <c r="HZ491">
        <v>1.85872</v>
      </c>
      <c r="IA491">
        <v>1.86001</v>
      </c>
      <c r="IB491">
        <v>1.85989</v>
      </c>
      <c r="IC491">
        <v>1.85856</v>
      </c>
      <c r="ID491">
        <v>1.85772</v>
      </c>
      <c r="IE491">
        <v>1.85242</v>
      </c>
      <c r="IF491">
        <v>0</v>
      </c>
      <c r="IG491">
        <v>0</v>
      </c>
      <c r="IH491">
        <v>0</v>
      </c>
      <c r="II491">
        <v>0</v>
      </c>
      <c r="IJ491" t="s">
        <v>433</v>
      </c>
      <c r="IK491" t="s">
        <v>434</v>
      </c>
      <c r="IL491" t="s">
        <v>435</v>
      </c>
      <c r="IM491" t="s">
        <v>435</v>
      </c>
      <c r="IN491" t="s">
        <v>435</v>
      </c>
      <c r="IO491" t="s">
        <v>435</v>
      </c>
      <c r="IP491">
        <v>0</v>
      </c>
      <c r="IQ491">
        <v>100</v>
      </c>
      <c r="IR491">
        <v>100</v>
      </c>
      <c r="IS491">
        <v>-21.28</v>
      </c>
      <c r="IT491">
        <v>-2.6303</v>
      </c>
      <c r="IU491">
        <v>-9.223646000070774</v>
      </c>
      <c r="IV491">
        <v>-0.01431925071125703</v>
      </c>
      <c r="IW491">
        <v>4.89615414261653E-06</v>
      </c>
      <c r="IX491">
        <v>-8.989459798755491E-10</v>
      </c>
      <c r="IY491">
        <v>-1.345169807792213</v>
      </c>
      <c r="IZ491">
        <v>-0.1043539695207113</v>
      </c>
      <c r="JA491">
        <v>0.003109194328973147</v>
      </c>
      <c r="JB491">
        <v>-3.859871886814269E-05</v>
      </c>
      <c r="JC491">
        <v>3</v>
      </c>
      <c r="JD491">
        <v>1925</v>
      </c>
      <c r="JE491">
        <v>1</v>
      </c>
      <c r="JF491">
        <v>31</v>
      </c>
      <c r="JG491">
        <v>25.8</v>
      </c>
      <c r="JH491">
        <v>25.5</v>
      </c>
      <c r="JI491">
        <v>2.86377</v>
      </c>
      <c r="JJ491">
        <v>2.70996</v>
      </c>
      <c r="JK491">
        <v>1.49658</v>
      </c>
      <c r="JL491">
        <v>2.31323</v>
      </c>
      <c r="JM491">
        <v>1.54785</v>
      </c>
      <c r="JN491">
        <v>2.47559</v>
      </c>
      <c r="JO491">
        <v>54.1284</v>
      </c>
      <c r="JP491">
        <v>13.1251</v>
      </c>
      <c r="JQ491">
        <v>18</v>
      </c>
      <c r="JR491">
        <v>502.245</v>
      </c>
      <c r="JS491">
        <v>437.726</v>
      </c>
      <c r="JT491">
        <v>26.4682</v>
      </c>
      <c r="JU491">
        <v>47.4749</v>
      </c>
      <c r="JV491">
        <v>30.001</v>
      </c>
      <c r="JW491">
        <v>47.1606</v>
      </c>
      <c r="JX491">
        <v>46.9812</v>
      </c>
      <c r="JY491">
        <v>57.4588</v>
      </c>
      <c r="JZ491">
        <v>50.1743</v>
      </c>
      <c r="KA491">
        <v>0</v>
      </c>
      <c r="KB491">
        <v>20.5571</v>
      </c>
      <c r="KC491">
        <v>1289.84</v>
      </c>
      <c r="KD491">
        <v>22.7441</v>
      </c>
      <c r="KE491">
        <v>97.3219</v>
      </c>
      <c r="KF491">
        <v>93.7921</v>
      </c>
    </row>
    <row r="492" spans="1:292">
      <c r="A492">
        <v>464</v>
      </c>
      <c r="B492">
        <v>1687543805.6</v>
      </c>
      <c r="C492">
        <v>17677.09999990463</v>
      </c>
      <c r="D492" t="s">
        <v>1372</v>
      </c>
      <c r="E492" t="s">
        <v>1373</v>
      </c>
      <c r="F492">
        <v>5</v>
      </c>
      <c r="G492" t="s">
        <v>1218</v>
      </c>
      <c r="H492">
        <v>1687543797.814285</v>
      </c>
      <c r="I492">
        <f>(J492)/1000</f>
        <v>0</v>
      </c>
      <c r="J492">
        <f>IF(DO492, AM492, AG492)</f>
        <v>0</v>
      </c>
      <c r="K492">
        <f>IF(DO492, AH492, AF492)</f>
        <v>0</v>
      </c>
      <c r="L492">
        <f>DQ492 - IF(AT492&gt;1, K492*DK492*100.0/(AV492*EE492), 0)</f>
        <v>0</v>
      </c>
      <c r="M492">
        <f>((S492-I492/2)*L492-K492)/(S492+I492/2)</f>
        <v>0</v>
      </c>
      <c r="N492">
        <f>M492*(DX492+DY492)/1000.0</f>
        <v>0</v>
      </c>
      <c r="O492">
        <f>(DQ492 - IF(AT492&gt;1, K492*DK492*100.0/(AV492*EE492), 0))*(DX492+DY492)/1000.0</f>
        <v>0</v>
      </c>
      <c r="P492">
        <f>2.0/((1/R492-1/Q492)+SIGN(R492)*SQRT((1/R492-1/Q492)*(1/R492-1/Q492) + 4*DL492/((DL492+1)*(DL492+1))*(2*1/R492*1/Q492-1/Q492*1/Q492)))</f>
        <v>0</v>
      </c>
      <c r="Q492">
        <f>IF(LEFT(DM492,1)&lt;&gt;"0",IF(LEFT(DM492,1)="1",3.0,DN492),$D$5+$E$5*(EE492*DX492/($K$5*1000))+$F$5*(EE492*DX492/($K$5*1000))*MAX(MIN(DK492,$J$5),$I$5)*MAX(MIN(DK492,$J$5),$I$5)+$G$5*MAX(MIN(DK492,$J$5),$I$5)*(EE492*DX492/($K$5*1000))+$H$5*(EE492*DX492/($K$5*1000))*(EE492*DX492/($K$5*1000)))</f>
        <v>0</v>
      </c>
      <c r="R492">
        <f>I492*(1000-(1000*0.61365*exp(17.502*V492/(240.97+V492))/(DX492+DY492)+DS492)/2)/(1000*0.61365*exp(17.502*V492/(240.97+V492))/(DX492+DY492)-DS492)</f>
        <v>0</v>
      </c>
      <c r="S492">
        <f>1/((DL492+1)/(P492/1.6)+1/(Q492/1.37)) + DL492/((DL492+1)/(P492/1.6) + DL492/(Q492/1.37))</f>
        <v>0</v>
      </c>
      <c r="T492">
        <f>(DG492*DJ492)</f>
        <v>0</v>
      </c>
      <c r="U492">
        <f>(DZ492+(T492+2*0.95*5.67E-8*(((DZ492+$B$9)+273)^4-(DZ492+273)^4)-44100*I492)/(1.84*29.3*Q492+8*0.95*5.67E-8*(DZ492+273)^3))</f>
        <v>0</v>
      </c>
      <c r="V492">
        <f>($C$9*EA492+$D$9*EB492+$E$9*U492)</f>
        <v>0</v>
      </c>
      <c r="W492">
        <f>0.61365*exp(17.502*V492/(240.97+V492))</f>
        <v>0</v>
      </c>
      <c r="X492">
        <f>(Y492/Z492*100)</f>
        <v>0</v>
      </c>
      <c r="Y492">
        <f>DS492*(DX492+DY492)/1000</f>
        <v>0</v>
      </c>
      <c r="Z492">
        <f>0.61365*exp(17.502*DZ492/(240.97+DZ492))</f>
        <v>0</v>
      </c>
      <c r="AA492">
        <f>(W492-DS492*(DX492+DY492)/1000)</f>
        <v>0</v>
      </c>
      <c r="AB492">
        <f>(-I492*44100)</f>
        <v>0</v>
      </c>
      <c r="AC492">
        <f>2*29.3*Q492*0.92*(DZ492-V492)</f>
        <v>0</v>
      </c>
      <c r="AD492">
        <f>2*0.95*5.67E-8*(((DZ492+$B$9)+273)^4-(V492+273)^4)</f>
        <v>0</v>
      </c>
      <c r="AE492">
        <f>T492+AD492+AB492+AC492</f>
        <v>0</v>
      </c>
      <c r="AF492">
        <f>DW492*AT492*(DR492-DQ492*(1000-AT492*DT492)/(1000-AT492*DS492))/(100*DK492)</f>
        <v>0</v>
      </c>
      <c r="AG492">
        <f>1000*DW492*AT492*(DS492-DT492)/(100*DK492*(1000-AT492*DS492))</f>
        <v>0</v>
      </c>
      <c r="AH492">
        <f>(AI492 - AJ492 - DX492*1E3/(8.314*(DZ492+273.15)) * AL492/DW492 * AK492) * DW492/(100*DK492) * (1000 - DT492)/1000</f>
        <v>0</v>
      </c>
      <c r="AI492">
        <v>1305.506495077875</v>
      </c>
      <c r="AJ492">
        <v>1281.737939393939</v>
      </c>
      <c r="AK492">
        <v>3.422804363556246</v>
      </c>
      <c r="AL492">
        <v>66.87703025585249</v>
      </c>
      <c r="AM492">
        <f>(AO492 - AN492 + DX492*1E3/(8.314*(DZ492+273.15)) * AQ492/DW492 * AP492) * DW492/(100*DK492) * 1000/(1000 - AO492)</f>
        <v>0</v>
      </c>
      <c r="AN492">
        <v>22.76486392632161</v>
      </c>
      <c r="AO492">
        <v>23.15116969696969</v>
      </c>
      <c r="AP492">
        <v>6.406702503492574E-06</v>
      </c>
      <c r="AQ492">
        <v>100.4574107163463</v>
      </c>
      <c r="AR492">
        <v>0</v>
      </c>
      <c r="AS492">
        <v>0</v>
      </c>
      <c r="AT492">
        <f>IF(AR492*$H$15&gt;=AV492,1.0,(AV492/(AV492-AR492*$H$15)))</f>
        <v>0</v>
      </c>
      <c r="AU492">
        <f>(AT492-1)*100</f>
        <v>0</v>
      </c>
      <c r="AV492">
        <f>MAX(0,($B$15+$C$15*EE492)/(1+$D$15*EE492)*DX492/(DZ492+273)*$E$15)</f>
        <v>0</v>
      </c>
      <c r="AW492" t="s">
        <v>429</v>
      </c>
      <c r="AX492" t="s">
        <v>429</v>
      </c>
      <c r="AY492">
        <v>0</v>
      </c>
      <c r="AZ492">
        <v>0</v>
      </c>
      <c r="BA492">
        <f>1-AY492/AZ492</f>
        <v>0</v>
      </c>
      <c r="BB492">
        <v>0</v>
      </c>
      <c r="BC492" t="s">
        <v>429</v>
      </c>
      <c r="BD492" t="s">
        <v>429</v>
      </c>
      <c r="BE492">
        <v>0</v>
      </c>
      <c r="BF492">
        <v>0</v>
      </c>
      <c r="BG492">
        <f>1-BE492/BF492</f>
        <v>0</v>
      </c>
      <c r="BH492">
        <v>0.5</v>
      </c>
      <c r="BI492">
        <f>DH492</f>
        <v>0</v>
      </c>
      <c r="BJ492">
        <f>K492</f>
        <v>0</v>
      </c>
      <c r="BK492">
        <f>BG492*BH492*BI492</f>
        <v>0</v>
      </c>
      <c r="BL492">
        <f>(BJ492-BB492)/BI492</f>
        <v>0</v>
      </c>
      <c r="BM492">
        <f>(AZ492-BF492)/BF492</f>
        <v>0</v>
      </c>
      <c r="BN492">
        <f>AY492/(BA492+AY492/BF492)</f>
        <v>0</v>
      </c>
      <c r="BO492" t="s">
        <v>429</v>
      </c>
      <c r="BP492">
        <v>0</v>
      </c>
      <c r="BQ492">
        <f>IF(BP492&lt;&gt;0, BP492, BN492)</f>
        <v>0</v>
      </c>
      <c r="BR492">
        <f>1-BQ492/BF492</f>
        <v>0</v>
      </c>
      <c r="BS492">
        <f>(BF492-BE492)/(BF492-BQ492)</f>
        <v>0</v>
      </c>
      <c r="BT492">
        <f>(AZ492-BF492)/(AZ492-BQ492)</f>
        <v>0</v>
      </c>
      <c r="BU492">
        <f>(BF492-BE492)/(BF492-AY492)</f>
        <v>0</v>
      </c>
      <c r="BV492">
        <f>(AZ492-BF492)/(AZ492-AY492)</f>
        <v>0</v>
      </c>
      <c r="BW492">
        <f>(BS492*BQ492/BE492)</f>
        <v>0</v>
      </c>
      <c r="BX492">
        <f>(1-BW492)</f>
        <v>0</v>
      </c>
      <c r="DG492">
        <f>$B$13*EF492+$C$13*EG492+$F$13*ER492*(1-EU492)</f>
        <v>0</v>
      </c>
      <c r="DH492">
        <f>DG492*DI492</f>
        <v>0</v>
      </c>
      <c r="DI492">
        <f>($B$13*$D$11+$C$13*$D$11+$F$13*((FE492+EW492)/MAX(FE492+EW492+FF492, 0.1)*$I$11+FF492/MAX(FE492+EW492+FF492, 0.1)*$J$11))/($B$13+$C$13+$F$13)</f>
        <v>0</v>
      </c>
      <c r="DJ492">
        <f>($B$13*$K$11+$C$13*$K$11+$F$13*((FE492+EW492)/MAX(FE492+EW492+FF492, 0.1)*$P$11+FF492/MAX(FE492+EW492+FF492, 0.1)*$Q$11))/($B$13+$C$13+$F$13)</f>
        <v>0</v>
      </c>
      <c r="DK492">
        <v>1.91</v>
      </c>
      <c r="DL492">
        <v>0.5</v>
      </c>
      <c r="DM492" t="s">
        <v>430</v>
      </c>
      <c r="DN492">
        <v>2</v>
      </c>
      <c r="DO492" t="b">
        <v>1</v>
      </c>
      <c r="DP492">
        <v>1687543797.814285</v>
      </c>
      <c r="DQ492">
        <v>1227.694642857143</v>
      </c>
      <c r="DR492">
        <v>1258.838571428572</v>
      </c>
      <c r="DS492">
        <v>23.14746428571429</v>
      </c>
      <c r="DT492">
        <v>22.76256785714286</v>
      </c>
      <c r="DU492">
        <v>1248.915357142857</v>
      </c>
      <c r="DV492">
        <v>25.77776071428571</v>
      </c>
      <c r="DW492">
        <v>500.0074285714285</v>
      </c>
      <c r="DX492">
        <v>101.7410357142857</v>
      </c>
      <c r="DY492">
        <v>0.09999367142857143</v>
      </c>
      <c r="DZ492">
        <v>31.89127857142857</v>
      </c>
      <c r="EA492">
        <v>33.20958214285714</v>
      </c>
      <c r="EB492">
        <v>999.9000000000002</v>
      </c>
      <c r="EC492">
        <v>0</v>
      </c>
      <c r="ED492">
        <v>0</v>
      </c>
      <c r="EE492">
        <v>10006.555</v>
      </c>
      <c r="EF492">
        <v>0</v>
      </c>
      <c r="EG492">
        <v>1327.421428571428</v>
      </c>
      <c r="EH492">
        <v>-31.14395357142857</v>
      </c>
      <c r="EI492">
        <v>1256.785714285714</v>
      </c>
      <c r="EJ492">
        <v>1288.159642857143</v>
      </c>
      <c r="EK492">
        <v>0.3848940714285714</v>
      </c>
      <c r="EL492">
        <v>1258.838571428572</v>
      </c>
      <c r="EM492">
        <v>22.76256785714286</v>
      </c>
      <c r="EN492">
        <v>2.355046071428572</v>
      </c>
      <c r="EO492">
        <v>2.315887142857143</v>
      </c>
      <c r="EP492">
        <v>20.05794285714286</v>
      </c>
      <c r="EQ492">
        <v>19.78734285714286</v>
      </c>
      <c r="ER492">
        <v>1999.983928571429</v>
      </c>
      <c r="ES492">
        <v>0.980002857142857</v>
      </c>
      <c r="ET492">
        <v>0.01999723928571429</v>
      </c>
      <c r="EU492">
        <v>0</v>
      </c>
      <c r="EV492">
        <v>150.4313214285714</v>
      </c>
      <c r="EW492">
        <v>5.00078</v>
      </c>
      <c r="EX492">
        <v>4315.906785714285</v>
      </c>
      <c r="EY492">
        <v>16379.51071428571</v>
      </c>
      <c r="EZ492">
        <v>53.1985357142857</v>
      </c>
      <c r="FA492">
        <v>55.30535714285713</v>
      </c>
      <c r="FB492">
        <v>53.83449999999999</v>
      </c>
      <c r="FC492">
        <v>54.39924999999999</v>
      </c>
      <c r="FD492">
        <v>53.01764285714285</v>
      </c>
      <c r="FE492">
        <v>1955.090357142857</v>
      </c>
      <c r="FF492">
        <v>39.89178571428572</v>
      </c>
      <c r="FG492">
        <v>0</v>
      </c>
      <c r="FH492">
        <v>1687543806.3</v>
      </c>
      <c r="FI492">
        <v>0</v>
      </c>
      <c r="FJ492">
        <v>150.4574</v>
      </c>
      <c r="FK492">
        <v>0.196538446825797</v>
      </c>
      <c r="FL492">
        <v>171.086923456153</v>
      </c>
      <c r="FM492">
        <v>4317.682</v>
      </c>
      <c r="FN492">
        <v>15</v>
      </c>
      <c r="FO492">
        <v>1687542268.5</v>
      </c>
      <c r="FP492" t="s">
        <v>1219</v>
      </c>
      <c r="FQ492">
        <v>1687542253</v>
      </c>
      <c r="FR492">
        <v>1687542268.5</v>
      </c>
      <c r="FS492">
        <v>7</v>
      </c>
      <c r="FT492">
        <v>0.126</v>
      </c>
      <c r="FU492">
        <v>0.008999999999999999</v>
      </c>
      <c r="FV492">
        <v>-14.588</v>
      </c>
      <c r="FW492">
        <v>-2.508</v>
      </c>
      <c r="FX492">
        <v>419</v>
      </c>
      <c r="FY492">
        <v>18</v>
      </c>
      <c r="FZ492">
        <v>0.37</v>
      </c>
      <c r="GA492">
        <v>0.06</v>
      </c>
      <c r="GB492">
        <v>-31.1437425</v>
      </c>
      <c r="GC492">
        <v>-0.03415722326451223</v>
      </c>
      <c r="GD492">
        <v>0.05021690396420301</v>
      </c>
      <c r="GE492">
        <v>1</v>
      </c>
      <c r="GF492">
        <v>0.385872225</v>
      </c>
      <c r="GG492">
        <v>-0.01091366228893118</v>
      </c>
      <c r="GH492">
        <v>0.002267633650829648</v>
      </c>
      <c r="GI492">
        <v>1</v>
      </c>
      <c r="GJ492">
        <v>2</v>
      </c>
      <c r="GK492">
        <v>2</v>
      </c>
      <c r="GL492" t="s">
        <v>432</v>
      </c>
      <c r="GM492">
        <v>3.10059</v>
      </c>
      <c r="GN492">
        <v>2.75824</v>
      </c>
      <c r="GO492">
        <v>0.202311</v>
      </c>
      <c r="GP492">
        <v>0.203367</v>
      </c>
      <c r="GQ492">
        <v>0.123081</v>
      </c>
      <c r="GR492">
        <v>0.113331</v>
      </c>
      <c r="GS492">
        <v>19835.5</v>
      </c>
      <c r="GT492">
        <v>19161.2</v>
      </c>
      <c r="GU492">
        <v>25464.5</v>
      </c>
      <c r="GV492">
        <v>24455</v>
      </c>
      <c r="GW492">
        <v>35917.4</v>
      </c>
      <c r="GX492">
        <v>32010.7</v>
      </c>
      <c r="GY492">
        <v>44536.6</v>
      </c>
      <c r="GZ492">
        <v>39017.9</v>
      </c>
      <c r="HA492">
        <v>1.70917</v>
      </c>
      <c r="HB492">
        <v>1.59805</v>
      </c>
      <c r="HC492">
        <v>-0.0414848</v>
      </c>
      <c r="HD492">
        <v>0</v>
      </c>
      <c r="HE492">
        <v>33.8939</v>
      </c>
      <c r="HF492">
        <v>999.9</v>
      </c>
      <c r="HG492">
        <v>42.9</v>
      </c>
      <c r="HH492">
        <v>50.9</v>
      </c>
      <c r="HI492">
        <v>54.7605</v>
      </c>
      <c r="HJ492">
        <v>62.5307</v>
      </c>
      <c r="HK492">
        <v>22.7925</v>
      </c>
      <c r="HL492">
        <v>1</v>
      </c>
      <c r="HM492">
        <v>1.87113</v>
      </c>
      <c r="HN492">
        <v>9.28105</v>
      </c>
      <c r="HO492">
        <v>20.0422</v>
      </c>
      <c r="HP492">
        <v>5.20321</v>
      </c>
      <c r="HQ492">
        <v>11.992</v>
      </c>
      <c r="HR492">
        <v>4.95915</v>
      </c>
      <c r="HS492">
        <v>3.27455</v>
      </c>
      <c r="HT492">
        <v>9999</v>
      </c>
      <c r="HU492">
        <v>9999</v>
      </c>
      <c r="HV492">
        <v>9999</v>
      </c>
      <c r="HW492">
        <v>92.3</v>
      </c>
      <c r="HX492">
        <v>1.86386</v>
      </c>
      <c r="HY492">
        <v>1.86031</v>
      </c>
      <c r="HZ492">
        <v>1.85869</v>
      </c>
      <c r="IA492">
        <v>1.85999</v>
      </c>
      <c r="IB492">
        <v>1.85989</v>
      </c>
      <c r="IC492">
        <v>1.85856</v>
      </c>
      <c r="ID492">
        <v>1.85772</v>
      </c>
      <c r="IE492">
        <v>1.85242</v>
      </c>
      <c r="IF492">
        <v>0</v>
      </c>
      <c r="IG492">
        <v>0</v>
      </c>
      <c r="IH492">
        <v>0</v>
      </c>
      <c r="II492">
        <v>0</v>
      </c>
      <c r="IJ492" t="s">
        <v>433</v>
      </c>
      <c r="IK492" t="s">
        <v>434</v>
      </c>
      <c r="IL492" t="s">
        <v>435</v>
      </c>
      <c r="IM492" t="s">
        <v>435</v>
      </c>
      <c r="IN492" t="s">
        <v>435</v>
      </c>
      <c r="IO492" t="s">
        <v>435</v>
      </c>
      <c r="IP492">
        <v>0</v>
      </c>
      <c r="IQ492">
        <v>100</v>
      </c>
      <c r="IR492">
        <v>100</v>
      </c>
      <c r="IS492">
        <v>-21.39</v>
      </c>
      <c r="IT492">
        <v>-2.6304</v>
      </c>
      <c r="IU492">
        <v>-9.223646000070774</v>
      </c>
      <c r="IV492">
        <v>-0.01431925071125703</v>
      </c>
      <c r="IW492">
        <v>4.89615414261653E-06</v>
      </c>
      <c r="IX492">
        <v>-8.989459798755491E-10</v>
      </c>
      <c r="IY492">
        <v>-1.345169807792213</v>
      </c>
      <c r="IZ492">
        <v>-0.1043539695207113</v>
      </c>
      <c r="JA492">
        <v>0.003109194328973147</v>
      </c>
      <c r="JB492">
        <v>-3.859871886814269E-05</v>
      </c>
      <c r="JC492">
        <v>3</v>
      </c>
      <c r="JD492">
        <v>1925</v>
      </c>
      <c r="JE492">
        <v>1</v>
      </c>
      <c r="JF492">
        <v>31</v>
      </c>
      <c r="JG492">
        <v>25.9</v>
      </c>
      <c r="JH492">
        <v>25.6</v>
      </c>
      <c r="JI492">
        <v>2.89185</v>
      </c>
      <c r="JJ492">
        <v>2.71851</v>
      </c>
      <c r="JK492">
        <v>1.49658</v>
      </c>
      <c r="JL492">
        <v>2.31323</v>
      </c>
      <c r="JM492">
        <v>1.54785</v>
      </c>
      <c r="JN492">
        <v>2.48169</v>
      </c>
      <c r="JO492">
        <v>54.1284</v>
      </c>
      <c r="JP492">
        <v>13.1164</v>
      </c>
      <c r="JQ492">
        <v>18</v>
      </c>
      <c r="JR492">
        <v>502.456</v>
      </c>
      <c r="JS492">
        <v>437.858</v>
      </c>
      <c r="JT492">
        <v>26.4777</v>
      </c>
      <c r="JU492">
        <v>47.4857</v>
      </c>
      <c r="JV492">
        <v>30.0011</v>
      </c>
      <c r="JW492">
        <v>47.1738</v>
      </c>
      <c r="JX492">
        <v>46.9934</v>
      </c>
      <c r="JY492">
        <v>58.0259</v>
      </c>
      <c r="JZ492">
        <v>50.1743</v>
      </c>
      <c r="KA492">
        <v>0</v>
      </c>
      <c r="KB492">
        <v>20.5598</v>
      </c>
      <c r="KC492">
        <v>1303.19</v>
      </c>
      <c r="KD492">
        <v>22.7714</v>
      </c>
      <c r="KE492">
        <v>97.31999999999999</v>
      </c>
      <c r="KF492">
        <v>93.7907</v>
      </c>
    </row>
    <row r="493" spans="1:292">
      <c r="A493">
        <v>465</v>
      </c>
      <c r="B493">
        <v>1687543810.6</v>
      </c>
      <c r="C493">
        <v>17682.09999990463</v>
      </c>
      <c r="D493" t="s">
        <v>1374</v>
      </c>
      <c r="E493" t="s">
        <v>1375</v>
      </c>
      <c r="F493">
        <v>5</v>
      </c>
      <c r="G493" t="s">
        <v>1218</v>
      </c>
      <c r="H493">
        <v>1687543803.1</v>
      </c>
      <c r="I493">
        <f>(J493)/1000</f>
        <v>0</v>
      </c>
      <c r="J493">
        <f>IF(DO493, AM493, AG493)</f>
        <v>0</v>
      </c>
      <c r="K493">
        <f>IF(DO493, AH493, AF493)</f>
        <v>0</v>
      </c>
      <c r="L493">
        <f>DQ493 - IF(AT493&gt;1, K493*DK493*100.0/(AV493*EE493), 0)</f>
        <v>0</v>
      </c>
      <c r="M493">
        <f>((S493-I493/2)*L493-K493)/(S493+I493/2)</f>
        <v>0</v>
      </c>
      <c r="N493">
        <f>M493*(DX493+DY493)/1000.0</f>
        <v>0</v>
      </c>
      <c r="O493">
        <f>(DQ493 - IF(AT493&gt;1, K493*DK493*100.0/(AV493*EE493), 0))*(DX493+DY493)/1000.0</f>
        <v>0</v>
      </c>
      <c r="P493">
        <f>2.0/((1/R493-1/Q493)+SIGN(R493)*SQRT((1/R493-1/Q493)*(1/R493-1/Q493) + 4*DL493/((DL493+1)*(DL493+1))*(2*1/R493*1/Q493-1/Q493*1/Q493)))</f>
        <v>0</v>
      </c>
      <c r="Q493">
        <f>IF(LEFT(DM493,1)&lt;&gt;"0",IF(LEFT(DM493,1)="1",3.0,DN493),$D$5+$E$5*(EE493*DX493/($K$5*1000))+$F$5*(EE493*DX493/($K$5*1000))*MAX(MIN(DK493,$J$5),$I$5)*MAX(MIN(DK493,$J$5),$I$5)+$G$5*MAX(MIN(DK493,$J$5),$I$5)*(EE493*DX493/($K$5*1000))+$H$5*(EE493*DX493/($K$5*1000))*(EE493*DX493/($K$5*1000)))</f>
        <v>0</v>
      </c>
      <c r="R493">
        <f>I493*(1000-(1000*0.61365*exp(17.502*V493/(240.97+V493))/(DX493+DY493)+DS493)/2)/(1000*0.61365*exp(17.502*V493/(240.97+V493))/(DX493+DY493)-DS493)</f>
        <v>0</v>
      </c>
      <c r="S493">
        <f>1/((DL493+1)/(P493/1.6)+1/(Q493/1.37)) + DL493/((DL493+1)/(P493/1.6) + DL493/(Q493/1.37))</f>
        <v>0</v>
      </c>
      <c r="T493">
        <f>(DG493*DJ493)</f>
        <v>0</v>
      </c>
      <c r="U493">
        <f>(DZ493+(T493+2*0.95*5.67E-8*(((DZ493+$B$9)+273)^4-(DZ493+273)^4)-44100*I493)/(1.84*29.3*Q493+8*0.95*5.67E-8*(DZ493+273)^3))</f>
        <v>0</v>
      </c>
      <c r="V493">
        <f>($C$9*EA493+$D$9*EB493+$E$9*U493)</f>
        <v>0</v>
      </c>
      <c r="W493">
        <f>0.61365*exp(17.502*V493/(240.97+V493))</f>
        <v>0</v>
      </c>
      <c r="X493">
        <f>(Y493/Z493*100)</f>
        <v>0</v>
      </c>
      <c r="Y493">
        <f>DS493*(DX493+DY493)/1000</f>
        <v>0</v>
      </c>
      <c r="Z493">
        <f>0.61365*exp(17.502*DZ493/(240.97+DZ493))</f>
        <v>0</v>
      </c>
      <c r="AA493">
        <f>(W493-DS493*(DX493+DY493)/1000)</f>
        <v>0</v>
      </c>
      <c r="AB493">
        <f>(-I493*44100)</f>
        <v>0</v>
      </c>
      <c r="AC493">
        <f>2*29.3*Q493*0.92*(DZ493-V493)</f>
        <v>0</v>
      </c>
      <c r="AD493">
        <f>2*0.95*5.67E-8*(((DZ493+$B$9)+273)^4-(V493+273)^4)</f>
        <v>0</v>
      </c>
      <c r="AE493">
        <f>T493+AD493+AB493+AC493</f>
        <v>0</v>
      </c>
      <c r="AF493">
        <f>DW493*AT493*(DR493-DQ493*(1000-AT493*DT493)/(1000-AT493*DS493))/(100*DK493)</f>
        <v>0</v>
      </c>
      <c r="AG493">
        <f>1000*DW493*AT493*(DS493-DT493)/(100*DK493*(1000-AT493*DS493))</f>
        <v>0</v>
      </c>
      <c r="AH493">
        <f>(AI493 - AJ493 - DX493*1E3/(8.314*(DZ493+273.15)) * AL493/DW493 * AK493) * DW493/(100*DK493) * (1000 - DT493)/1000</f>
        <v>0</v>
      </c>
      <c r="AI493">
        <v>1322.673873297495</v>
      </c>
      <c r="AJ493">
        <v>1298.944</v>
      </c>
      <c r="AK493">
        <v>3.423697333991977</v>
      </c>
      <c r="AL493">
        <v>66.87703025585249</v>
      </c>
      <c r="AM493">
        <f>(AO493 - AN493 + DX493*1E3/(8.314*(DZ493+273.15)) * AQ493/DW493 * AP493) * DW493/(100*DK493) * 1000/(1000 - AO493)</f>
        <v>0</v>
      </c>
      <c r="AN493">
        <v>22.76724939394881</v>
      </c>
      <c r="AO493">
        <v>23.15105151515151</v>
      </c>
      <c r="AP493">
        <v>1.184887508967057E-06</v>
      </c>
      <c r="AQ493">
        <v>100.4574107163463</v>
      </c>
      <c r="AR493">
        <v>0</v>
      </c>
      <c r="AS493">
        <v>0</v>
      </c>
      <c r="AT493">
        <f>IF(AR493*$H$15&gt;=AV493,1.0,(AV493/(AV493-AR493*$H$15)))</f>
        <v>0</v>
      </c>
      <c r="AU493">
        <f>(AT493-1)*100</f>
        <v>0</v>
      </c>
      <c r="AV493">
        <f>MAX(0,($B$15+$C$15*EE493)/(1+$D$15*EE493)*DX493/(DZ493+273)*$E$15)</f>
        <v>0</v>
      </c>
      <c r="AW493" t="s">
        <v>429</v>
      </c>
      <c r="AX493" t="s">
        <v>429</v>
      </c>
      <c r="AY493">
        <v>0</v>
      </c>
      <c r="AZ493">
        <v>0</v>
      </c>
      <c r="BA493">
        <f>1-AY493/AZ493</f>
        <v>0</v>
      </c>
      <c r="BB493">
        <v>0</v>
      </c>
      <c r="BC493" t="s">
        <v>429</v>
      </c>
      <c r="BD493" t="s">
        <v>429</v>
      </c>
      <c r="BE493">
        <v>0</v>
      </c>
      <c r="BF493">
        <v>0</v>
      </c>
      <c r="BG493">
        <f>1-BE493/BF493</f>
        <v>0</v>
      </c>
      <c r="BH493">
        <v>0.5</v>
      </c>
      <c r="BI493">
        <f>DH493</f>
        <v>0</v>
      </c>
      <c r="BJ493">
        <f>K493</f>
        <v>0</v>
      </c>
      <c r="BK493">
        <f>BG493*BH493*BI493</f>
        <v>0</v>
      </c>
      <c r="BL493">
        <f>(BJ493-BB493)/BI493</f>
        <v>0</v>
      </c>
      <c r="BM493">
        <f>(AZ493-BF493)/BF493</f>
        <v>0</v>
      </c>
      <c r="BN493">
        <f>AY493/(BA493+AY493/BF493)</f>
        <v>0</v>
      </c>
      <c r="BO493" t="s">
        <v>429</v>
      </c>
      <c r="BP493">
        <v>0</v>
      </c>
      <c r="BQ493">
        <f>IF(BP493&lt;&gt;0, BP493, BN493)</f>
        <v>0</v>
      </c>
      <c r="BR493">
        <f>1-BQ493/BF493</f>
        <v>0</v>
      </c>
      <c r="BS493">
        <f>(BF493-BE493)/(BF493-BQ493)</f>
        <v>0</v>
      </c>
      <c r="BT493">
        <f>(AZ493-BF493)/(AZ493-BQ493)</f>
        <v>0</v>
      </c>
      <c r="BU493">
        <f>(BF493-BE493)/(BF493-AY493)</f>
        <v>0</v>
      </c>
      <c r="BV493">
        <f>(AZ493-BF493)/(AZ493-AY493)</f>
        <v>0</v>
      </c>
      <c r="BW493">
        <f>(BS493*BQ493/BE493)</f>
        <v>0</v>
      </c>
      <c r="BX493">
        <f>(1-BW493)</f>
        <v>0</v>
      </c>
      <c r="DG493">
        <f>$B$13*EF493+$C$13*EG493+$F$13*ER493*(1-EU493)</f>
        <v>0</v>
      </c>
      <c r="DH493">
        <f>DG493*DI493</f>
        <v>0</v>
      </c>
      <c r="DI493">
        <f>($B$13*$D$11+$C$13*$D$11+$F$13*((FE493+EW493)/MAX(FE493+EW493+FF493, 0.1)*$I$11+FF493/MAX(FE493+EW493+FF493, 0.1)*$J$11))/($B$13+$C$13+$F$13)</f>
        <v>0</v>
      </c>
      <c r="DJ493">
        <f>($B$13*$K$11+$C$13*$K$11+$F$13*((FE493+EW493)/MAX(FE493+EW493+FF493, 0.1)*$P$11+FF493/MAX(FE493+EW493+FF493, 0.1)*$Q$11))/($B$13+$C$13+$F$13)</f>
        <v>0</v>
      </c>
      <c r="DK493">
        <v>1.91</v>
      </c>
      <c r="DL493">
        <v>0.5</v>
      </c>
      <c r="DM493" t="s">
        <v>430</v>
      </c>
      <c r="DN493">
        <v>2</v>
      </c>
      <c r="DO493" t="b">
        <v>1</v>
      </c>
      <c r="DP493">
        <v>1687543803.1</v>
      </c>
      <c r="DQ493">
        <v>1245.407407407407</v>
      </c>
      <c r="DR493">
        <v>1276.52962962963</v>
      </c>
      <c r="DS493">
        <v>23.14955185185185</v>
      </c>
      <c r="DT493">
        <v>22.76478888888889</v>
      </c>
      <c r="DU493">
        <v>1266.740740740741</v>
      </c>
      <c r="DV493">
        <v>25.7798925925926</v>
      </c>
      <c r="DW493">
        <v>500.0221111111111</v>
      </c>
      <c r="DX493">
        <v>101.7408518518518</v>
      </c>
      <c r="DY493">
        <v>0.100047862962963</v>
      </c>
      <c r="DZ493">
        <v>31.8993</v>
      </c>
      <c r="EA493">
        <v>33.21360740740741</v>
      </c>
      <c r="EB493">
        <v>999.9000000000001</v>
      </c>
      <c r="EC493">
        <v>0</v>
      </c>
      <c r="ED493">
        <v>0</v>
      </c>
      <c r="EE493">
        <v>10004.32518518519</v>
      </c>
      <c r="EF493">
        <v>0</v>
      </c>
      <c r="EG493">
        <v>1369.552592592592</v>
      </c>
      <c r="EH493">
        <v>-31.12208888888888</v>
      </c>
      <c r="EI493">
        <v>1274.922222222222</v>
      </c>
      <c r="EJ493">
        <v>1306.266666666667</v>
      </c>
      <c r="EK493">
        <v>0.3847569629629629</v>
      </c>
      <c r="EL493">
        <v>1276.52962962963</v>
      </c>
      <c r="EM493">
        <v>22.76478888888889</v>
      </c>
      <c r="EN493">
        <v>2.355255185185185</v>
      </c>
      <c r="EO493">
        <v>2.316111111111111</v>
      </c>
      <c r="EP493">
        <v>20.05938148148148</v>
      </c>
      <c r="EQ493">
        <v>19.78888888888889</v>
      </c>
      <c r="ER493">
        <v>1999.970370370371</v>
      </c>
      <c r="ES493">
        <v>0.9800029999999998</v>
      </c>
      <c r="ET493">
        <v>0.0199970962962963</v>
      </c>
      <c r="EU493">
        <v>0</v>
      </c>
      <c r="EV493">
        <v>150.4343703703704</v>
      </c>
      <c r="EW493">
        <v>5.00078</v>
      </c>
      <c r="EX493">
        <v>4322.828888888889</v>
      </c>
      <c r="EY493">
        <v>16379.4037037037</v>
      </c>
      <c r="EZ493">
        <v>53.21507407407407</v>
      </c>
      <c r="FA493">
        <v>55.30740740740739</v>
      </c>
      <c r="FB493">
        <v>53.86307407407407</v>
      </c>
      <c r="FC493">
        <v>54.40714814814815</v>
      </c>
      <c r="FD493">
        <v>53.0345925925926</v>
      </c>
      <c r="FE493">
        <v>1955.08037037037</v>
      </c>
      <c r="FF493">
        <v>39.89000000000001</v>
      </c>
      <c r="FG493">
        <v>0</v>
      </c>
      <c r="FH493">
        <v>1687543811.1</v>
      </c>
      <c r="FI493">
        <v>0</v>
      </c>
      <c r="FJ493">
        <v>150.45792</v>
      </c>
      <c r="FK493">
        <v>0.5681538328759248</v>
      </c>
      <c r="FL493">
        <v>-72.22230815655972</v>
      </c>
      <c r="FM493">
        <v>4323.7388</v>
      </c>
      <c r="FN493">
        <v>15</v>
      </c>
      <c r="FO493">
        <v>1687542268.5</v>
      </c>
      <c r="FP493" t="s">
        <v>1219</v>
      </c>
      <c r="FQ493">
        <v>1687542253</v>
      </c>
      <c r="FR493">
        <v>1687542268.5</v>
      </c>
      <c r="FS493">
        <v>7</v>
      </c>
      <c r="FT493">
        <v>0.126</v>
      </c>
      <c r="FU493">
        <v>0.008999999999999999</v>
      </c>
      <c r="FV493">
        <v>-14.588</v>
      </c>
      <c r="FW493">
        <v>-2.508</v>
      </c>
      <c r="FX493">
        <v>419</v>
      </c>
      <c r="FY493">
        <v>18</v>
      </c>
      <c r="FZ493">
        <v>0.37</v>
      </c>
      <c r="GA493">
        <v>0.06</v>
      </c>
      <c r="GB493">
        <v>-31.1345775</v>
      </c>
      <c r="GC493">
        <v>0.1782382739212074</v>
      </c>
      <c r="GD493">
        <v>0.0552000339107685</v>
      </c>
      <c r="GE493">
        <v>0</v>
      </c>
      <c r="GF493">
        <v>0.3847797</v>
      </c>
      <c r="GG493">
        <v>-4.81575984992864E-05</v>
      </c>
      <c r="GH493">
        <v>0.001400136782603757</v>
      </c>
      <c r="GI493">
        <v>1</v>
      </c>
      <c r="GJ493">
        <v>1</v>
      </c>
      <c r="GK493">
        <v>2</v>
      </c>
      <c r="GL493" t="s">
        <v>443</v>
      </c>
      <c r="GM493">
        <v>3.10034</v>
      </c>
      <c r="GN493">
        <v>2.75825</v>
      </c>
      <c r="GO493">
        <v>0.20396</v>
      </c>
      <c r="GP493">
        <v>0.204986</v>
      </c>
      <c r="GQ493">
        <v>0.123079</v>
      </c>
      <c r="GR493">
        <v>0.113329</v>
      </c>
      <c r="GS493">
        <v>19793.9</v>
      </c>
      <c r="GT493">
        <v>19121.7</v>
      </c>
      <c r="GU493">
        <v>25464.1</v>
      </c>
      <c r="GV493">
        <v>24454.7</v>
      </c>
      <c r="GW493">
        <v>35917.2</v>
      </c>
      <c r="GX493">
        <v>32010.4</v>
      </c>
      <c r="GY493">
        <v>44536</v>
      </c>
      <c r="GZ493">
        <v>39017.2</v>
      </c>
      <c r="HA493">
        <v>1.70907</v>
      </c>
      <c r="HB493">
        <v>1.59825</v>
      </c>
      <c r="HC493">
        <v>-0.0417754</v>
      </c>
      <c r="HD493">
        <v>0</v>
      </c>
      <c r="HE493">
        <v>33.8985</v>
      </c>
      <c r="HF493">
        <v>999.9</v>
      </c>
      <c r="HG493">
        <v>42.9</v>
      </c>
      <c r="HH493">
        <v>50.9</v>
      </c>
      <c r="HI493">
        <v>54.7549</v>
      </c>
      <c r="HJ493">
        <v>62.7207</v>
      </c>
      <c r="HK493">
        <v>22.7724</v>
      </c>
      <c r="HL493">
        <v>1</v>
      </c>
      <c r="HM493">
        <v>1.8721</v>
      </c>
      <c r="HN493">
        <v>9.28105</v>
      </c>
      <c r="HO493">
        <v>20.0421</v>
      </c>
      <c r="HP493">
        <v>5.20306</v>
      </c>
      <c r="HQ493">
        <v>11.992</v>
      </c>
      <c r="HR493">
        <v>4.95905</v>
      </c>
      <c r="HS493">
        <v>3.27453</v>
      </c>
      <c r="HT493">
        <v>9999</v>
      </c>
      <c r="HU493">
        <v>9999</v>
      </c>
      <c r="HV493">
        <v>9999</v>
      </c>
      <c r="HW493">
        <v>92.3</v>
      </c>
      <c r="HX493">
        <v>1.86386</v>
      </c>
      <c r="HY493">
        <v>1.86031</v>
      </c>
      <c r="HZ493">
        <v>1.85869</v>
      </c>
      <c r="IA493">
        <v>1.85999</v>
      </c>
      <c r="IB493">
        <v>1.85989</v>
      </c>
      <c r="IC493">
        <v>1.85853</v>
      </c>
      <c r="ID493">
        <v>1.85769</v>
      </c>
      <c r="IE493">
        <v>1.85242</v>
      </c>
      <c r="IF493">
        <v>0</v>
      </c>
      <c r="IG493">
        <v>0</v>
      </c>
      <c r="IH493">
        <v>0</v>
      </c>
      <c r="II493">
        <v>0</v>
      </c>
      <c r="IJ493" t="s">
        <v>433</v>
      </c>
      <c r="IK493" t="s">
        <v>434</v>
      </c>
      <c r="IL493" t="s">
        <v>435</v>
      </c>
      <c r="IM493" t="s">
        <v>435</v>
      </c>
      <c r="IN493" t="s">
        <v>435</v>
      </c>
      <c r="IO493" t="s">
        <v>435</v>
      </c>
      <c r="IP493">
        <v>0</v>
      </c>
      <c r="IQ493">
        <v>100</v>
      </c>
      <c r="IR493">
        <v>100</v>
      </c>
      <c r="IS493">
        <v>-21.49</v>
      </c>
      <c r="IT493">
        <v>-2.6304</v>
      </c>
      <c r="IU493">
        <v>-9.223646000070774</v>
      </c>
      <c r="IV493">
        <v>-0.01431925071125703</v>
      </c>
      <c r="IW493">
        <v>4.89615414261653E-06</v>
      </c>
      <c r="IX493">
        <v>-8.989459798755491E-10</v>
      </c>
      <c r="IY493">
        <v>-1.345169807792213</v>
      </c>
      <c r="IZ493">
        <v>-0.1043539695207113</v>
      </c>
      <c r="JA493">
        <v>0.003109194328973147</v>
      </c>
      <c r="JB493">
        <v>-3.859871886814269E-05</v>
      </c>
      <c r="JC493">
        <v>3</v>
      </c>
      <c r="JD493">
        <v>1925</v>
      </c>
      <c r="JE493">
        <v>1</v>
      </c>
      <c r="JF493">
        <v>31</v>
      </c>
      <c r="JG493">
        <v>26</v>
      </c>
      <c r="JH493">
        <v>25.7</v>
      </c>
      <c r="JI493">
        <v>2.9248</v>
      </c>
      <c r="JJ493">
        <v>2.71606</v>
      </c>
      <c r="JK493">
        <v>1.49658</v>
      </c>
      <c r="JL493">
        <v>2.31323</v>
      </c>
      <c r="JM493">
        <v>1.54785</v>
      </c>
      <c r="JN493">
        <v>2.3999</v>
      </c>
      <c r="JO493">
        <v>54.1644</v>
      </c>
      <c r="JP493">
        <v>13.1076</v>
      </c>
      <c r="JQ493">
        <v>18</v>
      </c>
      <c r="JR493">
        <v>502.456</v>
      </c>
      <c r="JS493">
        <v>438.063</v>
      </c>
      <c r="JT493">
        <v>26.4838</v>
      </c>
      <c r="JU493">
        <v>47.4965</v>
      </c>
      <c r="JV493">
        <v>30.0011</v>
      </c>
      <c r="JW493">
        <v>47.1849</v>
      </c>
      <c r="JX493">
        <v>47.0065</v>
      </c>
      <c r="JY493">
        <v>58.675</v>
      </c>
      <c r="JZ493">
        <v>50.1743</v>
      </c>
      <c r="KA493">
        <v>0</v>
      </c>
      <c r="KB493">
        <v>20.5609</v>
      </c>
      <c r="KC493">
        <v>1323.23</v>
      </c>
      <c r="KD493">
        <v>22.8021</v>
      </c>
      <c r="KE493">
        <v>97.3186</v>
      </c>
      <c r="KF493">
        <v>93.7893</v>
      </c>
    </row>
    <row r="494" spans="1:292">
      <c r="A494">
        <v>466</v>
      </c>
      <c r="B494">
        <v>1687543815.6</v>
      </c>
      <c r="C494">
        <v>17687.09999990463</v>
      </c>
      <c r="D494" t="s">
        <v>1376</v>
      </c>
      <c r="E494" t="s">
        <v>1377</v>
      </c>
      <c r="F494">
        <v>5</v>
      </c>
      <c r="G494" t="s">
        <v>1218</v>
      </c>
      <c r="H494">
        <v>1687543807.814285</v>
      </c>
      <c r="I494">
        <f>(J494)/1000</f>
        <v>0</v>
      </c>
      <c r="J494">
        <f>IF(DO494, AM494, AG494)</f>
        <v>0</v>
      </c>
      <c r="K494">
        <f>IF(DO494, AH494, AF494)</f>
        <v>0</v>
      </c>
      <c r="L494">
        <f>DQ494 - IF(AT494&gt;1, K494*DK494*100.0/(AV494*EE494), 0)</f>
        <v>0</v>
      </c>
      <c r="M494">
        <f>((S494-I494/2)*L494-K494)/(S494+I494/2)</f>
        <v>0</v>
      </c>
      <c r="N494">
        <f>M494*(DX494+DY494)/1000.0</f>
        <v>0</v>
      </c>
      <c r="O494">
        <f>(DQ494 - IF(AT494&gt;1, K494*DK494*100.0/(AV494*EE494), 0))*(DX494+DY494)/1000.0</f>
        <v>0</v>
      </c>
      <c r="P494">
        <f>2.0/((1/R494-1/Q494)+SIGN(R494)*SQRT((1/R494-1/Q494)*(1/R494-1/Q494) + 4*DL494/((DL494+1)*(DL494+1))*(2*1/R494*1/Q494-1/Q494*1/Q494)))</f>
        <v>0</v>
      </c>
      <c r="Q494">
        <f>IF(LEFT(DM494,1)&lt;&gt;"0",IF(LEFT(DM494,1)="1",3.0,DN494),$D$5+$E$5*(EE494*DX494/($K$5*1000))+$F$5*(EE494*DX494/($K$5*1000))*MAX(MIN(DK494,$J$5),$I$5)*MAX(MIN(DK494,$J$5),$I$5)+$G$5*MAX(MIN(DK494,$J$5),$I$5)*(EE494*DX494/($K$5*1000))+$H$5*(EE494*DX494/($K$5*1000))*(EE494*DX494/($K$5*1000)))</f>
        <v>0</v>
      </c>
      <c r="R494">
        <f>I494*(1000-(1000*0.61365*exp(17.502*V494/(240.97+V494))/(DX494+DY494)+DS494)/2)/(1000*0.61365*exp(17.502*V494/(240.97+V494))/(DX494+DY494)-DS494)</f>
        <v>0</v>
      </c>
      <c r="S494">
        <f>1/((DL494+1)/(P494/1.6)+1/(Q494/1.37)) + DL494/((DL494+1)/(P494/1.6) + DL494/(Q494/1.37))</f>
        <v>0</v>
      </c>
      <c r="T494">
        <f>(DG494*DJ494)</f>
        <v>0</v>
      </c>
      <c r="U494">
        <f>(DZ494+(T494+2*0.95*5.67E-8*(((DZ494+$B$9)+273)^4-(DZ494+273)^4)-44100*I494)/(1.84*29.3*Q494+8*0.95*5.67E-8*(DZ494+273)^3))</f>
        <v>0</v>
      </c>
      <c r="V494">
        <f>($C$9*EA494+$D$9*EB494+$E$9*U494)</f>
        <v>0</v>
      </c>
      <c r="W494">
        <f>0.61365*exp(17.502*V494/(240.97+V494))</f>
        <v>0</v>
      </c>
      <c r="X494">
        <f>(Y494/Z494*100)</f>
        <v>0</v>
      </c>
      <c r="Y494">
        <f>DS494*(DX494+DY494)/1000</f>
        <v>0</v>
      </c>
      <c r="Z494">
        <f>0.61365*exp(17.502*DZ494/(240.97+DZ494))</f>
        <v>0</v>
      </c>
      <c r="AA494">
        <f>(W494-DS494*(DX494+DY494)/1000)</f>
        <v>0</v>
      </c>
      <c r="AB494">
        <f>(-I494*44100)</f>
        <v>0</v>
      </c>
      <c r="AC494">
        <f>2*29.3*Q494*0.92*(DZ494-V494)</f>
        <v>0</v>
      </c>
      <c r="AD494">
        <f>2*0.95*5.67E-8*(((DZ494+$B$9)+273)^4-(V494+273)^4)</f>
        <v>0</v>
      </c>
      <c r="AE494">
        <f>T494+AD494+AB494+AC494</f>
        <v>0</v>
      </c>
      <c r="AF494">
        <f>DW494*AT494*(DR494-DQ494*(1000-AT494*DT494)/(1000-AT494*DS494))/(100*DK494)</f>
        <v>0</v>
      </c>
      <c r="AG494">
        <f>1000*DW494*AT494*(DS494-DT494)/(100*DK494*(1000-AT494*DS494))</f>
        <v>0</v>
      </c>
      <c r="AH494">
        <f>(AI494 - AJ494 - DX494*1E3/(8.314*(DZ494+273.15)) * AL494/DW494 * AK494) * DW494/(100*DK494) * (1000 - DT494)/1000</f>
        <v>0</v>
      </c>
      <c r="AI494">
        <v>1339.935669997254</v>
      </c>
      <c r="AJ494">
        <v>1316.26903030303</v>
      </c>
      <c r="AK494">
        <v>3.458143151335337</v>
      </c>
      <c r="AL494">
        <v>66.87703025585249</v>
      </c>
      <c r="AM494">
        <f>(AO494 - AN494 + DX494*1E3/(8.314*(DZ494+273.15)) * AQ494/DW494 * AP494) * DW494/(100*DK494) * 1000/(1000 - AO494)</f>
        <v>0</v>
      </c>
      <c r="AN494">
        <v>22.76891120631308</v>
      </c>
      <c r="AO494">
        <v>23.15306181818181</v>
      </c>
      <c r="AP494">
        <v>6.271982128224249E-06</v>
      </c>
      <c r="AQ494">
        <v>100.4574107163463</v>
      </c>
      <c r="AR494">
        <v>0</v>
      </c>
      <c r="AS494">
        <v>0</v>
      </c>
      <c r="AT494">
        <f>IF(AR494*$H$15&gt;=AV494,1.0,(AV494/(AV494-AR494*$H$15)))</f>
        <v>0</v>
      </c>
      <c r="AU494">
        <f>(AT494-1)*100</f>
        <v>0</v>
      </c>
      <c r="AV494">
        <f>MAX(0,($B$15+$C$15*EE494)/(1+$D$15*EE494)*DX494/(DZ494+273)*$E$15)</f>
        <v>0</v>
      </c>
      <c r="AW494" t="s">
        <v>429</v>
      </c>
      <c r="AX494" t="s">
        <v>429</v>
      </c>
      <c r="AY494">
        <v>0</v>
      </c>
      <c r="AZ494">
        <v>0</v>
      </c>
      <c r="BA494">
        <f>1-AY494/AZ494</f>
        <v>0</v>
      </c>
      <c r="BB494">
        <v>0</v>
      </c>
      <c r="BC494" t="s">
        <v>429</v>
      </c>
      <c r="BD494" t="s">
        <v>429</v>
      </c>
      <c r="BE494">
        <v>0</v>
      </c>
      <c r="BF494">
        <v>0</v>
      </c>
      <c r="BG494">
        <f>1-BE494/BF494</f>
        <v>0</v>
      </c>
      <c r="BH494">
        <v>0.5</v>
      </c>
      <c r="BI494">
        <f>DH494</f>
        <v>0</v>
      </c>
      <c r="BJ494">
        <f>K494</f>
        <v>0</v>
      </c>
      <c r="BK494">
        <f>BG494*BH494*BI494</f>
        <v>0</v>
      </c>
      <c r="BL494">
        <f>(BJ494-BB494)/BI494</f>
        <v>0</v>
      </c>
      <c r="BM494">
        <f>(AZ494-BF494)/BF494</f>
        <v>0</v>
      </c>
      <c r="BN494">
        <f>AY494/(BA494+AY494/BF494)</f>
        <v>0</v>
      </c>
      <c r="BO494" t="s">
        <v>429</v>
      </c>
      <c r="BP494">
        <v>0</v>
      </c>
      <c r="BQ494">
        <f>IF(BP494&lt;&gt;0, BP494, BN494)</f>
        <v>0</v>
      </c>
      <c r="BR494">
        <f>1-BQ494/BF494</f>
        <v>0</v>
      </c>
      <c r="BS494">
        <f>(BF494-BE494)/(BF494-BQ494)</f>
        <v>0</v>
      </c>
      <c r="BT494">
        <f>(AZ494-BF494)/(AZ494-BQ494)</f>
        <v>0</v>
      </c>
      <c r="BU494">
        <f>(BF494-BE494)/(BF494-AY494)</f>
        <v>0</v>
      </c>
      <c r="BV494">
        <f>(AZ494-BF494)/(AZ494-AY494)</f>
        <v>0</v>
      </c>
      <c r="BW494">
        <f>(BS494*BQ494/BE494)</f>
        <v>0</v>
      </c>
      <c r="BX494">
        <f>(1-BW494)</f>
        <v>0</v>
      </c>
      <c r="DG494">
        <f>$B$13*EF494+$C$13*EG494+$F$13*ER494*(1-EU494)</f>
        <v>0</v>
      </c>
      <c r="DH494">
        <f>DG494*DI494</f>
        <v>0</v>
      </c>
      <c r="DI494">
        <f>($B$13*$D$11+$C$13*$D$11+$F$13*((FE494+EW494)/MAX(FE494+EW494+FF494, 0.1)*$I$11+FF494/MAX(FE494+EW494+FF494, 0.1)*$J$11))/($B$13+$C$13+$F$13)</f>
        <v>0</v>
      </c>
      <c r="DJ494">
        <f>($B$13*$K$11+$C$13*$K$11+$F$13*((FE494+EW494)/MAX(FE494+EW494+FF494, 0.1)*$P$11+FF494/MAX(FE494+EW494+FF494, 0.1)*$Q$11))/($B$13+$C$13+$F$13)</f>
        <v>0</v>
      </c>
      <c r="DK494">
        <v>1.91</v>
      </c>
      <c r="DL494">
        <v>0.5</v>
      </c>
      <c r="DM494" t="s">
        <v>430</v>
      </c>
      <c r="DN494">
        <v>2</v>
      </c>
      <c r="DO494" t="b">
        <v>1</v>
      </c>
      <c r="DP494">
        <v>1687543807.814285</v>
      </c>
      <c r="DQ494">
        <v>1261.242142857143</v>
      </c>
      <c r="DR494">
        <v>1292.351071428571</v>
      </c>
      <c r="DS494">
        <v>23.15102142857143</v>
      </c>
      <c r="DT494">
        <v>22.76686071428572</v>
      </c>
      <c r="DU494">
        <v>1282.673928571428</v>
      </c>
      <c r="DV494">
        <v>25.78140357142857</v>
      </c>
      <c r="DW494">
        <v>500.0141428571429</v>
      </c>
      <c r="DX494">
        <v>101.7405714285714</v>
      </c>
      <c r="DY494">
        <v>0.1000133357142857</v>
      </c>
      <c r="DZ494">
        <v>31.90805</v>
      </c>
      <c r="EA494">
        <v>33.21940714285714</v>
      </c>
      <c r="EB494">
        <v>999.9000000000002</v>
      </c>
      <c r="EC494">
        <v>0</v>
      </c>
      <c r="ED494">
        <v>0</v>
      </c>
      <c r="EE494">
        <v>10004.59535714286</v>
      </c>
      <c r="EF494">
        <v>0</v>
      </c>
      <c r="EG494">
        <v>1391.228928571428</v>
      </c>
      <c r="EH494">
        <v>-31.109525</v>
      </c>
      <c r="EI494">
        <v>1291.133214285714</v>
      </c>
      <c r="EJ494">
        <v>1322.459285714285</v>
      </c>
      <c r="EK494">
        <v>0.3841568214285714</v>
      </c>
      <c r="EL494">
        <v>1292.351071428571</v>
      </c>
      <c r="EM494">
        <v>22.76686071428572</v>
      </c>
      <c r="EN494">
        <v>2.355397142857143</v>
      </c>
      <c r="EO494">
        <v>2.316315357142857</v>
      </c>
      <c r="EP494">
        <v>20.06035714285715</v>
      </c>
      <c r="EQ494">
        <v>19.79030357142857</v>
      </c>
      <c r="ER494">
        <v>1999.998928571429</v>
      </c>
      <c r="ES494">
        <v>0.9800032857142854</v>
      </c>
      <c r="ET494">
        <v>0.01999680714285714</v>
      </c>
      <c r="EU494">
        <v>0</v>
      </c>
      <c r="EV494">
        <v>150.4353928571429</v>
      </c>
      <c r="EW494">
        <v>5.00078</v>
      </c>
      <c r="EX494">
        <v>4328.965357142857</v>
      </c>
      <c r="EY494">
        <v>16379.63571428571</v>
      </c>
      <c r="EZ494">
        <v>53.21407142857144</v>
      </c>
      <c r="FA494">
        <v>55.30757142857141</v>
      </c>
      <c r="FB494">
        <v>53.87917857142856</v>
      </c>
      <c r="FC494">
        <v>54.41717857142856</v>
      </c>
      <c r="FD494">
        <v>53.05785714285714</v>
      </c>
      <c r="FE494">
        <v>1955.108928571429</v>
      </c>
      <c r="FF494">
        <v>39.89000000000001</v>
      </c>
      <c r="FG494">
        <v>0</v>
      </c>
      <c r="FH494">
        <v>1687543815.9</v>
      </c>
      <c r="FI494">
        <v>0</v>
      </c>
      <c r="FJ494">
        <v>150.44644</v>
      </c>
      <c r="FK494">
        <v>-0.8335384622732297</v>
      </c>
      <c r="FL494">
        <v>66.0499993482327</v>
      </c>
      <c r="FM494">
        <v>4328.540400000001</v>
      </c>
      <c r="FN494">
        <v>15</v>
      </c>
      <c r="FO494">
        <v>1687542268.5</v>
      </c>
      <c r="FP494" t="s">
        <v>1219</v>
      </c>
      <c r="FQ494">
        <v>1687542253</v>
      </c>
      <c r="FR494">
        <v>1687542268.5</v>
      </c>
      <c r="FS494">
        <v>7</v>
      </c>
      <c r="FT494">
        <v>0.126</v>
      </c>
      <c r="FU494">
        <v>0.008999999999999999</v>
      </c>
      <c r="FV494">
        <v>-14.588</v>
      </c>
      <c r="FW494">
        <v>-2.508</v>
      </c>
      <c r="FX494">
        <v>419</v>
      </c>
      <c r="FY494">
        <v>18</v>
      </c>
      <c r="FZ494">
        <v>0.37</v>
      </c>
      <c r="GA494">
        <v>0.06</v>
      </c>
      <c r="GB494">
        <v>-31.11813999999999</v>
      </c>
      <c r="GC494">
        <v>0.1579114446529587</v>
      </c>
      <c r="GD494">
        <v>0.05638613659402443</v>
      </c>
      <c r="GE494">
        <v>0</v>
      </c>
      <c r="GF494">
        <v>0.3843525</v>
      </c>
      <c r="GG494">
        <v>-0.005123099437148981</v>
      </c>
      <c r="GH494">
        <v>0.001599696252417941</v>
      </c>
      <c r="GI494">
        <v>1</v>
      </c>
      <c r="GJ494">
        <v>1</v>
      </c>
      <c r="GK494">
        <v>2</v>
      </c>
      <c r="GL494" t="s">
        <v>443</v>
      </c>
      <c r="GM494">
        <v>3.10057</v>
      </c>
      <c r="GN494">
        <v>2.75803</v>
      </c>
      <c r="GO494">
        <v>0.205601</v>
      </c>
      <c r="GP494">
        <v>0.20661</v>
      </c>
      <c r="GQ494">
        <v>0.123079</v>
      </c>
      <c r="GR494">
        <v>0.113342</v>
      </c>
      <c r="GS494">
        <v>19752.5</v>
      </c>
      <c r="GT494">
        <v>19082</v>
      </c>
      <c r="GU494">
        <v>25463.7</v>
      </c>
      <c r="GV494">
        <v>24454.3</v>
      </c>
      <c r="GW494">
        <v>35916.8</v>
      </c>
      <c r="GX494">
        <v>32009.6</v>
      </c>
      <c r="GY494">
        <v>44535.3</v>
      </c>
      <c r="GZ494">
        <v>39016.6</v>
      </c>
      <c r="HA494">
        <v>1.70923</v>
      </c>
      <c r="HB494">
        <v>1.5983</v>
      </c>
      <c r="HC494">
        <v>-0.0411719</v>
      </c>
      <c r="HD494">
        <v>0</v>
      </c>
      <c r="HE494">
        <v>33.9016</v>
      </c>
      <c r="HF494">
        <v>999.9</v>
      </c>
      <c r="HG494">
        <v>42.9</v>
      </c>
      <c r="HH494">
        <v>50.9</v>
      </c>
      <c r="HI494">
        <v>54.7545</v>
      </c>
      <c r="HJ494">
        <v>62.6707</v>
      </c>
      <c r="HK494">
        <v>22.5401</v>
      </c>
      <c r="HL494">
        <v>1</v>
      </c>
      <c r="HM494">
        <v>1.87328</v>
      </c>
      <c r="HN494">
        <v>9.28105</v>
      </c>
      <c r="HO494">
        <v>20.0421</v>
      </c>
      <c r="HP494">
        <v>5.20246</v>
      </c>
      <c r="HQ494">
        <v>11.992</v>
      </c>
      <c r="HR494">
        <v>4.9592</v>
      </c>
      <c r="HS494">
        <v>3.2744</v>
      </c>
      <c r="HT494">
        <v>9999</v>
      </c>
      <c r="HU494">
        <v>9999</v>
      </c>
      <c r="HV494">
        <v>9999</v>
      </c>
      <c r="HW494">
        <v>92.3</v>
      </c>
      <c r="HX494">
        <v>1.86387</v>
      </c>
      <c r="HY494">
        <v>1.86027</v>
      </c>
      <c r="HZ494">
        <v>1.85869</v>
      </c>
      <c r="IA494">
        <v>1.85999</v>
      </c>
      <c r="IB494">
        <v>1.85988</v>
      </c>
      <c r="IC494">
        <v>1.85854</v>
      </c>
      <c r="ID494">
        <v>1.85768</v>
      </c>
      <c r="IE494">
        <v>1.85242</v>
      </c>
      <c r="IF494">
        <v>0</v>
      </c>
      <c r="IG494">
        <v>0</v>
      </c>
      <c r="IH494">
        <v>0</v>
      </c>
      <c r="II494">
        <v>0</v>
      </c>
      <c r="IJ494" t="s">
        <v>433</v>
      </c>
      <c r="IK494" t="s">
        <v>434</v>
      </c>
      <c r="IL494" t="s">
        <v>435</v>
      </c>
      <c r="IM494" t="s">
        <v>435</v>
      </c>
      <c r="IN494" t="s">
        <v>435</v>
      </c>
      <c r="IO494" t="s">
        <v>435</v>
      </c>
      <c r="IP494">
        <v>0</v>
      </c>
      <c r="IQ494">
        <v>100</v>
      </c>
      <c r="IR494">
        <v>100</v>
      </c>
      <c r="IS494">
        <v>-21.59</v>
      </c>
      <c r="IT494">
        <v>-2.6304</v>
      </c>
      <c r="IU494">
        <v>-9.223646000070774</v>
      </c>
      <c r="IV494">
        <v>-0.01431925071125703</v>
      </c>
      <c r="IW494">
        <v>4.89615414261653E-06</v>
      </c>
      <c r="IX494">
        <v>-8.989459798755491E-10</v>
      </c>
      <c r="IY494">
        <v>-1.345169807792213</v>
      </c>
      <c r="IZ494">
        <v>-0.1043539695207113</v>
      </c>
      <c r="JA494">
        <v>0.003109194328973147</v>
      </c>
      <c r="JB494">
        <v>-3.859871886814269E-05</v>
      </c>
      <c r="JC494">
        <v>3</v>
      </c>
      <c r="JD494">
        <v>1925</v>
      </c>
      <c r="JE494">
        <v>1</v>
      </c>
      <c r="JF494">
        <v>31</v>
      </c>
      <c r="JG494">
        <v>26</v>
      </c>
      <c r="JH494">
        <v>25.8</v>
      </c>
      <c r="JI494">
        <v>2.95288</v>
      </c>
      <c r="JJ494">
        <v>2.70996</v>
      </c>
      <c r="JK494">
        <v>1.49658</v>
      </c>
      <c r="JL494">
        <v>2.31323</v>
      </c>
      <c r="JM494">
        <v>1.54785</v>
      </c>
      <c r="JN494">
        <v>2.53174</v>
      </c>
      <c r="JO494">
        <v>54.1644</v>
      </c>
      <c r="JP494">
        <v>13.1164</v>
      </c>
      <c r="JQ494">
        <v>18</v>
      </c>
      <c r="JR494">
        <v>502.631</v>
      </c>
      <c r="JS494">
        <v>438.154</v>
      </c>
      <c r="JT494">
        <v>26.49</v>
      </c>
      <c r="JU494">
        <v>47.5073</v>
      </c>
      <c r="JV494">
        <v>30.0011</v>
      </c>
      <c r="JW494">
        <v>47.1976</v>
      </c>
      <c r="JX494">
        <v>47.017</v>
      </c>
      <c r="JY494">
        <v>59.2381</v>
      </c>
      <c r="JZ494">
        <v>50.1743</v>
      </c>
      <c r="KA494">
        <v>0</v>
      </c>
      <c r="KB494">
        <v>20.561</v>
      </c>
      <c r="KC494">
        <v>1336.59</v>
      </c>
      <c r="KD494">
        <v>22.828</v>
      </c>
      <c r="KE494">
        <v>97.31699999999999</v>
      </c>
      <c r="KF494">
        <v>93.7878</v>
      </c>
    </row>
    <row r="495" spans="1:292">
      <c r="A495">
        <v>467</v>
      </c>
      <c r="B495">
        <v>1687543820.6</v>
      </c>
      <c r="C495">
        <v>17692.09999990463</v>
      </c>
      <c r="D495" t="s">
        <v>1378</v>
      </c>
      <c r="E495" t="s">
        <v>1379</v>
      </c>
      <c r="F495">
        <v>5</v>
      </c>
      <c r="G495" t="s">
        <v>1218</v>
      </c>
      <c r="H495">
        <v>1687543813.1</v>
      </c>
      <c r="I495">
        <f>(J495)/1000</f>
        <v>0</v>
      </c>
      <c r="J495">
        <f>IF(DO495, AM495, AG495)</f>
        <v>0</v>
      </c>
      <c r="K495">
        <f>IF(DO495, AH495, AF495)</f>
        <v>0</v>
      </c>
      <c r="L495">
        <f>DQ495 - IF(AT495&gt;1, K495*DK495*100.0/(AV495*EE495), 0)</f>
        <v>0</v>
      </c>
      <c r="M495">
        <f>((S495-I495/2)*L495-K495)/(S495+I495/2)</f>
        <v>0</v>
      </c>
      <c r="N495">
        <f>M495*(DX495+DY495)/1000.0</f>
        <v>0</v>
      </c>
      <c r="O495">
        <f>(DQ495 - IF(AT495&gt;1, K495*DK495*100.0/(AV495*EE495), 0))*(DX495+DY495)/1000.0</f>
        <v>0</v>
      </c>
      <c r="P495">
        <f>2.0/((1/R495-1/Q495)+SIGN(R495)*SQRT((1/R495-1/Q495)*(1/R495-1/Q495) + 4*DL495/((DL495+1)*(DL495+1))*(2*1/R495*1/Q495-1/Q495*1/Q495)))</f>
        <v>0</v>
      </c>
      <c r="Q495">
        <f>IF(LEFT(DM495,1)&lt;&gt;"0",IF(LEFT(DM495,1)="1",3.0,DN495),$D$5+$E$5*(EE495*DX495/($K$5*1000))+$F$5*(EE495*DX495/($K$5*1000))*MAX(MIN(DK495,$J$5),$I$5)*MAX(MIN(DK495,$J$5),$I$5)+$G$5*MAX(MIN(DK495,$J$5),$I$5)*(EE495*DX495/($K$5*1000))+$H$5*(EE495*DX495/($K$5*1000))*(EE495*DX495/($K$5*1000)))</f>
        <v>0</v>
      </c>
      <c r="R495">
        <f>I495*(1000-(1000*0.61365*exp(17.502*V495/(240.97+V495))/(DX495+DY495)+DS495)/2)/(1000*0.61365*exp(17.502*V495/(240.97+V495))/(DX495+DY495)-DS495)</f>
        <v>0</v>
      </c>
      <c r="S495">
        <f>1/((DL495+1)/(P495/1.6)+1/(Q495/1.37)) + DL495/((DL495+1)/(P495/1.6) + DL495/(Q495/1.37))</f>
        <v>0</v>
      </c>
      <c r="T495">
        <f>(DG495*DJ495)</f>
        <v>0</v>
      </c>
      <c r="U495">
        <f>(DZ495+(T495+2*0.95*5.67E-8*(((DZ495+$B$9)+273)^4-(DZ495+273)^4)-44100*I495)/(1.84*29.3*Q495+8*0.95*5.67E-8*(DZ495+273)^3))</f>
        <v>0</v>
      </c>
      <c r="V495">
        <f>($C$9*EA495+$D$9*EB495+$E$9*U495)</f>
        <v>0</v>
      </c>
      <c r="W495">
        <f>0.61365*exp(17.502*V495/(240.97+V495))</f>
        <v>0</v>
      </c>
      <c r="X495">
        <f>(Y495/Z495*100)</f>
        <v>0</v>
      </c>
      <c r="Y495">
        <f>DS495*(DX495+DY495)/1000</f>
        <v>0</v>
      </c>
      <c r="Z495">
        <f>0.61365*exp(17.502*DZ495/(240.97+DZ495))</f>
        <v>0</v>
      </c>
      <c r="AA495">
        <f>(W495-DS495*(DX495+DY495)/1000)</f>
        <v>0</v>
      </c>
      <c r="AB495">
        <f>(-I495*44100)</f>
        <v>0</v>
      </c>
      <c r="AC495">
        <f>2*29.3*Q495*0.92*(DZ495-V495)</f>
        <v>0</v>
      </c>
      <c r="AD495">
        <f>2*0.95*5.67E-8*(((DZ495+$B$9)+273)^4-(V495+273)^4)</f>
        <v>0</v>
      </c>
      <c r="AE495">
        <f>T495+AD495+AB495+AC495</f>
        <v>0</v>
      </c>
      <c r="AF495">
        <f>DW495*AT495*(DR495-DQ495*(1000-AT495*DT495)/(1000-AT495*DS495))/(100*DK495)</f>
        <v>0</v>
      </c>
      <c r="AG495">
        <f>1000*DW495*AT495*(DS495-DT495)/(100*DK495*(1000-AT495*DS495))</f>
        <v>0</v>
      </c>
      <c r="AH495">
        <f>(AI495 - AJ495 - DX495*1E3/(8.314*(DZ495+273.15)) * AL495/DW495 * AK495) * DW495/(100*DK495) * (1000 - DT495)/1000</f>
        <v>0</v>
      </c>
      <c r="AI495">
        <v>1356.85614570416</v>
      </c>
      <c r="AJ495">
        <v>1333.237272727273</v>
      </c>
      <c r="AK495">
        <v>3.368077697987468</v>
      </c>
      <c r="AL495">
        <v>66.87703025585249</v>
      </c>
      <c r="AM495">
        <f>(AO495 - AN495 + DX495*1E3/(8.314*(DZ495+273.15)) * AQ495/DW495 * AP495) * DW495/(100*DK495) * 1000/(1000 - AO495)</f>
        <v>0</v>
      </c>
      <c r="AN495">
        <v>22.77145749900013</v>
      </c>
      <c r="AO495">
        <v>23.15384484848485</v>
      </c>
      <c r="AP495">
        <v>8.104325488405211E-07</v>
      </c>
      <c r="AQ495">
        <v>100.4574107163463</v>
      </c>
      <c r="AR495">
        <v>0</v>
      </c>
      <c r="AS495">
        <v>0</v>
      </c>
      <c r="AT495">
        <f>IF(AR495*$H$15&gt;=AV495,1.0,(AV495/(AV495-AR495*$H$15)))</f>
        <v>0</v>
      </c>
      <c r="AU495">
        <f>(AT495-1)*100</f>
        <v>0</v>
      </c>
      <c r="AV495">
        <f>MAX(0,($B$15+$C$15*EE495)/(1+$D$15*EE495)*DX495/(DZ495+273)*$E$15)</f>
        <v>0</v>
      </c>
      <c r="AW495" t="s">
        <v>429</v>
      </c>
      <c r="AX495" t="s">
        <v>429</v>
      </c>
      <c r="AY495">
        <v>0</v>
      </c>
      <c r="AZ495">
        <v>0</v>
      </c>
      <c r="BA495">
        <f>1-AY495/AZ495</f>
        <v>0</v>
      </c>
      <c r="BB495">
        <v>0</v>
      </c>
      <c r="BC495" t="s">
        <v>429</v>
      </c>
      <c r="BD495" t="s">
        <v>429</v>
      </c>
      <c r="BE495">
        <v>0</v>
      </c>
      <c r="BF495">
        <v>0</v>
      </c>
      <c r="BG495">
        <f>1-BE495/BF495</f>
        <v>0</v>
      </c>
      <c r="BH495">
        <v>0.5</v>
      </c>
      <c r="BI495">
        <f>DH495</f>
        <v>0</v>
      </c>
      <c r="BJ495">
        <f>K495</f>
        <v>0</v>
      </c>
      <c r="BK495">
        <f>BG495*BH495*BI495</f>
        <v>0</v>
      </c>
      <c r="BL495">
        <f>(BJ495-BB495)/BI495</f>
        <v>0</v>
      </c>
      <c r="BM495">
        <f>(AZ495-BF495)/BF495</f>
        <v>0</v>
      </c>
      <c r="BN495">
        <f>AY495/(BA495+AY495/BF495)</f>
        <v>0</v>
      </c>
      <c r="BO495" t="s">
        <v>429</v>
      </c>
      <c r="BP495">
        <v>0</v>
      </c>
      <c r="BQ495">
        <f>IF(BP495&lt;&gt;0, BP495, BN495)</f>
        <v>0</v>
      </c>
      <c r="BR495">
        <f>1-BQ495/BF495</f>
        <v>0</v>
      </c>
      <c r="BS495">
        <f>(BF495-BE495)/(BF495-BQ495)</f>
        <v>0</v>
      </c>
      <c r="BT495">
        <f>(AZ495-BF495)/(AZ495-BQ495)</f>
        <v>0</v>
      </c>
      <c r="BU495">
        <f>(BF495-BE495)/(BF495-AY495)</f>
        <v>0</v>
      </c>
      <c r="BV495">
        <f>(AZ495-BF495)/(AZ495-AY495)</f>
        <v>0</v>
      </c>
      <c r="BW495">
        <f>(BS495*BQ495/BE495)</f>
        <v>0</v>
      </c>
      <c r="BX495">
        <f>(1-BW495)</f>
        <v>0</v>
      </c>
      <c r="DG495">
        <f>$B$13*EF495+$C$13*EG495+$F$13*ER495*(1-EU495)</f>
        <v>0</v>
      </c>
      <c r="DH495">
        <f>DG495*DI495</f>
        <v>0</v>
      </c>
      <c r="DI495">
        <f>($B$13*$D$11+$C$13*$D$11+$F$13*((FE495+EW495)/MAX(FE495+EW495+FF495, 0.1)*$I$11+FF495/MAX(FE495+EW495+FF495, 0.1)*$J$11))/($B$13+$C$13+$F$13)</f>
        <v>0</v>
      </c>
      <c r="DJ495">
        <f>($B$13*$K$11+$C$13*$K$11+$F$13*((FE495+EW495)/MAX(FE495+EW495+FF495, 0.1)*$P$11+FF495/MAX(FE495+EW495+FF495, 0.1)*$Q$11))/($B$13+$C$13+$F$13)</f>
        <v>0</v>
      </c>
      <c r="DK495">
        <v>1.91</v>
      </c>
      <c r="DL495">
        <v>0.5</v>
      </c>
      <c r="DM495" t="s">
        <v>430</v>
      </c>
      <c r="DN495">
        <v>2</v>
      </c>
      <c r="DO495" t="b">
        <v>1</v>
      </c>
      <c r="DP495">
        <v>1687543813.1</v>
      </c>
      <c r="DQ495">
        <v>1279.01</v>
      </c>
      <c r="DR495">
        <v>1310.047037037037</v>
      </c>
      <c r="DS495">
        <v>23.15235185185186</v>
      </c>
      <c r="DT495">
        <v>22.76952592592593</v>
      </c>
      <c r="DU495">
        <v>1300.552592592592</v>
      </c>
      <c r="DV495">
        <v>25.78277777777778</v>
      </c>
      <c r="DW495">
        <v>500.0107777777778</v>
      </c>
      <c r="DX495">
        <v>101.7407037037037</v>
      </c>
      <c r="DY495">
        <v>0.1000025740740741</v>
      </c>
      <c r="DZ495">
        <v>31.9178037037037</v>
      </c>
      <c r="EA495">
        <v>33.22756666666667</v>
      </c>
      <c r="EB495">
        <v>999.9000000000001</v>
      </c>
      <c r="EC495">
        <v>0</v>
      </c>
      <c r="ED495">
        <v>0</v>
      </c>
      <c r="EE495">
        <v>10002.4137037037</v>
      </c>
      <c r="EF495">
        <v>0</v>
      </c>
      <c r="EG495">
        <v>1411.261111111111</v>
      </c>
      <c r="EH495">
        <v>-31.03675185185185</v>
      </c>
      <c r="EI495">
        <v>1309.324444444444</v>
      </c>
      <c r="EJ495">
        <v>1340.571111111111</v>
      </c>
      <c r="EK495">
        <v>0.3828378518518519</v>
      </c>
      <c r="EL495">
        <v>1310.047037037037</v>
      </c>
      <c r="EM495">
        <v>22.76952592592593</v>
      </c>
      <c r="EN495">
        <v>2.355536666666667</v>
      </c>
      <c r="EO495">
        <v>2.316588148148148</v>
      </c>
      <c r="EP495">
        <v>20.06131111111111</v>
      </c>
      <c r="EQ495">
        <v>19.79220740740741</v>
      </c>
      <c r="ER495">
        <v>1999.978148148148</v>
      </c>
      <c r="ES495">
        <v>0.9800029999999998</v>
      </c>
      <c r="ET495">
        <v>0.0199970962962963</v>
      </c>
      <c r="EU495">
        <v>0</v>
      </c>
      <c r="EV495">
        <v>150.4283703703704</v>
      </c>
      <c r="EW495">
        <v>5.00078</v>
      </c>
      <c r="EX495">
        <v>4338.916296296296</v>
      </c>
      <c r="EY495">
        <v>16379.46296296296</v>
      </c>
      <c r="EZ495">
        <v>53.21277777777777</v>
      </c>
      <c r="FA495">
        <v>55.31199999999998</v>
      </c>
      <c r="FB495">
        <v>53.88633333333333</v>
      </c>
      <c r="FC495">
        <v>54.44199999999999</v>
      </c>
      <c r="FD495">
        <v>53.07848148148147</v>
      </c>
      <c r="FE495">
        <v>1955.088148148148</v>
      </c>
      <c r="FF495">
        <v>39.89000000000001</v>
      </c>
      <c r="FG495">
        <v>0</v>
      </c>
      <c r="FH495">
        <v>1687543821.3</v>
      </c>
      <c r="FI495">
        <v>0</v>
      </c>
      <c r="FJ495">
        <v>150.4417307692308</v>
      </c>
      <c r="FK495">
        <v>-0.1625641061991005</v>
      </c>
      <c r="FL495">
        <v>262.7374362574906</v>
      </c>
      <c r="FM495">
        <v>4339.428076923077</v>
      </c>
      <c r="FN495">
        <v>15</v>
      </c>
      <c r="FO495">
        <v>1687542268.5</v>
      </c>
      <c r="FP495" t="s">
        <v>1219</v>
      </c>
      <c r="FQ495">
        <v>1687542253</v>
      </c>
      <c r="FR495">
        <v>1687542268.5</v>
      </c>
      <c r="FS495">
        <v>7</v>
      </c>
      <c r="FT495">
        <v>0.126</v>
      </c>
      <c r="FU495">
        <v>0.008999999999999999</v>
      </c>
      <c r="FV495">
        <v>-14.588</v>
      </c>
      <c r="FW495">
        <v>-2.508</v>
      </c>
      <c r="FX495">
        <v>419</v>
      </c>
      <c r="FY495">
        <v>18</v>
      </c>
      <c r="FZ495">
        <v>0.37</v>
      </c>
      <c r="GA495">
        <v>0.06</v>
      </c>
      <c r="GB495">
        <v>-31.06945365853659</v>
      </c>
      <c r="GC495">
        <v>0.7203700348432228</v>
      </c>
      <c r="GD495">
        <v>0.1029356727792535</v>
      </c>
      <c r="GE495">
        <v>0</v>
      </c>
      <c r="GF495">
        <v>0.3838151951219512</v>
      </c>
      <c r="GG495">
        <v>-0.01762804181184642</v>
      </c>
      <c r="GH495">
        <v>0.001956827574685462</v>
      </c>
      <c r="GI495">
        <v>1</v>
      </c>
      <c r="GJ495">
        <v>1</v>
      </c>
      <c r="GK495">
        <v>2</v>
      </c>
      <c r="GL495" t="s">
        <v>443</v>
      </c>
      <c r="GM495">
        <v>3.10034</v>
      </c>
      <c r="GN495">
        <v>2.75801</v>
      </c>
      <c r="GO495">
        <v>0.207208</v>
      </c>
      <c r="GP495">
        <v>0.208216</v>
      </c>
      <c r="GQ495">
        <v>0.123082</v>
      </c>
      <c r="GR495">
        <v>0.113348</v>
      </c>
      <c r="GS495">
        <v>19711.9</v>
      </c>
      <c r="GT495">
        <v>19042.7</v>
      </c>
      <c r="GU495">
        <v>25463.2</v>
      </c>
      <c r="GV495">
        <v>24453.9</v>
      </c>
      <c r="GW495">
        <v>35916.1</v>
      </c>
      <c r="GX495">
        <v>32009</v>
      </c>
      <c r="GY495">
        <v>44534.2</v>
      </c>
      <c r="GZ495">
        <v>39015.9</v>
      </c>
      <c r="HA495">
        <v>1.70925</v>
      </c>
      <c r="HB495">
        <v>1.59847</v>
      </c>
      <c r="HC495">
        <v>-0.0409856</v>
      </c>
      <c r="HD495">
        <v>0</v>
      </c>
      <c r="HE495">
        <v>33.9046</v>
      </c>
      <c r="HF495">
        <v>999.9</v>
      </c>
      <c r="HG495">
        <v>42.9</v>
      </c>
      <c r="HH495">
        <v>50.9</v>
      </c>
      <c r="HI495">
        <v>54.7574</v>
      </c>
      <c r="HJ495">
        <v>62.5607</v>
      </c>
      <c r="HK495">
        <v>22.9607</v>
      </c>
      <c r="HL495">
        <v>1</v>
      </c>
      <c r="HM495">
        <v>1.87436</v>
      </c>
      <c r="HN495">
        <v>9.28105</v>
      </c>
      <c r="HO495">
        <v>20.0421</v>
      </c>
      <c r="HP495">
        <v>5.20261</v>
      </c>
      <c r="HQ495">
        <v>11.992</v>
      </c>
      <c r="HR495">
        <v>4.95905</v>
      </c>
      <c r="HS495">
        <v>3.27443</v>
      </c>
      <c r="HT495">
        <v>9999</v>
      </c>
      <c r="HU495">
        <v>9999</v>
      </c>
      <c r="HV495">
        <v>9999</v>
      </c>
      <c r="HW495">
        <v>92.3</v>
      </c>
      <c r="HX495">
        <v>1.86387</v>
      </c>
      <c r="HY495">
        <v>1.86034</v>
      </c>
      <c r="HZ495">
        <v>1.85873</v>
      </c>
      <c r="IA495">
        <v>1.85999</v>
      </c>
      <c r="IB495">
        <v>1.85989</v>
      </c>
      <c r="IC495">
        <v>1.85854</v>
      </c>
      <c r="ID495">
        <v>1.85774</v>
      </c>
      <c r="IE495">
        <v>1.85242</v>
      </c>
      <c r="IF495">
        <v>0</v>
      </c>
      <c r="IG495">
        <v>0</v>
      </c>
      <c r="IH495">
        <v>0</v>
      </c>
      <c r="II495">
        <v>0</v>
      </c>
      <c r="IJ495" t="s">
        <v>433</v>
      </c>
      <c r="IK495" t="s">
        <v>434</v>
      </c>
      <c r="IL495" t="s">
        <v>435</v>
      </c>
      <c r="IM495" t="s">
        <v>435</v>
      </c>
      <c r="IN495" t="s">
        <v>435</v>
      </c>
      <c r="IO495" t="s">
        <v>435</v>
      </c>
      <c r="IP495">
        <v>0</v>
      </c>
      <c r="IQ495">
        <v>100</v>
      </c>
      <c r="IR495">
        <v>100</v>
      </c>
      <c r="IS495">
        <v>-21.7</v>
      </c>
      <c r="IT495">
        <v>-2.6305</v>
      </c>
      <c r="IU495">
        <v>-9.223646000070774</v>
      </c>
      <c r="IV495">
        <v>-0.01431925071125703</v>
      </c>
      <c r="IW495">
        <v>4.89615414261653E-06</v>
      </c>
      <c r="IX495">
        <v>-8.989459798755491E-10</v>
      </c>
      <c r="IY495">
        <v>-1.345169807792213</v>
      </c>
      <c r="IZ495">
        <v>-0.1043539695207113</v>
      </c>
      <c r="JA495">
        <v>0.003109194328973147</v>
      </c>
      <c r="JB495">
        <v>-3.859871886814269E-05</v>
      </c>
      <c r="JC495">
        <v>3</v>
      </c>
      <c r="JD495">
        <v>1925</v>
      </c>
      <c r="JE495">
        <v>1</v>
      </c>
      <c r="JF495">
        <v>31</v>
      </c>
      <c r="JG495">
        <v>26.1</v>
      </c>
      <c r="JH495">
        <v>25.9</v>
      </c>
      <c r="JI495">
        <v>2.98462</v>
      </c>
      <c r="JJ495">
        <v>2.72705</v>
      </c>
      <c r="JK495">
        <v>1.49658</v>
      </c>
      <c r="JL495">
        <v>2.31323</v>
      </c>
      <c r="JM495">
        <v>1.54785</v>
      </c>
      <c r="JN495">
        <v>2.3938</v>
      </c>
      <c r="JO495">
        <v>54.1644</v>
      </c>
      <c r="JP495">
        <v>13.0901</v>
      </c>
      <c r="JQ495">
        <v>18</v>
      </c>
      <c r="JR495">
        <v>502.71</v>
      </c>
      <c r="JS495">
        <v>438.342</v>
      </c>
      <c r="JT495">
        <v>26.4966</v>
      </c>
      <c r="JU495">
        <v>47.5175</v>
      </c>
      <c r="JV495">
        <v>30.0011</v>
      </c>
      <c r="JW495">
        <v>47.2082</v>
      </c>
      <c r="JX495">
        <v>47.0301</v>
      </c>
      <c r="JY495">
        <v>59.8811</v>
      </c>
      <c r="JZ495">
        <v>50.1743</v>
      </c>
      <c r="KA495">
        <v>0</v>
      </c>
      <c r="KB495">
        <v>20.5625</v>
      </c>
      <c r="KC495">
        <v>1356.62</v>
      </c>
      <c r="KD495">
        <v>22.8597</v>
      </c>
      <c r="KE495">
        <v>97.315</v>
      </c>
      <c r="KF495">
        <v>93.7861</v>
      </c>
    </row>
    <row r="496" spans="1:292">
      <c r="A496">
        <v>468</v>
      </c>
      <c r="B496">
        <v>1687543825.6</v>
      </c>
      <c r="C496">
        <v>17697.09999990463</v>
      </c>
      <c r="D496" t="s">
        <v>1380</v>
      </c>
      <c r="E496" t="s">
        <v>1381</v>
      </c>
      <c r="F496">
        <v>5</v>
      </c>
      <c r="G496" t="s">
        <v>1218</v>
      </c>
      <c r="H496">
        <v>1687543817.814285</v>
      </c>
      <c r="I496">
        <f>(J496)/1000</f>
        <v>0</v>
      </c>
      <c r="J496">
        <f>IF(DO496, AM496, AG496)</f>
        <v>0</v>
      </c>
      <c r="K496">
        <f>IF(DO496, AH496, AF496)</f>
        <v>0</v>
      </c>
      <c r="L496">
        <f>DQ496 - IF(AT496&gt;1, K496*DK496*100.0/(AV496*EE496), 0)</f>
        <v>0</v>
      </c>
      <c r="M496">
        <f>((S496-I496/2)*L496-K496)/(S496+I496/2)</f>
        <v>0</v>
      </c>
      <c r="N496">
        <f>M496*(DX496+DY496)/1000.0</f>
        <v>0</v>
      </c>
      <c r="O496">
        <f>(DQ496 - IF(AT496&gt;1, K496*DK496*100.0/(AV496*EE496), 0))*(DX496+DY496)/1000.0</f>
        <v>0</v>
      </c>
      <c r="P496">
        <f>2.0/((1/R496-1/Q496)+SIGN(R496)*SQRT((1/R496-1/Q496)*(1/R496-1/Q496) + 4*DL496/((DL496+1)*(DL496+1))*(2*1/R496*1/Q496-1/Q496*1/Q496)))</f>
        <v>0</v>
      </c>
      <c r="Q496">
        <f>IF(LEFT(DM496,1)&lt;&gt;"0",IF(LEFT(DM496,1)="1",3.0,DN496),$D$5+$E$5*(EE496*DX496/($K$5*1000))+$F$5*(EE496*DX496/($K$5*1000))*MAX(MIN(DK496,$J$5),$I$5)*MAX(MIN(DK496,$J$5),$I$5)+$G$5*MAX(MIN(DK496,$J$5),$I$5)*(EE496*DX496/($K$5*1000))+$H$5*(EE496*DX496/($K$5*1000))*(EE496*DX496/($K$5*1000)))</f>
        <v>0</v>
      </c>
      <c r="R496">
        <f>I496*(1000-(1000*0.61365*exp(17.502*V496/(240.97+V496))/(DX496+DY496)+DS496)/2)/(1000*0.61365*exp(17.502*V496/(240.97+V496))/(DX496+DY496)-DS496)</f>
        <v>0</v>
      </c>
      <c r="S496">
        <f>1/((DL496+1)/(P496/1.6)+1/(Q496/1.37)) + DL496/((DL496+1)/(P496/1.6) + DL496/(Q496/1.37))</f>
        <v>0</v>
      </c>
      <c r="T496">
        <f>(DG496*DJ496)</f>
        <v>0</v>
      </c>
      <c r="U496">
        <f>(DZ496+(T496+2*0.95*5.67E-8*(((DZ496+$B$9)+273)^4-(DZ496+273)^4)-44100*I496)/(1.84*29.3*Q496+8*0.95*5.67E-8*(DZ496+273)^3))</f>
        <v>0</v>
      </c>
      <c r="V496">
        <f>($C$9*EA496+$D$9*EB496+$E$9*U496)</f>
        <v>0</v>
      </c>
      <c r="W496">
        <f>0.61365*exp(17.502*V496/(240.97+V496))</f>
        <v>0</v>
      </c>
      <c r="X496">
        <f>(Y496/Z496*100)</f>
        <v>0</v>
      </c>
      <c r="Y496">
        <f>DS496*(DX496+DY496)/1000</f>
        <v>0</v>
      </c>
      <c r="Z496">
        <f>0.61365*exp(17.502*DZ496/(240.97+DZ496))</f>
        <v>0</v>
      </c>
      <c r="AA496">
        <f>(W496-DS496*(DX496+DY496)/1000)</f>
        <v>0</v>
      </c>
      <c r="AB496">
        <f>(-I496*44100)</f>
        <v>0</v>
      </c>
      <c r="AC496">
        <f>2*29.3*Q496*0.92*(DZ496-V496)</f>
        <v>0</v>
      </c>
      <c r="AD496">
        <f>2*0.95*5.67E-8*(((DZ496+$B$9)+273)^4-(V496+273)^4)</f>
        <v>0</v>
      </c>
      <c r="AE496">
        <f>T496+AD496+AB496+AC496</f>
        <v>0</v>
      </c>
      <c r="AF496">
        <f>DW496*AT496*(DR496-DQ496*(1000-AT496*DT496)/(1000-AT496*DS496))/(100*DK496)</f>
        <v>0</v>
      </c>
      <c r="AG496">
        <f>1000*DW496*AT496*(DS496-DT496)/(100*DK496*(1000-AT496*DS496))</f>
        <v>0</v>
      </c>
      <c r="AH496">
        <f>(AI496 - AJ496 - DX496*1E3/(8.314*(DZ496+273.15)) * AL496/DW496 * AK496) * DW496/(100*DK496) * (1000 - DT496)/1000</f>
        <v>0</v>
      </c>
      <c r="AI496">
        <v>1374.189948009427</v>
      </c>
      <c r="AJ496">
        <v>1350.52309090909</v>
      </c>
      <c r="AK496">
        <v>3.453841455355221</v>
      </c>
      <c r="AL496">
        <v>66.87703025585249</v>
      </c>
      <c r="AM496">
        <f>(AO496 - AN496 + DX496*1E3/(8.314*(DZ496+273.15)) * AQ496/DW496 * AP496) * DW496/(100*DK496) * 1000/(1000 - AO496)</f>
        <v>0</v>
      </c>
      <c r="AN496">
        <v>22.77578000449207</v>
      </c>
      <c r="AO496">
        <v>23.15289696969697</v>
      </c>
      <c r="AP496">
        <v>-5.002299428529737E-06</v>
      </c>
      <c r="AQ496">
        <v>100.4574107163463</v>
      </c>
      <c r="AR496">
        <v>0</v>
      </c>
      <c r="AS496">
        <v>0</v>
      </c>
      <c r="AT496">
        <f>IF(AR496*$H$15&gt;=AV496,1.0,(AV496/(AV496-AR496*$H$15)))</f>
        <v>0</v>
      </c>
      <c r="AU496">
        <f>(AT496-1)*100</f>
        <v>0</v>
      </c>
      <c r="AV496">
        <f>MAX(0,($B$15+$C$15*EE496)/(1+$D$15*EE496)*DX496/(DZ496+273)*$E$15)</f>
        <v>0</v>
      </c>
      <c r="AW496" t="s">
        <v>429</v>
      </c>
      <c r="AX496" t="s">
        <v>429</v>
      </c>
      <c r="AY496">
        <v>0</v>
      </c>
      <c r="AZ496">
        <v>0</v>
      </c>
      <c r="BA496">
        <f>1-AY496/AZ496</f>
        <v>0</v>
      </c>
      <c r="BB496">
        <v>0</v>
      </c>
      <c r="BC496" t="s">
        <v>429</v>
      </c>
      <c r="BD496" t="s">
        <v>429</v>
      </c>
      <c r="BE496">
        <v>0</v>
      </c>
      <c r="BF496">
        <v>0</v>
      </c>
      <c r="BG496">
        <f>1-BE496/BF496</f>
        <v>0</v>
      </c>
      <c r="BH496">
        <v>0.5</v>
      </c>
      <c r="BI496">
        <f>DH496</f>
        <v>0</v>
      </c>
      <c r="BJ496">
        <f>K496</f>
        <v>0</v>
      </c>
      <c r="BK496">
        <f>BG496*BH496*BI496</f>
        <v>0</v>
      </c>
      <c r="BL496">
        <f>(BJ496-BB496)/BI496</f>
        <v>0</v>
      </c>
      <c r="BM496">
        <f>(AZ496-BF496)/BF496</f>
        <v>0</v>
      </c>
      <c r="BN496">
        <f>AY496/(BA496+AY496/BF496)</f>
        <v>0</v>
      </c>
      <c r="BO496" t="s">
        <v>429</v>
      </c>
      <c r="BP496">
        <v>0</v>
      </c>
      <c r="BQ496">
        <f>IF(BP496&lt;&gt;0, BP496, BN496)</f>
        <v>0</v>
      </c>
      <c r="BR496">
        <f>1-BQ496/BF496</f>
        <v>0</v>
      </c>
      <c r="BS496">
        <f>(BF496-BE496)/(BF496-BQ496)</f>
        <v>0</v>
      </c>
      <c r="BT496">
        <f>(AZ496-BF496)/(AZ496-BQ496)</f>
        <v>0</v>
      </c>
      <c r="BU496">
        <f>(BF496-BE496)/(BF496-AY496)</f>
        <v>0</v>
      </c>
      <c r="BV496">
        <f>(AZ496-BF496)/(AZ496-AY496)</f>
        <v>0</v>
      </c>
      <c r="BW496">
        <f>(BS496*BQ496/BE496)</f>
        <v>0</v>
      </c>
      <c r="BX496">
        <f>(1-BW496)</f>
        <v>0</v>
      </c>
      <c r="DG496">
        <f>$B$13*EF496+$C$13*EG496+$F$13*ER496*(1-EU496)</f>
        <v>0</v>
      </c>
      <c r="DH496">
        <f>DG496*DI496</f>
        <v>0</v>
      </c>
      <c r="DI496">
        <f>($B$13*$D$11+$C$13*$D$11+$F$13*((FE496+EW496)/MAX(FE496+EW496+FF496, 0.1)*$I$11+FF496/MAX(FE496+EW496+FF496, 0.1)*$J$11))/($B$13+$C$13+$F$13)</f>
        <v>0</v>
      </c>
      <c r="DJ496">
        <f>($B$13*$K$11+$C$13*$K$11+$F$13*((FE496+EW496)/MAX(FE496+EW496+FF496, 0.1)*$P$11+FF496/MAX(FE496+EW496+FF496, 0.1)*$Q$11))/($B$13+$C$13+$F$13)</f>
        <v>0</v>
      </c>
      <c r="DK496">
        <v>1.91</v>
      </c>
      <c r="DL496">
        <v>0.5</v>
      </c>
      <c r="DM496" t="s">
        <v>430</v>
      </c>
      <c r="DN496">
        <v>2</v>
      </c>
      <c r="DO496" t="b">
        <v>1</v>
      </c>
      <c r="DP496">
        <v>1687543817.814285</v>
      </c>
      <c r="DQ496">
        <v>1294.825</v>
      </c>
      <c r="DR496">
        <v>1325.854642857143</v>
      </c>
      <c r="DS496">
        <v>23.15287857142857</v>
      </c>
      <c r="DT496">
        <v>22.77197142857143</v>
      </c>
      <c r="DU496">
        <v>1316.464642857143</v>
      </c>
      <c r="DV496">
        <v>25.78331428571429</v>
      </c>
      <c r="DW496">
        <v>500.0012857142857</v>
      </c>
      <c r="DX496">
        <v>101.7411071428571</v>
      </c>
      <c r="DY496">
        <v>0.09994834285714285</v>
      </c>
      <c r="DZ496">
        <v>31.92550714285715</v>
      </c>
      <c r="EA496">
        <v>33.23623571428571</v>
      </c>
      <c r="EB496">
        <v>999.9000000000002</v>
      </c>
      <c r="EC496">
        <v>0</v>
      </c>
      <c r="ED496">
        <v>0</v>
      </c>
      <c r="EE496">
        <v>10000.33714285714</v>
      </c>
      <c r="EF496">
        <v>0</v>
      </c>
      <c r="EG496">
        <v>1358.119642857143</v>
      </c>
      <c r="EH496">
        <v>-31.02926785714286</v>
      </c>
      <c r="EI496">
        <v>1325.514642857143</v>
      </c>
      <c r="EJ496">
        <v>1356.75</v>
      </c>
      <c r="EK496">
        <v>0.3809214642857143</v>
      </c>
      <c r="EL496">
        <v>1325.854642857143</v>
      </c>
      <c r="EM496">
        <v>22.77197142857143</v>
      </c>
      <c r="EN496">
        <v>2.3556</v>
      </c>
      <c r="EO496">
        <v>2.316845714285715</v>
      </c>
      <c r="EP496">
        <v>20.06173571428571</v>
      </c>
      <c r="EQ496">
        <v>19.79399999999999</v>
      </c>
      <c r="ER496">
        <v>1999.990357142857</v>
      </c>
      <c r="ES496">
        <v>0.9800030714285712</v>
      </c>
      <c r="ET496">
        <v>0.01999702142857143</v>
      </c>
      <c r="EU496">
        <v>0</v>
      </c>
      <c r="EV496">
        <v>150.39125</v>
      </c>
      <c r="EW496">
        <v>5.00078</v>
      </c>
      <c r="EX496">
        <v>4346.427857142857</v>
      </c>
      <c r="EY496">
        <v>16379.56428571428</v>
      </c>
      <c r="EZ496">
        <v>53.20521428571428</v>
      </c>
      <c r="FA496">
        <v>55.31199999999998</v>
      </c>
      <c r="FB496">
        <v>53.89714285714285</v>
      </c>
      <c r="FC496">
        <v>54.43960714285713</v>
      </c>
      <c r="FD496">
        <v>53.08899999999999</v>
      </c>
      <c r="FE496">
        <v>1955.100357142857</v>
      </c>
      <c r="FF496">
        <v>39.89000000000001</v>
      </c>
      <c r="FG496">
        <v>0</v>
      </c>
      <c r="FH496">
        <v>1687543826.1</v>
      </c>
      <c r="FI496">
        <v>0</v>
      </c>
      <c r="FJ496">
        <v>150.4136923076923</v>
      </c>
      <c r="FK496">
        <v>0.3282734947280128</v>
      </c>
      <c r="FL496">
        <v>-29.36170884206835</v>
      </c>
      <c r="FM496">
        <v>4345.585769230769</v>
      </c>
      <c r="FN496">
        <v>15</v>
      </c>
      <c r="FO496">
        <v>1687542268.5</v>
      </c>
      <c r="FP496" t="s">
        <v>1219</v>
      </c>
      <c r="FQ496">
        <v>1687542253</v>
      </c>
      <c r="FR496">
        <v>1687542268.5</v>
      </c>
      <c r="FS496">
        <v>7</v>
      </c>
      <c r="FT496">
        <v>0.126</v>
      </c>
      <c r="FU496">
        <v>0.008999999999999999</v>
      </c>
      <c r="FV496">
        <v>-14.588</v>
      </c>
      <c r="FW496">
        <v>-2.508</v>
      </c>
      <c r="FX496">
        <v>419</v>
      </c>
      <c r="FY496">
        <v>18</v>
      </c>
      <c r="FZ496">
        <v>0.37</v>
      </c>
      <c r="GA496">
        <v>0.06</v>
      </c>
      <c r="GB496">
        <v>-31.048905</v>
      </c>
      <c r="GC496">
        <v>0.2837763602252465</v>
      </c>
      <c r="GD496">
        <v>0.09795747789219585</v>
      </c>
      <c r="GE496">
        <v>0</v>
      </c>
      <c r="GF496">
        <v>0.381724475</v>
      </c>
      <c r="GG496">
        <v>-0.02108792870544043</v>
      </c>
      <c r="GH496">
        <v>0.002275825234804948</v>
      </c>
      <c r="GI496">
        <v>1</v>
      </c>
      <c r="GJ496">
        <v>1</v>
      </c>
      <c r="GK496">
        <v>2</v>
      </c>
      <c r="GL496" t="s">
        <v>443</v>
      </c>
      <c r="GM496">
        <v>3.10051</v>
      </c>
      <c r="GN496">
        <v>2.75832</v>
      </c>
      <c r="GO496">
        <v>0.208825</v>
      </c>
      <c r="GP496">
        <v>0.209798</v>
      </c>
      <c r="GQ496">
        <v>0.123078</v>
      </c>
      <c r="GR496">
        <v>0.11335</v>
      </c>
      <c r="GS496">
        <v>19670.9</v>
      </c>
      <c r="GT496">
        <v>19004</v>
      </c>
      <c r="GU496">
        <v>25462.6</v>
      </c>
      <c r="GV496">
        <v>24453.4</v>
      </c>
      <c r="GW496">
        <v>35915.8</v>
      </c>
      <c r="GX496">
        <v>32008.6</v>
      </c>
      <c r="GY496">
        <v>44533.3</v>
      </c>
      <c r="GZ496">
        <v>39015.3</v>
      </c>
      <c r="HA496">
        <v>1.7094</v>
      </c>
      <c r="HB496">
        <v>1.59808</v>
      </c>
      <c r="HC496">
        <v>-0.0402629</v>
      </c>
      <c r="HD496">
        <v>0</v>
      </c>
      <c r="HE496">
        <v>33.9084</v>
      </c>
      <c r="HF496">
        <v>999.9</v>
      </c>
      <c r="HG496">
        <v>42.9</v>
      </c>
      <c r="HH496">
        <v>50.9</v>
      </c>
      <c r="HI496">
        <v>54.7574</v>
      </c>
      <c r="HJ496">
        <v>62.6008</v>
      </c>
      <c r="HK496">
        <v>22.5721</v>
      </c>
      <c r="HL496">
        <v>1</v>
      </c>
      <c r="HM496">
        <v>1.87537</v>
      </c>
      <c r="HN496">
        <v>9.28105</v>
      </c>
      <c r="HO496">
        <v>20.0422</v>
      </c>
      <c r="HP496">
        <v>5.20261</v>
      </c>
      <c r="HQ496">
        <v>11.992</v>
      </c>
      <c r="HR496">
        <v>4.9591</v>
      </c>
      <c r="HS496">
        <v>3.27448</v>
      </c>
      <c r="HT496">
        <v>9999</v>
      </c>
      <c r="HU496">
        <v>9999</v>
      </c>
      <c r="HV496">
        <v>9999</v>
      </c>
      <c r="HW496">
        <v>92.3</v>
      </c>
      <c r="HX496">
        <v>1.86387</v>
      </c>
      <c r="HY496">
        <v>1.86033</v>
      </c>
      <c r="HZ496">
        <v>1.85874</v>
      </c>
      <c r="IA496">
        <v>1.86003</v>
      </c>
      <c r="IB496">
        <v>1.85989</v>
      </c>
      <c r="IC496">
        <v>1.85853</v>
      </c>
      <c r="ID496">
        <v>1.85775</v>
      </c>
      <c r="IE496">
        <v>1.85242</v>
      </c>
      <c r="IF496">
        <v>0</v>
      </c>
      <c r="IG496">
        <v>0</v>
      </c>
      <c r="IH496">
        <v>0</v>
      </c>
      <c r="II496">
        <v>0</v>
      </c>
      <c r="IJ496" t="s">
        <v>433</v>
      </c>
      <c r="IK496" t="s">
        <v>434</v>
      </c>
      <c r="IL496" t="s">
        <v>435</v>
      </c>
      <c r="IM496" t="s">
        <v>435</v>
      </c>
      <c r="IN496" t="s">
        <v>435</v>
      </c>
      <c r="IO496" t="s">
        <v>435</v>
      </c>
      <c r="IP496">
        <v>0</v>
      </c>
      <c r="IQ496">
        <v>100</v>
      </c>
      <c r="IR496">
        <v>100</v>
      </c>
      <c r="IS496">
        <v>-21.8</v>
      </c>
      <c r="IT496">
        <v>-2.6304</v>
      </c>
      <c r="IU496">
        <v>-9.223646000070774</v>
      </c>
      <c r="IV496">
        <v>-0.01431925071125703</v>
      </c>
      <c r="IW496">
        <v>4.89615414261653E-06</v>
      </c>
      <c r="IX496">
        <v>-8.989459798755491E-10</v>
      </c>
      <c r="IY496">
        <v>-1.345169807792213</v>
      </c>
      <c r="IZ496">
        <v>-0.1043539695207113</v>
      </c>
      <c r="JA496">
        <v>0.003109194328973147</v>
      </c>
      <c r="JB496">
        <v>-3.859871886814269E-05</v>
      </c>
      <c r="JC496">
        <v>3</v>
      </c>
      <c r="JD496">
        <v>1925</v>
      </c>
      <c r="JE496">
        <v>1</v>
      </c>
      <c r="JF496">
        <v>31</v>
      </c>
      <c r="JG496">
        <v>26.2</v>
      </c>
      <c r="JH496">
        <v>26</v>
      </c>
      <c r="JI496">
        <v>3.0127</v>
      </c>
      <c r="JJ496">
        <v>2.70508</v>
      </c>
      <c r="JK496">
        <v>1.49658</v>
      </c>
      <c r="JL496">
        <v>2.31323</v>
      </c>
      <c r="JM496">
        <v>1.54785</v>
      </c>
      <c r="JN496">
        <v>2.45483</v>
      </c>
      <c r="JO496">
        <v>54.1644</v>
      </c>
      <c r="JP496">
        <v>13.0988</v>
      </c>
      <c r="JQ496">
        <v>18</v>
      </c>
      <c r="JR496">
        <v>502.889</v>
      </c>
      <c r="JS496">
        <v>438.146</v>
      </c>
      <c r="JT496">
        <v>26.5038</v>
      </c>
      <c r="JU496">
        <v>47.5283</v>
      </c>
      <c r="JV496">
        <v>30.0011</v>
      </c>
      <c r="JW496">
        <v>47.2215</v>
      </c>
      <c r="JX496">
        <v>47.0431</v>
      </c>
      <c r="JY496">
        <v>60.446</v>
      </c>
      <c r="JZ496">
        <v>50.1743</v>
      </c>
      <c r="KA496">
        <v>0</v>
      </c>
      <c r="KB496">
        <v>20.5628</v>
      </c>
      <c r="KC496">
        <v>1369.98</v>
      </c>
      <c r="KD496">
        <v>22.886</v>
      </c>
      <c r="KE496">
        <v>97.3128</v>
      </c>
      <c r="KF496">
        <v>93.78449999999999</v>
      </c>
    </row>
    <row r="497" spans="1:292">
      <c r="A497">
        <v>469</v>
      </c>
      <c r="B497">
        <v>1687543830.6</v>
      </c>
      <c r="C497">
        <v>17702.09999990463</v>
      </c>
      <c r="D497" t="s">
        <v>1382</v>
      </c>
      <c r="E497" t="s">
        <v>1383</v>
      </c>
      <c r="F497">
        <v>5</v>
      </c>
      <c r="G497" t="s">
        <v>1218</v>
      </c>
      <c r="H497">
        <v>1687543823.1</v>
      </c>
      <c r="I497">
        <f>(J497)/1000</f>
        <v>0</v>
      </c>
      <c r="J497">
        <f>IF(DO497, AM497, AG497)</f>
        <v>0</v>
      </c>
      <c r="K497">
        <f>IF(DO497, AH497, AF497)</f>
        <v>0</v>
      </c>
      <c r="L497">
        <f>DQ497 - IF(AT497&gt;1, K497*DK497*100.0/(AV497*EE497), 0)</f>
        <v>0</v>
      </c>
      <c r="M497">
        <f>((S497-I497/2)*L497-K497)/(S497+I497/2)</f>
        <v>0</v>
      </c>
      <c r="N497">
        <f>M497*(DX497+DY497)/1000.0</f>
        <v>0</v>
      </c>
      <c r="O497">
        <f>(DQ497 - IF(AT497&gt;1, K497*DK497*100.0/(AV497*EE497), 0))*(DX497+DY497)/1000.0</f>
        <v>0</v>
      </c>
      <c r="P497">
        <f>2.0/((1/R497-1/Q497)+SIGN(R497)*SQRT((1/R497-1/Q497)*(1/R497-1/Q497) + 4*DL497/((DL497+1)*(DL497+1))*(2*1/R497*1/Q497-1/Q497*1/Q497)))</f>
        <v>0</v>
      </c>
      <c r="Q497">
        <f>IF(LEFT(DM497,1)&lt;&gt;"0",IF(LEFT(DM497,1)="1",3.0,DN497),$D$5+$E$5*(EE497*DX497/($K$5*1000))+$F$5*(EE497*DX497/($K$5*1000))*MAX(MIN(DK497,$J$5),$I$5)*MAX(MIN(DK497,$J$5),$I$5)+$G$5*MAX(MIN(DK497,$J$5),$I$5)*(EE497*DX497/($K$5*1000))+$H$5*(EE497*DX497/($K$5*1000))*(EE497*DX497/($K$5*1000)))</f>
        <v>0</v>
      </c>
      <c r="R497">
        <f>I497*(1000-(1000*0.61365*exp(17.502*V497/(240.97+V497))/(DX497+DY497)+DS497)/2)/(1000*0.61365*exp(17.502*V497/(240.97+V497))/(DX497+DY497)-DS497)</f>
        <v>0</v>
      </c>
      <c r="S497">
        <f>1/((DL497+1)/(P497/1.6)+1/(Q497/1.37)) + DL497/((DL497+1)/(P497/1.6) + DL497/(Q497/1.37))</f>
        <v>0</v>
      </c>
      <c r="T497">
        <f>(DG497*DJ497)</f>
        <v>0</v>
      </c>
      <c r="U497">
        <f>(DZ497+(T497+2*0.95*5.67E-8*(((DZ497+$B$9)+273)^4-(DZ497+273)^4)-44100*I497)/(1.84*29.3*Q497+8*0.95*5.67E-8*(DZ497+273)^3))</f>
        <v>0</v>
      </c>
      <c r="V497">
        <f>($C$9*EA497+$D$9*EB497+$E$9*U497)</f>
        <v>0</v>
      </c>
      <c r="W497">
        <f>0.61365*exp(17.502*V497/(240.97+V497))</f>
        <v>0</v>
      </c>
      <c r="X497">
        <f>(Y497/Z497*100)</f>
        <v>0</v>
      </c>
      <c r="Y497">
        <f>DS497*(DX497+DY497)/1000</f>
        <v>0</v>
      </c>
      <c r="Z497">
        <f>0.61365*exp(17.502*DZ497/(240.97+DZ497))</f>
        <v>0</v>
      </c>
      <c r="AA497">
        <f>(W497-DS497*(DX497+DY497)/1000)</f>
        <v>0</v>
      </c>
      <c r="AB497">
        <f>(-I497*44100)</f>
        <v>0</v>
      </c>
      <c r="AC497">
        <f>2*29.3*Q497*0.92*(DZ497-V497)</f>
        <v>0</v>
      </c>
      <c r="AD497">
        <f>2*0.95*5.67E-8*(((DZ497+$B$9)+273)^4-(V497+273)^4)</f>
        <v>0</v>
      </c>
      <c r="AE497">
        <f>T497+AD497+AB497+AC497</f>
        <v>0</v>
      </c>
      <c r="AF497">
        <f>DW497*AT497*(DR497-DQ497*(1000-AT497*DT497)/(1000-AT497*DS497))/(100*DK497)</f>
        <v>0</v>
      </c>
      <c r="AG497">
        <f>1000*DW497*AT497*(DS497-DT497)/(100*DK497*(1000-AT497*DS497))</f>
        <v>0</v>
      </c>
      <c r="AH497">
        <f>(AI497 - AJ497 - DX497*1E3/(8.314*(DZ497+273.15)) * AL497/DW497 * AK497) * DW497/(100*DK497) * (1000 - DT497)/1000</f>
        <v>0</v>
      </c>
      <c r="AI497">
        <v>1391.213881471017</v>
      </c>
      <c r="AJ497">
        <v>1367.853212121212</v>
      </c>
      <c r="AK497">
        <v>3.477955394407058</v>
      </c>
      <c r="AL497">
        <v>66.87703025585249</v>
      </c>
      <c r="AM497">
        <f>(AO497 - AN497 + DX497*1E3/(8.314*(DZ497+273.15)) * AQ497/DW497 * AP497) * DW497/(100*DK497) * 1000/(1000 - AO497)</f>
        <v>0</v>
      </c>
      <c r="AN497">
        <v>22.77855610250626</v>
      </c>
      <c r="AO497">
        <v>23.15899939393938</v>
      </c>
      <c r="AP497">
        <v>1.897714087200467E-05</v>
      </c>
      <c r="AQ497">
        <v>100.4574107163463</v>
      </c>
      <c r="AR497">
        <v>0</v>
      </c>
      <c r="AS497">
        <v>0</v>
      </c>
      <c r="AT497">
        <f>IF(AR497*$H$15&gt;=AV497,1.0,(AV497/(AV497-AR497*$H$15)))</f>
        <v>0</v>
      </c>
      <c r="AU497">
        <f>(AT497-1)*100</f>
        <v>0</v>
      </c>
      <c r="AV497">
        <f>MAX(0,($B$15+$C$15*EE497)/(1+$D$15*EE497)*DX497/(DZ497+273)*$E$15)</f>
        <v>0</v>
      </c>
      <c r="AW497" t="s">
        <v>429</v>
      </c>
      <c r="AX497" t="s">
        <v>429</v>
      </c>
      <c r="AY497">
        <v>0</v>
      </c>
      <c r="AZ497">
        <v>0</v>
      </c>
      <c r="BA497">
        <f>1-AY497/AZ497</f>
        <v>0</v>
      </c>
      <c r="BB497">
        <v>0</v>
      </c>
      <c r="BC497" t="s">
        <v>429</v>
      </c>
      <c r="BD497" t="s">
        <v>429</v>
      </c>
      <c r="BE497">
        <v>0</v>
      </c>
      <c r="BF497">
        <v>0</v>
      </c>
      <c r="BG497">
        <f>1-BE497/BF497</f>
        <v>0</v>
      </c>
      <c r="BH497">
        <v>0.5</v>
      </c>
      <c r="BI497">
        <f>DH497</f>
        <v>0</v>
      </c>
      <c r="BJ497">
        <f>K497</f>
        <v>0</v>
      </c>
      <c r="BK497">
        <f>BG497*BH497*BI497</f>
        <v>0</v>
      </c>
      <c r="BL497">
        <f>(BJ497-BB497)/BI497</f>
        <v>0</v>
      </c>
      <c r="BM497">
        <f>(AZ497-BF497)/BF497</f>
        <v>0</v>
      </c>
      <c r="BN497">
        <f>AY497/(BA497+AY497/BF497)</f>
        <v>0</v>
      </c>
      <c r="BO497" t="s">
        <v>429</v>
      </c>
      <c r="BP497">
        <v>0</v>
      </c>
      <c r="BQ497">
        <f>IF(BP497&lt;&gt;0, BP497, BN497)</f>
        <v>0</v>
      </c>
      <c r="BR497">
        <f>1-BQ497/BF497</f>
        <v>0</v>
      </c>
      <c r="BS497">
        <f>(BF497-BE497)/(BF497-BQ497)</f>
        <v>0</v>
      </c>
      <c r="BT497">
        <f>(AZ497-BF497)/(AZ497-BQ497)</f>
        <v>0</v>
      </c>
      <c r="BU497">
        <f>(BF497-BE497)/(BF497-AY497)</f>
        <v>0</v>
      </c>
      <c r="BV497">
        <f>(AZ497-BF497)/(AZ497-AY497)</f>
        <v>0</v>
      </c>
      <c r="BW497">
        <f>(BS497*BQ497/BE497)</f>
        <v>0</v>
      </c>
      <c r="BX497">
        <f>(1-BW497)</f>
        <v>0</v>
      </c>
      <c r="DG497">
        <f>$B$13*EF497+$C$13*EG497+$F$13*ER497*(1-EU497)</f>
        <v>0</v>
      </c>
      <c r="DH497">
        <f>DG497*DI497</f>
        <v>0</v>
      </c>
      <c r="DI497">
        <f>($B$13*$D$11+$C$13*$D$11+$F$13*((FE497+EW497)/MAX(FE497+EW497+FF497, 0.1)*$I$11+FF497/MAX(FE497+EW497+FF497, 0.1)*$J$11))/($B$13+$C$13+$F$13)</f>
        <v>0</v>
      </c>
      <c r="DJ497">
        <f>($B$13*$K$11+$C$13*$K$11+$F$13*((FE497+EW497)/MAX(FE497+EW497+FF497, 0.1)*$P$11+FF497/MAX(FE497+EW497+FF497, 0.1)*$Q$11))/($B$13+$C$13+$F$13)</f>
        <v>0</v>
      </c>
      <c r="DK497">
        <v>1.91</v>
      </c>
      <c r="DL497">
        <v>0.5</v>
      </c>
      <c r="DM497" t="s">
        <v>430</v>
      </c>
      <c r="DN497">
        <v>2</v>
      </c>
      <c r="DO497" t="b">
        <v>1</v>
      </c>
      <c r="DP497">
        <v>1687543823.1</v>
      </c>
      <c r="DQ497">
        <v>1312.57</v>
      </c>
      <c r="DR497">
        <v>1343.518148148148</v>
      </c>
      <c r="DS497">
        <v>23.15461851851852</v>
      </c>
      <c r="DT497">
        <v>22.77497777777778</v>
      </c>
      <c r="DU497">
        <v>1334.318888888889</v>
      </c>
      <c r="DV497">
        <v>25.78508518518518</v>
      </c>
      <c r="DW497">
        <v>500.0201851851851</v>
      </c>
      <c r="DX497">
        <v>101.7413703703704</v>
      </c>
      <c r="DY497">
        <v>0.09994505555555556</v>
      </c>
      <c r="DZ497">
        <v>31.93187037037037</v>
      </c>
      <c r="EA497">
        <v>33.24820740740741</v>
      </c>
      <c r="EB497">
        <v>999.9000000000001</v>
      </c>
      <c r="EC497">
        <v>0</v>
      </c>
      <c r="ED497">
        <v>0</v>
      </c>
      <c r="EE497">
        <v>9997.783333333333</v>
      </c>
      <c r="EF497">
        <v>0</v>
      </c>
      <c r="EG497">
        <v>1326.643333333333</v>
      </c>
      <c r="EH497">
        <v>-30.94658518518518</v>
      </c>
      <c r="EI497">
        <v>1343.682962962963</v>
      </c>
      <c r="EJ497">
        <v>1374.82962962963</v>
      </c>
      <c r="EK497">
        <v>0.3796458888888889</v>
      </c>
      <c r="EL497">
        <v>1343.518148148148</v>
      </c>
      <c r="EM497">
        <v>22.77497777777778</v>
      </c>
      <c r="EN497">
        <v>2.355784444444444</v>
      </c>
      <c r="EO497">
        <v>2.317158518518518</v>
      </c>
      <c r="EP497">
        <v>20.063</v>
      </c>
      <c r="EQ497">
        <v>19.79617777777778</v>
      </c>
      <c r="ER497">
        <v>1999.980740740741</v>
      </c>
      <c r="ES497">
        <v>0.9800031111111109</v>
      </c>
      <c r="ET497">
        <v>0.01999698888888889</v>
      </c>
      <c r="EU497">
        <v>0</v>
      </c>
      <c r="EV497">
        <v>150.395</v>
      </c>
      <c r="EW497">
        <v>5.00078</v>
      </c>
      <c r="EX497">
        <v>4337.743333333333</v>
      </c>
      <c r="EY497">
        <v>16379.48888888889</v>
      </c>
      <c r="EZ497">
        <v>53.21048148148148</v>
      </c>
      <c r="FA497">
        <v>55.31433333333332</v>
      </c>
      <c r="FB497">
        <v>53.90025925925925</v>
      </c>
      <c r="FC497">
        <v>54.43507407407407</v>
      </c>
      <c r="FD497">
        <v>53.09692592592592</v>
      </c>
      <c r="FE497">
        <v>1955.090740740741</v>
      </c>
      <c r="FF497">
        <v>39.89000000000001</v>
      </c>
      <c r="FG497">
        <v>0</v>
      </c>
      <c r="FH497">
        <v>1687543830.9</v>
      </c>
      <c r="FI497">
        <v>0</v>
      </c>
      <c r="FJ497">
        <v>150.4065384615384</v>
      </c>
      <c r="FK497">
        <v>-0.9312136865441388</v>
      </c>
      <c r="FL497">
        <v>-239.3275213014231</v>
      </c>
      <c r="FM497">
        <v>4337.432692307692</v>
      </c>
      <c r="FN497">
        <v>15</v>
      </c>
      <c r="FO497">
        <v>1687542268.5</v>
      </c>
      <c r="FP497" t="s">
        <v>1219</v>
      </c>
      <c r="FQ497">
        <v>1687542253</v>
      </c>
      <c r="FR497">
        <v>1687542268.5</v>
      </c>
      <c r="FS497">
        <v>7</v>
      </c>
      <c r="FT497">
        <v>0.126</v>
      </c>
      <c r="FU497">
        <v>0.008999999999999999</v>
      </c>
      <c r="FV497">
        <v>-14.588</v>
      </c>
      <c r="FW497">
        <v>-2.508</v>
      </c>
      <c r="FX497">
        <v>419</v>
      </c>
      <c r="FY497">
        <v>18</v>
      </c>
      <c r="FZ497">
        <v>0.37</v>
      </c>
      <c r="GA497">
        <v>0.06</v>
      </c>
      <c r="GB497">
        <v>-30.98742</v>
      </c>
      <c r="GC497">
        <v>0.70262589118201</v>
      </c>
      <c r="GD497">
        <v>0.1297974733960566</v>
      </c>
      <c r="GE497">
        <v>0</v>
      </c>
      <c r="GF497">
        <v>0.3803010999999999</v>
      </c>
      <c r="GG497">
        <v>-0.01711639024390306</v>
      </c>
      <c r="GH497">
        <v>0.002036466606649861</v>
      </c>
      <c r="GI497">
        <v>1</v>
      </c>
      <c r="GJ497">
        <v>1</v>
      </c>
      <c r="GK497">
        <v>2</v>
      </c>
      <c r="GL497" t="s">
        <v>443</v>
      </c>
      <c r="GM497">
        <v>3.10051</v>
      </c>
      <c r="GN497">
        <v>2.75803</v>
      </c>
      <c r="GO497">
        <v>0.210433</v>
      </c>
      <c r="GP497">
        <v>0.211369</v>
      </c>
      <c r="GQ497">
        <v>0.123092</v>
      </c>
      <c r="GR497">
        <v>0.113361</v>
      </c>
      <c r="GS497">
        <v>19630.2</v>
      </c>
      <c r="GT497">
        <v>18965.4</v>
      </c>
      <c r="GU497">
        <v>25462.2</v>
      </c>
      <c r="GV497">
        <v>24452.8</v>
      </c>
      <c r="GW497">
        <v>35914.6</v>
      </c>
      <c r="GX497">
        <v>32007.7</v>
      </c>
      <c r="GY497">
        <v>44532.3</v>
      </c>
      <c r="GZ497">
        <v>39014.4</v>
      </c>
      <c r="HA497">
        <v>1.70925</v>
      </c>
      <c r="HB497">
        <v>1.59808</v>
      </c>
      <c r="HC497">
        <v>-0.0405684</v>
      </c>
      <c r="HD497">
        <v>0</v>
      </c>
      <c r="HE497">
        <v>33.9138</v>
      </c>
      <c r="HF497">
        <v>999.9</v>
      </c>
      <c r="HG497">
        <v>42.9</v>
      </c>
      <c r="HH497">
        <v>50.9</v>
      </c>
      <c r="HI497">
        <v>54.7539</v>
      </c>
      <c r="HJ497">
        <v>62.7008</v>
      </c>
      <c r="HK497">
        <v>22.7724</v>
      </c>
      <c r="HL497">
        <v>1</v>
      </c>
      <c r="HM497">
        <v>1.8763</v>
      </c>
      <c r="HN497">
        <v>9.28105</v>
      </c>
      <c r="HO497">
        <v>20.0422</v>
      </c>
      <c r="HP497">
        <v>5.20291</v>
      </c>
      <c r="HQ497">
        <v>11.992</v>
      </c>
      <c r="HR497">
        <v>4.9589</v>
      </c>
      <c r="HS497">
        <v>3.27445</v>
      </c>
      <c r="HT497">
        <v>9999</v>
      </c>
      <c r="HU497">
        <v>9999</v>
      </c>
      <c r="HV497">
        <v>9999</v>
      </c>
      <c r="HW497">
        <v>92.3</v>
      </c>
      <c r="HX497">
        <v>1.86386</v>
      </c>
      <c r="HY497">
        <v>1.86032</v>
      </c>
      <c r="HZ497">
        <v>1.85873</v>
      </c>
      <c r="IA497">
        <v>1.86004</v>
      </c>
      <c r="IB497">
        <v>1.85988</v>
      </c>
      <c r="IC497">
        <v>1.85853</v>
      </c>
      <c r="ID497">
        <v>1.85772</v>
      </c>
      <c r="IE497">
        <v>1.85242</v>
      </c>
      <c r="IF497">
        <v>0</v>
      </c>
      <c r="IG497">
        <v>0</v>
      </c>
      <c r="IH497">
        <v>0</v>
      </c>
      <c r="II497">
        <v>0</v>
      </c>
      <c r="IJ497" t="s">
        <v>433</v>
      </c>
      <c r="IK497" t="s">
        <v>434</v>
      </c>
      <c r="IL497" t="s">
        <v>435</v>
      </c>
      <c r="IM497" t="s">
        <v>435</v>
      </c>
      <c r="IN497" t="s">
        <v>435</v>
      </c>
      <c r="IO497" t="s">
        <v>435</v>
      </c>
      <c r="IP497">
        <v>0</v>
      </c>
      <c r="IQ497">
        <v>100</v>
      </c>
      <c r="IR497">
        <v>100</v>
      </c>
      <c r="IS497">
        <v>-21.9</v>
      </c>
      <c r="IT497">
        <v>-2.6305</v>
      </c>
      <c r="IU497">
        <v>-9.223646000070774</v>
      </c>
      <c r="IV497">
        <v>-0.01431925071125703</v>
      </c>
      <c r="IW497">
        <v>4.89615414261653E-06</v>
      </c>
      <c r="IX497">
        <v>-8.989459798755491E-10</v>
      </c>
      <c r="IY497">
        <v>-1.345169807792213</v>
      </c>
      <c r="IZ497">
        <v>-0.1043539695207113</v>
      </c>
      <c r="JA497">
        <v>0.003109194328973147</v>
      </c>
      <c r="JB497">
        <v>-3.859871886814269E-05</v>
      </c>
      <c r="JC497">
        <v>3</v>
      </c>
      <c r="JD497">
        <v>1925</v>
      </c>
      <c r="JE497">
        <v>1</v>
      </c>
      <c r="JF497">
        <v>31</v>
      </c>
      <c r="JG497">
        <v>26.3</v>
      </c>
      <c r="JH497">
        <v>26</v>
      </c>
      <c r="JI497">
        <v>3.04565</v>
      </c>
      <c r="JJ497">
        <v>2.70996</v>
      </c>
      <c r="JK497">
        <v>1.49658</v>
      </c>
      <c r="JL497">
        <v>2.31323</v>
      </c>
      <c r="JM497">
        <v>1.54785</v>
      </c>
      <c r="JN497">
        <v>2.49023</v>
      </c>
      <c r="JO497">
        <v>54.1644</v>
      </c>
      <c r="JP497">
        <v>13.0988</v>
      </c>
      <c r="JQ497">
        <v>18</v>
      </c>
      <c r="JR497">
        <v>502.855</v>
      </c>
      <c r="JS497">
        <v>438.203</v>
      </c>
      <c r="JT497">
        <v>26.5141</v>
      </c>
      <c r="JU497">
        <v>47.539</v>
      </c>
      <c r="JV497">
        <v>30.001</v>
      </c>
      <c r="JW497">
        <v>47.2326</v>
      </c>
      <c r="JX497">
        <v>47.0536</v>
      </c>
      <c r="JY497">
        <v>61.0925</v>
      </c>
      <c r="JZ497">
        <v>50.1743</v>
      </c>
      <c r="KA497">
        <v>0</v>
      </c>
      <c r="KB497">
        <v>20.5634</v>
      </c>
      <c r="KC497">
        <v>1390.02</v>
      </c>
      <c r="KD497">
        <v>22.9155</v>
      </c>
      <c r="KE497">
        <v>97.3108</v>
      </c>
      <c r="KF497">
        <v>93.78230000000001</v>
      </c>
    </row>
    <row r="498" spans="1:292">
      <c r="A498">
        <v>470</v>
      </c>
      <c r="B498">
        <v>1687543835.6</v>
      </c>
      <c r="C498">
        <v>17707.09999990463</v>
      </c>
      <c r="D498" t="s">
        <v>1384</v>
      </c>
      <c r="E498" t="s">
        <v>1385</v>
      </c>
      <c r="F498">
        <v>5</v>
      </c>
      <c r="G498" t="s">
        <v>1218</v>
      </c>
      <c r="H498">
        <v>1687543827.814285</v>
      </c>
      <c r="I498">
        <f>(J498)/1000</f>
        <v>0</v>
      </c>
      <c r="J498">
        <f>IF(DO498, AM498, AG498)</f>
        <v>0</v>
      </c>
      <c r="K498">
        <f>IF(DO498, AH498, AF498)</f>
        <v>0</v>
      </c>
      <c r="L498">
        <f>DQ498 - IF(AT498&gt;1, K498*DK498*100.0/(AV498*EE498), 0)</f>
        <v>0</v>
      </c>
      <c r="M498">
        <f>((S498-I498/2)*L498-K498)/(S498+I498/2)</f>
        <v>0</v>
      </c>
      <c r="N498">
        <f>M498*(DX498+DY498)/1000.0</f>
        <v>0</v>
      </c>
      <c r="O498">
        <f>(DQ498 - IF(AT498&gt;1, K498*DK498*100.0/(AV498*EE498), 0))*(DX498+DY498)/1000.0</f>
        <v>0</v>
      </c>
      <c r="P498">
        <f>2.0/((1/R498-1/Q498)+SIGN(R498)*SQRT((1/R498-1/Q498)*(1/R498-1/Q498) + 4*DL498/((DL498+1)*(DL498+1))*(2*1/R498*1/Q498-1/Q498*1/Q498)))</f>
        <v>0</v>
      </c>
      <c r="Q498">
        <f>IF(LEFT(DM498,1)&lt;&gt;"0",IF(LEFT(DM498,1)="1",3.0,DN498),$D$5+$E$5*(EE498*DX498/($K$5*1000))+$F$5*(EE498*DX498/($K$5*1000))*MAX(MIN(DK498,$J$5),$I$5)*MAX(MIN(DK498,$J$5),$I$5)+$G$5*MAX(MIN(DK498,$J$5),$I$5)*(EE498*DX498/($K$5*1000))+$H$5*(EE498*DX498/($K$5*1000))*(EE498*DX498/($K$5*1000)))</f>
        <v>0</v>
      </c>
      <c r="R498">
        <f>I498*(1000-(1000*0.61365*exp(17.502*V498/(240.97+V498))/(DX498+DY498)+DS498)/2)/(1000*0.61365*exp(17.502*V498/(240.97+V498))/(DX498+DY498)-DS498)</f>
        <v>0</v>
      </c>
      <c r="S498">
        <f>1/((DL498+1)/(P498/1.6)+1/(Q498/1.37)) + DL498/((DL498+1)/(P498/1.6) + DL498/(Q498/1.37))</f>
        <v>0</v>
      </c>
      <c r="T498">
        <f>(DG498*DJ498)</f>
        <v>0</v>
      </c>
      <c r="U498">
        <f>(DZ498+(T498+2*0.95*5.67E-8*(((DZ498+$B$9)+273)^4-(DZ498+273)^4)-44100*I498)/(1.84*29.3*Q498+8*0.95*5.67E-8*(DZ498+273)^3))</f>
        <v>0</v>
      </c>
      <c r="V498">
        <f>($C$9*EA498+$D$9*EB498+$E$9*U498)</f>
        <v>0</v>
      </c>
      <c r="W498">
        <f>0.61365*exp(17.502*V498/(240.97+V498))</f>
        <v>0</v>
      </c>
      <c r="X498">
        <f>(Y498/Z498*100)</f>
        <v>0</v>
      </c>
      <c r="Y498">
        <f>DS498*(DX498+DY498)/1000</f>
        <v>0</v>
      </c>
      <c r="Z498">
        <f>0.61365*exp(17.502*DZ498/(240.97+DZ498))</f>
        <v>0</v>
      </c>
      <c r="AA498">
        <f>(W498-DS498*(DX498+DY498)/1000)</f>
        <v>0</v>
      </c>
      <c r="AB498">
        <f>(-I498*44100)</f>
        <v>0</v>
      </c>
      <c r="AC498">
        <f>2*29.3*Q498*0.92*(DZ498-V498)</f>
        <v>0</v>
      </c>
      <c r="AD498">
        <f>2*0.95*5.67E-8*(((DZ498+$B$9)+273)^4-(V498+273)^4)</f>
        <v>0</v>
      </c>
      <c r="AE498">
        <f>T498+AD498+AB498+AC498</f>
        <v>0</v>
      </c>
      <c r="AF498">
        <f>DW498*AT498*(DR498-DQ498*(1000-AT498*DT498)/(1000-AT498*DS498))/(100*DK498)</f>
        <v>0</v>
      </c>
      <c r="AG498">
        <f>1000*DW498*AT498*(DS498-DT498)/(100*DK498*(1000-AT498*DS498))</f>
        <v>0</v>
      </c>
      <c r="AH498">
        <f>(AI498 - AJ498 - DX498*1E3/(8.314*(DZ498+273.15)) * AL498/DW498 * AK498) * DW498/(100*DK498) * (1000 - DT498)/1000</f>
        <v>0</v>
      </c>
      <c r="AI498">
        <v>1408.388462251493</v>
      </c>
      <c r="AJ498">
        <v>1384.895939393939</v>
      </c>
      <c r="AK498">
        <v>3.419765697423025</v>
      </c>
      <c r="AL498">
        <v>66.87703025585249</v>
      </c>
      <c r="AM498">
        <f>(AO498 - AN498 + DX498*1E3/(8.314*(DZ498+273.15)) * AQ498/DW498 * AP498) * DW498/(100*DK498) * 1000/(1000 - AO498)</f>
        <v>0</v>
      </c>
      <c r="AN498">
        <v>22.78204194740929</v>
      </c>
      <c r="AO498">
        <v>23.15744424242424</v>
      </c>
      <c r="AP498">
        <v>-5.26731606357437E-06</v>
      </c>
      <c r="AQ498">
        <v>100.4574107163463</v>
      </c>
      <c r="AR498">
        <v>0</v>
      </c>
      <c r="AS498">
        <v>0</v>
      </c>
      <c r="AT498">
        <f>IF(AR498*$H$15&gt;=AV498,1.0,(AV498/(AV498-AR498*$H$15)))</f>
        <v>0</v>
      </c>
      <c r="AU498">
        <f>(AT498-1)*100</f>
        <v>0</v>
      </c>
      <c r="AV498">
        <f>MAX(0,($B$15+$C$15*EE498)/(1+$D$15*EE498)*DX498/(DZ498+273)*$E$15)</f>
        <v>0</v>
      </c>
      <c r="AW498" t="s">
        <v>429</v>
      </c>
      <c r="AX498" t="s">
        <v>429</v>
      </c>
      <c r="AY498">
        <v>0</v>
      </c>
      <c r="AZ498">
        <v>0</v>
      </c>
      <c r="BA498">
        <f>1-AY498/AZ498</f>
        <v>0</v>
      </c>
      <c r="BB498">
        <v>0</v>
      </c>
      <c r="BC498" t="s">
        <v>429</v>
      </c>
      <c r="BD498" t="s">
        <v>429</v>
      </c>
      <c r="BE498">
        <v>0</v>
      </c>
      <c r="BF498">
        <v>0</v>
      </c>
      <c r="BG498">
        <f>1-BE498/BF498</f>
        <v>0</v>
      </c>
      <c r="BH498">
        <v>0.5</v>
      </c>
      <c r="BI498">
        <f>DH498</f>
        <v>0</v>
      </c>
      <c r="BJ498">
        <f>K498</f>
        <v>0</v>
      </c>
      <c r="BK498">
        <f>BG498*BH498*BI498</f>
        <v>0</v>
      </c>
      <c r="BL498">
        <f>(BJ498-BB498)/BI498</f>
        <v>0</v>
      </c>
      <c r="BM498">
        <f>(AZ498-BF498)/BF498</f>
        <v>0</v>
      </c>
      <c r="BN498">
        <f>AY498/(BA498+AY498/BF498)</f>
        <v>0</v>
      </c>
      <c r="BO498" t="s">
        <v>429</v>
      </c>
      <c r="BP498">
        <v>0</v>
      </c>
      <c r="BQ498">
        <f>IF(BP498&lt;&gt;0, BP498, BN498)</f>
        <v>0</v>
      </c>
      <c r="BR498">
        <f>1-BQ498/BF498</f>
        <v>0</v>
      </c>
      <c r="BS498">
        <f>(BF498-BE498)/(BF498-BQ498)</f>
        <v>0</v>
      </c>
      <c r="BT498">
        <f>(AZ498-BF498)/(AZ498-BQ498)</f>
        <v>0</v>
      </c>
      <c r="BU498">
        <f>(BF498-BE498)/(BF498-AY498)</f>
        <v>0</v>
      </c>
      <c r="BV498">
        <f>(AZ498-BF498)/(AZ498-AY498)</f>
        <v>0</v>
      </c>
      <c r="BW498">
        <f>(BS498*BQ498/BE498)</f>
        <v>0</v>
      </c>
      <c r="BX498">
        <f>(1-BW498)</f>
        <v>0</v>
      </c>
      <c r="DG498">
        <f>$B$13*EF498+$C$13*EG498+$F$13*ER498*(1-EU498)</f>
        <v>0</v>
      </c>
      <c r="DH498">
        <f>DG498*DI498</f>
        <v>0</v>
      </c>
      <c r="DI498">
        <f>($B$13*$D$11+$C$13*$D$11+$F$13*((FE498+EW498)/MAX(FE498+EW498+FF498, 0.1)*$I$11+FF498/MAX(FE498+EW498+FF498, 0.1)*$J$11))/($B$13+$C$13+$F$13)</f>
        <v>0</v>
      </c>
      <c r="DJ498">
        <f>($B$13*$K$11+$C$13*$K$11+$F$13*((FE498+EW498)/MAX(FE498+EW498+FF498, 0.1)*$P$11+FF498/MAX(FE498+EW498+FF498, 0.1)*$Q$11))/($B$13+$C$13+$F$13)</f>
        <v>0</v>
      </c>
      <c r="DK498">
        <v>1.91</v>
      </c>
      <c r="DL498">
        <v>0.5</v>
      </c>
      <c r="DM498" t="s">
        <v>430</v>
      </c>
      <c r="DN498">
        <v>2</v>
      </c>
      <c r="DO498" t="b">
        <v>1</v>
      </c>
      <c r="DP498">
        <v>1687543827.814285</v>
      </c>
      <c r="DQ498">
        <v>1328.388928571429</v>
      </c>
      <c r="DR498">
        <v>1359.305714285714</v>
      </c>
      <c r="DS498">
        <v>23.15596071428572</v>
      </c>
      <c r="DT498">
        <v>22.77806071428571</v>
      </c>
      <c r="DU498">
        <v>1350.234285714286</v>
      </c>
      <c r="DV498">
        <v>25.78644999999999</v>
      </c>
      <c r="DW498">
        <v>500.0357142857143</v>
      </c>
      <c r="DX498">
        <v>101.7416071428571</v>
      </c>
      <c r="DY498">
        <v>0.0999937357142857</v>
      </c>
      <c r="DZ498">
        <v>31.93799642857143</v>
      </c>
      <c r="EA498">
        <v>33.25774642857142</v>
      </c>
      <c r="EB498">
        <v>999.9000000000002</v>
      </c>
      <c r="EC498">
        <v>0</v>
      </c>
      <c r="ED498">
        <v>0</v>
      </c>
      <c r="EE498">
        <v>9993.595000000001</v>
      </c>
      <c r="EF498">
        <v>0</v>
      </c>
      <c r="EG498">
        <v>1314.548928571428</v>
      </c>
      <c r="EH498">
        <v>-30.91553928571429</v>
      </c>
      <c r="EI498">
        <v>1359.878928571428</v>
      </c>
      <c r="EJ498">
        <v>1390.989285714285</v>
      </c>
      <c r="EK498">
        <v>0.3778937142857143</v>
      </c>
      <c r="EL498">
        <v>1359.305714285714</v>
      </c>
      <c r="EM498">
        <v>22.77806071428571</v>
      </c>
      <c r="EN498">
        <v>2.355925</v>
      </c>
      <c r="EO498">
        <v>2.317477857142857</v>
      </c>
      <c r="EP498">
        <v>20.06397142857142</v>
      </c>
      <c r="EQ498">
        <v>19.79838928571429</v>
      </c>
      <c r="ER498">
        <v>1999.989285714286</v>
      </c>
      <c r="ES498">
        <v>0.9800033928571426</v>
      </c>
      <c r="ET498">
        <v>0.01999671071428571</v>
      </c>
      <c r="EU498">
        <v>0</v>
      </c>
      <c r="EV498">
        <v>150.2989642857143</v>
      </c>
      <c r="EW498">
        <v>5.00078</v>
      </c>
      <c r="EX498">
        <v>4319.876785714287</v>
      </c>
      <c r="EY498">
        <v>16379.56785714286</v>
      </c>
      <c r="EZ498">
        <v>53.22292857142856</v>
      </c>
      <c r="FA498">
        <v>55.31424999999998</v>
      </c>
      <c r="FB498">
        <v>53.90385714285714</v>
      </c>
      <c r="FC498">
        <v>54.43071428571428</v>
      </c>
      <c r="FD498">
        <v>53.09792857142856</v>
      </c>
      <c r="FE498">
        <v>1955.099285714286</v>
      </c>
      <c r="FF498">
        <v>39.89000000000001</v>
      </c>
      <c r="FG498">
        <v>0</v>
      </c>
      <c r="FH498">
        <v>1687543836.3</v>
      </c>
      <c r="FI498">
        <v>0</v>
      </c>
      <c r="FJ498">
        <v>150.30712</v>
      </c>
      <c r="FK498">
        <v>-1.161846174074559</v>
      </c>
      <c r="FL498">
        <v>-185.5846155907674</v>
      </c>
      <c r="FM498">
        <v>4316.4076</v>
      </c>
      <c r="FN498">
        <v>15</v>
      </c>
      <c r="FO498">
        <v>1687542268.5</v>
      </c>
      <c r="FP498" t="s">
        <v>1219</v>
      </c>
      <c r="FQ498">
        <v>1687542253</v>
      </c>
      <c r="FR498">
        <v>1687542268.5</v>
      </c>
      <c r="FS498">
        <v>7</v>
      </c>
      <c r="FT498">
        <v>0.126</v>
      </c>
      <c r="FU498">
        <v>0.008999999999999999</v>
      </c>
      <c r="FV498">
        <v>-14.588</v>
      </c>
      <c r="FW498">
        <v>-2.508</v>
      </c>
      <c r="FX498">
        <v>419</v>
      </c>
      <c r="FY498">
        <v>18</v>
      </c>
      <c r="FZ498">
        <v>0.37</v>
      </c>
      <c r="GA498">
        <v>0.06</v>
      </c>
      <c r="GB498">
        <v>-30.931585</v>
      </c>
      <c r="GC498">
        <v>0.7877200750469648</v>
      </c>
      <c r="GD498">
        <v>0.137316418446594</v>
      </c>
      <c r="GE498">
        <v>0</v>
      </c>
      <c r="GF498">
        <v>0.3791192</v>
      </c>
      <c r="GG498">
        <v>-0.0165611482176365</v>
      </c>
      <c r="GH498">
        <v>0.002051867213052541</v>
      </c>
      <c r="GI498">
        <v>1</v>
      </c>
      <c r="GJ498">
        <v>1</v>
      </c>
      <c r="GK498">
        <v>2</v>
      </c>
      <c r="GL498" t="s">
        <v>443</v>
      </c>
      <c r="GM498">
        <v>3.10043</v>
      </c>
      <c r="GN498">
        <v>2.75809</v>
      </c>
      <c r="GO498">
        <v>0.212005</v>
      </c>
      <c r="GP498">
        <v>0.21293</v>
      </c>
      <c r="GQ498">
        <v>0.123085</v>
      </c>
      <c r="GR498">
        <v>0.113368</v>
      </c>
      <c r="GS498">
        <v>19590.2</v>
      </c>
      <c r="GT498">
        <v>18927</v>
      </c>
      <c r="GU498">
        <v>25461.3</v>
      </c>
      <c r="GV498">
        <v>24452.1</v>
      </c>
      <c r="GW498">
        <v>35914.3</v>
      </c>
      <c r="GX498">
        <v>32007</v>
      </c>
      <c r="GY498">
        <v>44531.2</v>
      </c>
      <c r="GZ498">
        <v>39013.6</v>
      </c>
      <c r="HA498">
        <v>1.70882</v>
      </c>
      <c r="HB498">
        <v>1.59798</v>
      </c>
      <c r="HC498">
        <v>-0.0395477</v>
      </c>
      <c r="HD498">
        <v>0</v>
      </c>
      <c r="HE498">
        <v>33.9195</v>
      </c>
      <c r="HF498">
        <v>999.9</v>
      </c>
      <c r="HG498">
        <v>42.9</v>
      </c>
      <c r="HH498">
        <v>50.9</v>
      </c>
      <c r="HI498">
        <v>54.7558</v>
      </c>
      <c r="HJ498">
        <v>62.8008</v>
      </c>
      <c r="HK498">
        <v>22.8526</v>
      </c>
      <c r="HL498">
        <v>1</v>
      </c>
      <c r="HM498">
        <v>1.87738</v>
      </c>
      <c r="HN498">
        <v>9.28105</v>
      </c>
      <c r="HO498">
        <v>20.0421</v>
      </c>
      <c r="HP498">
        <v>5.20261</v>
      </c>
      <c r="HQ498">
        <v>11.992</v>
      </c>
      <c r="HR498">
        <v>4.9589</v>
      </c>
      <c r="HS498">
        <v>3.27423</v>
      </c>
      <c r="HT498">
        <v>9999</v>
      </c>
      <c r="HU498">
        <v>9999</v>
      </c>
      <c r="HV498">
        <v>9999</v>
      </c>
      <c r="HW498">
        <v>92.3</v>
      </c>
      <c r="HX498">
        <v>1.86388</v>
      </c>
      <c r="HY498">
        <v>1.86031</v>
      </c>
      <c r="HZ498">
        <v>1.85872</v>
      </c>
      <c r="IA498">
        <v>1.86003</v>
      </c>
      <c r="IB498">
        <v>1.85989</v>
      </c>
      <c r="IC498">
        <v>1.85858</v>
      </c>
      <c r="ID498">
        <v>1.85773</v>
      </c>
      <c r="IE498">
        <v>1.85242</v>
      </c>
      <c r="IF498">
        <v>0</v>
      </c>
      <c r="IG498">
        <v>0</v>
      </c>
      <c r="IH498">
        <v>0</v>
      </c>
      <c r="II498">
        <v>0</v>
      </c>
      <c r="IJ498" t="s">
        <v>433</v>
      </c>
      <c r="IK498" t="s">
        <v>434</v>
      </c>
      <c r="IL498" t="s">
        <v>435</v>
      </c>
      <c r="IM498" t="s">
        <v>435</v>
      </c>
      <c r="IN498" t="s">
        <v>435</v>
      </c>
      <c r="IO498" t="s">
        <v>435</v>
      </c>
      <c r="IP498">
        <v>0</v>
      </c>
      <c r="IQ498">
        <v>100</v>
      </c>
      <c r="IR498">
        <v>100</v>
      </c>
      <c r="IS498">
        <v>-22</v>
      </c>
      <c r="IT498">
        <v>-2.6305</v>
      </c>
      <c r="IU498">
        <v>-9.223646000070774</v>
      </c>
      <c r="IV498">
        <v>-0.01431925071125703</v>
      </c>
      <c r="IW498">
        <v>4.89615414261653E-06</v>
      </c>
      <c r="IX498">
        <v>-8.989459798755491E-10</v>
      </c>
      <c r="IY498">
        <v>-1.345169807792213</v>
      </c>
      <c r="IZ498">
        <v>-0.1043539695207113</v>
      </c>
      <c r="JA498">
        <v>0.003109194328973147</v>
      </c>
      <c r="JB498">
        <v>-3.859871886814269E-05</v>
      </c>
      <c r="JC498">
        <v>3</v>
      </c>
      <c r="JD498">
        <v>1925</v>
      </c>
      <c r="JE498">
        <v>1</v>
      </c>
      <c r="JF498">
        <v>31</v>
      </c>
      <c r="JG498">
        <v>26.4</v>
      </c>
      <c r="JH498">
        <v>26.1</v>
      </c>
      <c r="JI498">
        <v>3.07007</v>
      </c>
      <c r="JJ498">
        <v>2.71851</v>
      </c>
      <c r="JK498">
        <v>1.49658</v>
      </c>
      <c r="JL498">
        <v>2.31323</v>
      </c>
      <c r="JM498">
        <v>1.54785</v>
      </c>
      <c r="JN498">
        <v>2.3877</v>
      </c>
      <c r="JO498">
        <v>54.1644</v>
      </c>
      <c r="JP498">
        <v>13.0813</v>
      </c>
      <c r="JQ498">
        <v>18</v>
      </c>
      <c r="JR498">
        <v>502.645</v>
      </c>
      <c r="JS498">
        <v>438.207</v>
      </c>
      <c r="JT498">
        <v>26.5233</v>
      </c>
      <c r="JU498">
        <v>47.5498</v>
      </c>
      <c r="JV498">
        <v>30.0011</v>
      </c>
      <c r="JW498">
        <v>47.2453</v>
      </c>
      <c r="JX498">
        <v>47.0667</v>
      </c>
      <c r="JY498">
        <v>61.6043</v>
      </c>
      <c r="JZ498">
        <v>50.1743</v>
      </c>
      <c r="KA498">
        <v>0</v>
      </c>
      <c r="KB498">
        <v>20.5662</v>
      </c>
      <c r="KC498">
        <v>1403.37</v>
      </c>
      <c r="KD498">
        <v>22.9414</v>
      </c>
      <c r="KE498">
        <v>97.3081</v>
      </c>
      <c r="KF498">
        <v>93.78019999999999</v>
      </c>
    </row>
    <row r="499" spans="1:292">
      <c r="A499">
        <v>471</v>
      </c>
      <c r="B499">
        <v>1687543840.6</v>
      </c>
      <c r="C499">
        <v>17712.09999990463</v>
      </c>
      <c r="D499" t="s">
        <v>1386</v>
      </c>
      <c r="E499" t="s">
        <v>1387</v>
      </c>
      <c r="F499">
        <v>5</v>
      </c>
      <c r="G499" t="s">
        <v>1218</v>
      </c>
      <c r="H499">
        <v>1687543833.1</v>
      </c>
      <c r="I499">
        <f>(J499)/1000</f>
        <v>0</v>
      </c>
      <c r="J499">
        <f>IF(DO499, AM499, AG499)</f>
        <v>0</v>
      </c>
      <c r="K499">
        <f>IF(DO499, AH499, AF499)</f>
        <v>0</v>
      </c>
      <c r="L499">
        <f>DQ499 - IF(AT499&gt;1, K499*DK499*100.0/(AV499*EE499), 0)</f>
        <v>0</v>
      </c>
      <c r="M499">
        <f>((S499-I499/2)*L499-K499)/(S499+I499/2)</f>
        <v>0</v>
      </c>
      <c r="N499">
        <f>M499*(DX499+DY499)/1000.0</f>
        <v>0</v>
      </c>
      <c r="O499">
        <f>(DQ499 - IF(AT499&gt;1, K499*DK499*100.0/(AV499*EE499), 0))*(DX499+DY499)/1000.0</f>
        <v>0</v>
      </c>
      <c r="P499">
        <f>2.0/((1/R499-1/Q499)+SIGN(R499)*SQRT((1/R499-1/Q499)*(1/R499-1/Q499) + 4*DL499/((DL499+1)*(DL499+1))*(2*1/R499*1/Q499-1/Q499*1/Q499)))</f>
        <v>0</v>
      </c>
      <c r="Q499">
        <f>IF(LEFT(DM499,1)&lt;&gt;"0",IF(LEFT(DM499,1)="1",3.0,DN499),$D$5+$E$5*(EE499*DX499/($K$5*1000))+$F$5*(EE499*DX499/($K$5*1000))*MAX(MIN(DK499,$J$5),$I$5)*MAX(MIN(DK499,$J$5),$I$5)+$G$5*MAX(MIN(DK499,$J$5),$I$5)*(EE499*DX499/($K$5*1000))+$H$5*(EE499*DX499/($K$5*1000))*(EE499*DX499/($K$5*1000)))</f>
        <v>0</v>
      </c>
      <c r="R499">
        <f>I499*(1000-(1000*0.61365*exp(17.502*V499/(240.97+V499))/(DX499+DY499)+DS499)/2)/(1000*0.61365*exp(17.502*V499/(240.97+V499))/(DX499+DY499)-DS499)</f>
        <v>0</v>
      </c>
      <c r="S499">
        <f>1/((DL499+1)/(P499/1.6)+1/(Q499/1.37)) + DL499/((DL499+1)/(P499/1.6) + DL499/(Q499/1.37))</f>
        <v>0</v>
      </c>
      <c r="T499">
        <f>(DG499*DJ499)</f>
        <v>0</v>
      </c>
      <c r="U499">
        <f>(DZ499+(T499+2*0.95*5.67E-8*(((DZ499+$B$9)+273)^4-(DZ499+273)^4)-44100*I499)/(1.84*29.3*Q499+8*0.95*5.67E-8*(DZ499+273)^3))</f>
        <v>0</v>
      </c>
      <c r="V499">
        <f>($C$9*EA499+$D$9*EB499+$E$9*U499)</f>
        <v>0</v>
      </c>
      <c r="W499">
        <f>0.61365*exp(17.502*V499/(240.97+V499))</f>
        <v>0</v>
      </c>
      <c r="X499">
        <f>(Y499/Z499*100)</f>
        <v>0</v>
      </c>
      <c r="Y499">
        <f>DS499*(DX499+DY499)/1000</f>
        <v>0</v>
      </c>
      <c r="Z499">
        <f>0.61365*exp(17.502*DZ499/(240.97+DZ499))</f>
        <v>0</v>
      </c>
      <c r="AA499">
        <f>(W499-DS499*(DX499+DY499)/1000)</f>
        <v>0</v>
      </c>
      <c r="AB499">
        <f>(-I499*44100)</f>
        <v>0</v>
      </c>
      <c r="AC499">
        <f>2*29.3*Q499*0.92*(DZ499-V499)</f>
        <v>0</v>
      </c>
      <c r="AD499">
        <f>2*0.95*5.67E-8*(((DZ499+$B$9)+273)^4-(V499+273)^4)</f>
        <v>0</v>
      </c>
      <c r="AE499">
        <f>T499+AD499+AB499+AC499</f>
        <v>0</v>
      </c>
      <c r="AF499">
        <f>DW499*AT499*(DR499-DQ499*(1000-AT499*DT499)/(1000-AT499*DS499))/(100*DK499)</f>
        <v>0</v>
      </c>
      <c r="AG499">
        <f>1000*DW499*AT499*(DS499-DT499)/(100*DK499*(1000-AT499*DS499))</f>
        <v>0</v>
      </c>
      <c r="AH499">
        <f>(AI499 - AJ499 - DX499*1E3/(8.314*(DZ499+273.15)) * AL499/DW499 * AK499) * DW499/(100*DK499) * (1000 - DT499)/1000</f>
        <v>0</v>
      </c>
      <c r="AI499">
        <v>1424.649699045568</v>
      </c>
      <c r="AJ499">
        <v>1401.789515151515</v>
      </c>
      <c r="AK499">
        <v>3.382218909267519</v>
      </c>
      <c r="AL499">
        <v>66.87703025585249</v>
      </c>
      <c r="AM499">
        <f>(AO499 - AN499 + DX499*1E3/(8.314*(DZ499+273.15)) * AQ499/DW499 * AP499) * DW499/(100*DK499) * 1000/(1000 - AO499)</f>
        <v>0</v>
      </c>
      <c r="AN499">
        <v>22.78090009258691</v>
      </c>
      <c r="AO499">
        <v>23.15748787878787</v>
      </c>
      <c r="AP499">
        <v>2.627398953589852E-06</v>
      </c>
      <c r="AQ499">
        <v>100.4574107163463</v>
      </c>
      <c r="AR499">
        <v>0</v>
      </c>
      <c r="AS499">
        <v>0</v>
      </c>
      <c r="AT499">
        <f>IF(AR499*$H$15&gt;=AV499,1.0,(AV499/(AV499-AR499*$H$15)))</f>
        <v>0</v>
      </c>
      <c r="AU499">
        <f>(AT499-1)*100</f>
        <v>0</v>
      </c>
      <c r="AV499">
        <f>MAX(0,($B$15+$C$15*EE499)/(1+$D$15*EE499)*DX499/(DZ499+273)*$E$15)</f>
        <v>0</v>
      </c>
      <c r="AW499" t="s">
        <v>429</v>
      </c>
      <c r="AX499" t="s">
        <v>429</v>
      </c>
      <c r="AY499">
        <v>0</v>
      </c>
      <c r="AZ499">
        <v>0</v>
      </c>
      <c r="BA499">
        <f>1-AY499/AZ499</f>
        <v>0</v>
      </c>
      <c r="BB499">
        <v>0</v>
      </c>
      <c r="BC499" t="s">
        <v>429</v>
      </c>
      <c r="BD499" t="s">
        <v>429</v>
      </c>
      <c r="BE499">
        <v>0</v>
      </c>
      <c r="BF499">
        <v>0</v>
      </c>
      <c r="BG499">
        <f>1-BE499/BF499</f>
        <v>0</v>
      </c>
      <c r="BH499">
        <v>0.5</v>
      </c>
      <c r="BI499">
        <f>DH499</f>
        <v>0</v>
      </c>
      <c r="BJ499">
        <f>K499</f>
        <v>0</v>
      </c>
      <c r="BK499">
        <f>BG499*BH499*BI499</f>
        <v>0</v>
      </c>
      <c r="BL499">
        <f>(BJ499-BB499)/BI499</f>
        <v>0</v>
      </c>
      <c r="BM499">
        <f>(AZ499-BF499)/BF499</f>
        <v>0</v>
      </c>
      <c r="BN499">
        <f>AY499/(BA499+AY499/BF499)</f>
        <v>0</v>
      </c>
      <c r="BO499" t="s">
        <v>429</v>
      </c>
      <c r="BP499">
        <v>0</v>
      </c>
      <c r="BQ499">
        <f>IF(BP499&lt;&gt;0, BP499, BN499)</f>
        <v>0</v>
      </c>
      <c r="BR499">
        <f>1-BQ499/BF499</f>
        <v>0</v>
      </c>
      <c r="BS499">
        <f>(BF499-BE499)/(BF499-BQ499)</f>
        <v>0</v>
      </c>
      <c r="BT499">
        <f>(AZ499-BF499)/(AZ499-BQ499)</f>
        <v>0</v>
      </c>
      <c r="BU499">
        <f>(BF499-BE499)/(BF499-AY499)</f>
        <v>0</v>
      </c>
      <c r="BV499">
        <f>(AZ499-BF499)/(AZ499-AY499)</f>
        <v>0</v>
      </c>
      <c r="BW499">
        <f>(BS499*BQ499/BE499)</f>
        <v>0</v>
      </c>
      <c r="BX499">
        <f>(1-BW499)</f>
        <v>0</v>
      </c>
      <c r="DG499">
        <f>$B$13*EF499+$C$13*EG499+$F$13*ER499*(1-EU499)</f>
        <v>0</v>
      </c>
      <c r="DH499">
        <f>DG499*DI499</f>
        <v>0</v>
      </c>
      <c r="DI499">
        <f>($B$13*$D$11+$C$13*$D$11+$F$13*((FE499+EW499)/MAX(FE499+EW499+FF499, 0.1)*$I$11+FF499/MAX(FE499+EW499+FF499, 0.1)*$J$11))/($B$13+$C$13+$F$13)</f>
        <v>0</v>
      </c>
      <c r="DJ499">
        <f>($B$13*$K$11+$C$13*$K$11+$F$13*((FE499+EW499)/MAX(FE499+EW499+FF499, 0.1)*$P$11+FF499/MAX(FE499+EW499+FF499, 0.1)*$Q$11))/($B$13+$C$13+$F$13)</f>
        <v>0</v>
      </c>
      <c r="DK499">
        <v>1.91</v>
      </c>
      <c r="DL499">
        <v>0.5</v>
      </c>
      <c r="DM499" t="s">
        <v>430</v>
      </c>
      <c r="DN499">
        <v>2</v>
      </c>
      <c r="DO499" t="b">
        <v>1</v>
      </c>
      <c r="DP499">
        <v>1687543833.1</v>
      </c>
      <c r="DQ499">
        <v>1346.087037037037</v>
      </c>
      <c r="DR499">
        <v>1376.704444444444</v>
      </c>
      <c r="DS499">
        <v>23.15747037037037</v>
      </c>
      <c r="DT499">
        <v>22.78064074074075</v>
      </c>
      <c r="DU499">
        <v>1368.038888888889</v>
      </c>
      <c r="DV499">
        <v>25.78798888888889</v>
      </c>
      <c r="DW499">
        <v>500.0394074074074</v>
      </c>
      <c r="DX499">
        <v>101.7417407407408</v>
      </c>
      <c r="DY499">
        <v>0.1000401666666667</v>
      </c>
      <c r="DZ499">
        <v>31.94632222222222</v>
      </c>
      <c r="EA499">
        <v>33.26602222222222</v>
      </c>
      <c r="EB499">
        <v>999.9000000000001</v>
      </c>
      <c r="EC499">
        <v>0</v>
      </c>
      <c r="ED499">
        <v>0</v>
      </c>
      <c r="EE499">
        <v>9992.826666666664</v>
      </c>
      <c r="EF499">
        <v>0</v>
      </c>
      <c r="EG499">
        <v>1340.324814814815</v>
      </c>
      <c r="EH499">
        <v>-30.61671851851851</v>
      </c>
      <c r="EI499">
        <v>1377.998518518518</v>
      </c>
      <c r="EJ499">
        <v>1408.797777777778</v>
      </c>
      <c r="EK499">
        <v>0.3768265925925926</v>
      </c>
      <c r="EL499">
        <v>1376.704444444444</v>
      </c>
      <c r="EM499">
        <v>22.78064074074075</v>
      </c>
      <c r="EN499">
        <v>2.356081481481481</v>
      </c>
      <c r="EO499">
        <v>2.317742592592593</v>
      </c>
      <c r="EP499">
        <v>20.06504444444445</v>
      </c>
      <c r="EQ499">
        <v>19.80023333333333</v>
      </c>
      <c r="ER499">
        <v>2000.001851851852</v>
      </c>
      <c r="ES499">
        <v>0.9800035555555555</v>
      </c>
      <c r="ET499">
        <v>0.01999655555555556</v>
      </c>
      <c r="EU499">
        <v>0</v>
      </c>
      <c r="EV499">
        <v>150.2314074074074</v>
      </c>
      <c r="EW499">
        <v>5.00078</v>
      </c>
      <c r="EX499">
        <v>4307.888888888889</v>
      </c>
      <c r="EY499">
        <v>16379.67407407408</v>
      </c>
      <c r="EZ499">
        <v>53.24262962962961</v>
      </c>
      <c r="FA499">
        <v>55.31433333333332</v>
      </c>
      <c r="FB499">
        <v>53.91888888888889</v>
      </c>
      <c r="FC499">
        <v>54.44433333333333</v>
      </c>
      <c r="FD499">
        <v>53.10159259259259</v>
      </c>
      <c r="FE499">
        <v>1955.111851851852</v>
      </c>
      <c r="FF499">
        <v>39.89000000000001</v>
      </c>
      <c r="FG499">
        <v>0</v>
      </c>
      <c r="FH499">
        <v>1687543841.1</v>
      </c>
      <c r="FI499">
        <v>0</v>
      </c>
      <c r="FJ499">
        <v>150.23328</v>
      </c>
      <c r="FK499">
        <v>-0.7866153971310119</v>
      </c>
      <c r="FL499">
        <v>-24.29538487762867</v>
      </c>
      <c r="FM499">
        <v>4308.0644</v>
      </c>
      <c r="FN499">
        <v>15</v>
      </c>
      <c r="FO499">
        <v>1687542268.5</v>
      </c>
      <c r="FP499" t="s">
        <v>1219</v>
      </c>
      <c r="FQ499">
        <v>1687542253</v>
      </c>
      <c r="FR499">
        <v>1687542268.5</v>
      </c>
      <c r="FS499">
        <v>7</v>
      </c>
      <c r="FT499">
        <v>0.126</v>
      </c>
      <c r="FU499">
        <v>0.008999999999999999</v>
      </c>
      <c r="FV499">
        <v>-14.588</v>
      </c>
      <c r="FW499">
        <v>-2.508</v>
      </c>
      <c r="FX499">
        <v>419</v>
      </c>
      <c r="FY499">
        <v>18</v>
      </c>
      <c r="FZ499">
        <v>0.37</v>
      </c>
      <c r="GA499">
        <v>0.06</v>
      </c>
      <c r="GB499">
        <v>-30.78217804878049</v>
      </c>
      <c r="GC499">
        <v>2.818770731707261</v>
      </c>
      <c r="GD499">
        <v>0.323855513938528</v>
      </c>
      <c r="GE499">
        <v>0</v>
      </c>
      <c r="GF499">
        <v>0.3776184390243902</v>
      </c>
      <c r="GG499">
        <v>-0.01339649477351991</v>
      </c>
      <c r="GH499">
        <v>0.001810419666329662</v>
      </c>
      <c r="GI499">
        <v>1</v>
      </c>
      <c r="GJ499">
        <v>1</v>
      </c>
      <c r="GK499">
        <v>2</v>
      </c>
      <c r="GL499" t="s">
        <v>443</v>
      </c>
      <c r="GM499">
        <v>3.10051</v>
      </c>
      <c r="GN499">
        <v>2.75819</v>
      </c>
      <c r="GO499">
        <v>0.213551</v>
      </c>
      <c r="GP499">
        <v>0.214387</v>
      </c>
      <c r="GQ499">
        <v>0.12308</v>
      </c>
      <c r="GR499">
        <v>0.113408</v>
      </c>
      <c r="GS499">
        <v>19551</v>
      </c>
      <c r="GT499">
        <v>18891.3</v>
      </c>
      <c r="GU499">
        <v>25460.8</v>
      </c>
      <c r="GV499">
        <v>24451.5</v>
      </c>
      <c r="GW499">
        <v>35913.8</v>
      </c>
      <c r="GX499">
        <v>32005.2</v>
      </c>
      <c r="GY499">
        <v>44530.1</v>
      </c>
      <c r="GZ499">
        <v>39013</v>
      </c>
      <c r="HA499">
        <v>1.70858</v>
      </c>
      <c r="HB499">
        <v>1.59812</v>
      </c>
      <c r="HC499">
        <v>-0.0406876</v>
      </c>
      <c r="HD499">
        <v>0</v>
      </c>
      <c r="HE499">
        <v>33.9248</v>
      </c>
      <c r="HF499">
        <v>999.9</v>
      </c>
      <c r="HG499">
        <v>42.9</v>
      </c>
      <c r="HH499">
        <v>50.9</v>
      </c>
      <c r="HI499">
        <v>54.7534</v>
      </c>
      <c r="HJ499">
        <v>62.7208</v>
      </c>
      <c r="HK499">
        <v>22.508</v>
      </c>
      <c r="HL499">
        <v>1</v>
      </c>
      <c r="HM499">
        <v>1.8785</v>
      </c>
      <c r="HN499">
        <v>9.28105</v>
      </c>
      <c r="HO499">
        <v>20.0421</v>
      </c>
      <c r="HP499">
        <v>5.20276</v>
      </c>
      <c r="HQ499">
        <v>11.992</v>
      </c>
      <c r="HR499">
        <v>4.9589</v>
      </c>
      <c r="HS499">
        <v>3.27425</v>
      </c>
      <c r="HT499">
        <v>9999</v>
      </c>
      <c r="HU499">
        <v>9999</v>
      </c>
      <c r="HV499">
        <v>9999</v>
      </c>
      <c r="HW499">
        <v>92.3</v>
      </c>
      <c r="HX499">
        <v>1.86387</v>
      </c>
      <c r="HY499">
        <v>1.86029</v>
      </c>
      <c r="HZ499">
        <v>1.85872</v>
      </c>
      <c r="IA499">
        <v>1.86002</v>
      </c>
      <c r="IB499">
        <v>1.85989</v>
      </c>
      <c r="IC499">
        <v>1.85854</v>
      </c>
      <c r="ID499">
        <v>1.85774</v>
      </c>
      <c r="IE499">
        <v>1.85242</v>
      </c>
      <c r="IF499">
        <v>0</v>
      </c>
      <c r="IG499">
        <v>0</v>
      </c>
      <c r="IH499">
        <v>0</v>
      </c>
      <c r="II499">
        <v>0</v>
      </c>
      <c r="IJ499" t="s">
        <v>433</v>
      </c>
      <c r="IK499" t="s">
        <v>434</v>
      </c>
      <c r="IL499" t="s">
        <v>435</v>
      </c>
      <c r="IM499" t="s">
        <v>435</v>
      </c>
      <c r="IN499" t="s">
        <v>435</v>
      </c>
      <c r="IO499" t="s">
        <v>435</v>
      </c>
      <c r="IP499">
        <v>0</v>
      </c>
      <c r="IQ499">
        <v>100</v>
      </c>
      <c r="IR499">
        <v>100</v>
      </c>
      <c r="IS499">
        <v>-22.1</v>
      </c>
      <c r="IT499">
        <v>-2.6305</v>
      </c>
      <c r="IU499">
        <v>-9.223646000070774</v>
      </c>
      <c r="IV499">
        <v>-0.01431925071125703</v>
      </c>
      <c r="IW499">
        <v>4.89615414261653E-06</v>
      </c>
      <c r="IX499">
        <v>-8.989459798755491E-10</v>
      </c>
      <c r="IY499">
        <v>-1.345169807792213</v>
      </c>
      <c r="IZ499">
        <v>-0.1043539695207113</v>
      </c>
      <c r="JA499">
        <v>0.003109194328973147</v>
      </c>
      <c r="JB499">
        <v>-3.859871886814269E-05</v>
      </c>
      <c r="JC499">
        <v>3</v>
      </c>
      <c r="JD499">
        <v>1925</v>
      </c>
      <c r="JE499">
        <v>1</v>
      </c>
      <c r="JF499">
        <v>31</v>
      </c>
      <c r="JG499">
        <v>26.5</v>
      </c>
      <c r="JH499">
        <v>26.2</v>
      </c>
      <c r="JI499">
        <v>3.10181</v>
      </c>
      <c r="JJ499">
        <v>2.7063</v>
      </c>
      <c r="JK499">
        <v>1.49658</v>
      </c>
      <c r="JL499">
        <v>2.31323</v>
      </c>
      <c r="JM499">
        <v>1.54785</v>
      </c>
      <c r="JN499">
        <v>2.50122</v>
      </c>
      <c r="JO499">
        <v>54.1644</v>
      </c>
      <c r="JP499">
        <v>13.0988</v>
      </c>
      <c r="JQ499">
        <v>18</v>
      </c>
      <c r="JR499">
        <v>502.54</v>
      </c>
      <c r="JS499">
        <v>438.379</v>
      </c>
      <c r="JT499">
        <v>26.5294</v>
      </c>
      <c r="JU499">
        <v>47.5607</v>
      </c>
      <c r="JV499">
        <v>30.0011</v>
      </c>
      <c r="JW499">
        <v>47.2559</v>
      </c>
      <c r="JX499">
        <v>47.0798</v>
      </c>
      <c r="JY499">
        <v>62.2219</v>
      </c>
      <c r="JZ499">
        <v>49.9026</v>
      </c>
      <c r="KA499">
        <v>0</v>
      </c>
      <c r="KB499">
        <v>20.5662</v>
      </c>
      <c r="KC499">
        <v>1423.41</v>
      </c>
      <c r="KD499">
        <v>22.9738</v>
      </c>
      <c r="KE499">
        <v>97.3058</v>
      </c>
      <c r="KF499">
        <v>93.77849999999999</v>
      </c>
    </row>
    <row r="500" spans="1:292">
      <c r="A500">
        <v>472</v>
      </c>
      <c r="B500">
        <v>1687543845.6</v>
      </c>
      <c r="C500">
        <v>17717.09999990463</v>
      </c>
      <c r="D500" t="s">
        <v>1388</v>
      </c>
      <c r="E500" t="s">
        <v>1389</v>
      </c>
      <c r="F500">
        <v>5</v>
      </c>
      <c r="G500" t="s">
        <v>1218</v>
      </c>
      <c r="H500">
        <v>1687543837.814285</v>
      </c>
      <c r="I500">
        <f>(J500)/1000</f>
        <v>0</v>
      </c>
      <c r="J500">
        <f>IF(DO500, AM500, AG500)</f>
        <v>0</v>
      </c>
      <c r="K500">
        <f>IF(DO500, AH500, AF500)</f>
        <v>0</v>
      </c>
      <c r="L500">
        <f>DQ500 - IF(AT500&gt;1, K500*DK500*100.0/(AV500*EE500), 0)</f>
        <v>0</v>
      </c>
      <c r="M500">
        <f>((S500-I500/2)*L500-K500)/(S500+I500/2)</f>
        <v>0</v>
      </c>
      <c r="N500">
        <f>M500*(DX500+DY500)/1000.0</f>
        <v>0</v>
      </c>
      <c r="O500">
        <f>(DQ500 - IF(AT500&gt;1, K500*DK500*100.0/(AV500*EE500), 0))*(DX500+DY500)/1000.0</f>
        <v>0</v>
      </c>
      <c r="P500">
        <f>2.0/((1/R500-1/Q500)+SIGN(R500)*SQRT((1/R500-1/Q500)*(1/R500-1/Q500) + 4*DL500/((DL500+1)*(DL500+1))*(2*1/R500*1/Q500-1/Q500*1/Q500)))</f>
        <v>0</v>
      </c>
      <c r="Q500">
        <f>IF(LEFT(DM500,1)&lt;&gt;"0",IF(LEFT(DM500,1)="1",3.0,DN500),$D$5+$E$5*(EE500*DX500/($K$5*1000))+$F$5*(EE500*DX500/($K$5*1000))*MAX(MIN(DK500,$J$5),$I$5)*MAX(MIN(DK500,$J$5),$I$5)+$G$5*MAX(MIN(DK500,$J$5),$I$5)*(EE500*DX500/($K$5*1000))+$H$5*(EE500*DX500/($K$5*1000))*(EE500*DX500/($K$5*1000)))</f>
        <v>0</v>
      </c>
      <c r="R500">
        <f>I500*(1000-(1000*0.61365*exp(17.502*V500/(240.97+V500))/(DX500+DY500)+DS500)/2)/(1000*0.61365*exp(17.502*V500/(240.97+V500))/(DX500+DY500)-DS500)</f>
        <v>0</v>
      </c>
      <c r="S500">
        <f>1/((DL500+1)/(P500/1.6)+1/(Q500/1.37)) + DL500/((DL500+1)/(P500/1.6) + DL500/(Q500/1.37))</f>
        <v>0</v>
      </c>
      <c r="T500">
        <f>(DG500*DJ500)</f>
        <v>0</v>
      </c>
      <c r="U500">
        <f>(DZ500+(T500+2*0.95*5.67E-8*(((DZ500+$B$9)+273)^4-(DZ500+273)^4)-44100*I500)/(1.84*29.3*Q500+8*0.95*5.67E-8*(DZ500+273)^3))</f>
        <v>0</v>
      </c>
      <c r="V500">
        <f>($C$9*EA500+$D$9*EB500+$E$9*U500)</f>
        <v>0</v>
      </c>
      <c r="W500">
        <f>0.61365*exp(17.502*V500/(240.97+V500))</f>
        <v>0</v>
      </c>
      <c r="X500">
        <f>(Y500/Z500*100)</f>
        <v>0</v>
      </c>
      <c r="Y500">
        <f>DS500*(DX500+DY500)/1000</f>
        <v>0</v>
      </c>
      <c r="Z500">
        <f>0.61365*exp(17.502*DZ500/(240.97+DZ500))</f>
        <v>0</v>
      </c>
      <c r="AA500">
        <f>(W500-DS500*(DX500+DY500)/1000)</f>
        <v>0</v>
      </c>
      <c r="AB500">
        <f>(-I500*44100)</f>
        <v>0</v>
      </c>
      <c r="AC500">
        <f>2*29.3*Q500*0.92*(DZ500-V500)</f>
        <v>0</v>
      </c>
      <c r="AD500">
        <f>2*0.95*5.67E-8*(((DZ500+$B$9)+273)^4-(V500+273)^4)</f>
        <v>0</v>
      </c>
      <c r="AE500">
        <f>T500+AD500+AB500+AC500</f>
        <v>0</v>
      </c>
      <c r="AF500">
        <f>DW500*AT500*(DR500-DQ500*(1000-AT500*DT500)/(1000-AT500*DS500))/(100*DK500)</f>
        <v>0</v>
      </c>
      <c r="AG500">
        <f>1000*DW500*AT500*(DS500-DT500)/(100*DK500*(1000-AT500*DS500))</f>
        <v>0</v>
      </c>
      <c r="AH500">
        <f>(AI500 - AJ500 - DX500*1E3/(8.314*(DZ500+273.15)) * AL500/DW500 * AK500) * DW500/(100*DK500) * (1000 - DT500)/1000</f>
        <v>0</v>
      </c>
      <c r="AI500">
        <v>1440.947017499333</v>
      </c>
      <c r="AJ500">
        <v>1418.324242424242</v>
      </c>
      <c r="AK500">
        <v>3.294453211844548</v>
      </c>
      <c r="AL500">
        <v>66.87703025585249</v>
      </c>
      <c r="AM500">
        <f>(AO500 - AN500 + DX500*1E3/(8.314*(DZ500+273.15)) * AQ500/DW500 * AP500) * DW500/(100*DK500) * 1000/(1000 - AO500)</f>
        <v>0</v>
      </c>
      <c r="AN500">
        <v>22.85939016644524</v>
      </c>
      <c r="AO500">
        <v>23.1724109090909</v>
      </c>
      <c r="AP500">
        <v>3.925763520078131E-05</v>
      </c>
      <c r="AQ500">
        <v>100.4574107163463</v>
      </c>
      <c r="AR500">
        <v>0</v>
      </c>
      <c r="AS500">
        <v>0</v>
      </c>
      <c r="AT500">
        <f>IF(AR500*$H$15&gt;=AV500,1.0,(AV500/(AV500-AR500*$H$15)))</f>
        <v>0</v>
      </c>
      <c r="AU500">
        <f>(AT500-1)*100</f>
        <v>0</v>
      </c>
      <c r="AV500">
        <f>MAX(0,($B$15+$C$15*EE500)/(1+$D$15*EE500)*DX500/(DZ500+273)*$E$15)</f>
        <v>0</v>
      </c>
      <c r="AW500" t="s">
        <v>429</v>
      </c>
      <c r="AX500" t="s">
        <v>429</v>
      </c>
      <c r="AY500">
        <v>0</v>
      </c>
      <c r="AZ500">
        <v>0</v>
      </c>
      <c r="BA500">
        <f>1-AY500/AZ500</f>
        <v>0</v>
      </c>
      <c r="BB500">
        <v>0</v>
      </c>
      <c r="BC500" t="s">
        <v>429</v>
      </c>
      <c r="BD500" t="s">
        <v>429</v>
      </c>
      <c r="BE500">
        <v>0</v>
      </c>
      <c r="BF500">
        <v>0</v>
      </c>
      <c r="BG500">
        <f>1-BE500/BF500</f>
        <v>0</v>
      </c>
      <c r="BH500">
        <v>0.5</v>
      </c>
      <c r="BI500">
        <f>DH500</f>
        <v>0</v>
      </c>
      <c r="BJ500">
        <f>K500</f>
        <v>0</v>
      </c>
      <c r="BK500">
        <f>BG500*BH500*BI500</f>
        <v>0</v>
      </c>
      <c r="BL500">
        <f>(BJ500-BB500)/BI500</f>
        <v>0</v>
      </c>
      <c r="BM500">
        <f>(AZ500-BF500)/BF500</f>
        <v>0</v>
      </c>
      <c r="BN500">
        <f>AY500/(BA500+AY500/BF500)</f>
        <v>0</v>
      </c>
      <c r="BO500" t="s">
        <v>429</v>
      </c>
      <c r="BP500">
        <v>0</v>
      </c>
      <c r="BQ500">
        <f>IF(BP500&lt;&gt;0, BP500, BN500)</f>
        <v>0</v>
      </c>
      <c r="BR500">
        <f>1-BQ500/BF500</f>
        <v>0</v>
      </c>
      <c r="BS500">
        <f>(BF500-BE500)/(BF500-BQ500)</f>
        <v>0</v>
      </c>
      <c r="BT500">
        <f>(AZ500-BF500)/(AZ500-BQ500)</f>
        <v>0</v>
      </c>
      <c r="BU500">
        <f>(BF500-BE500)/(BF500-AY500)</f>
        <v>0</v>
      </c>
      <c r="BV500">
        <f>(AZ500-BF500)/(AZ500-AY500)</f>
        <v>0</v>
      </c>
      <c r="BW500">
        <f>(BS500*BQ500/BE500)</f>
        <v>0</v>
      </c>
      <c r="BX500">
        <f>(1-BW500)</f>
        <v>0</v>
      </c>
      <c r="DG500">
        <f>$B$13*EF500+$C$13*EG500+$F$13*ER500*(1-EU500)</f>
        <v>0</v>
      </c>
      <c r="DH500">
        <f>DG500*DI500</f>
        <v>0</v>
      </c>
      <c r="DI500">
        <f>($B$13*$D$11+$C$13*$D$11+$F$13*((FE500+EW500)/MAX(FE500+EW500+FF500, 0.1)*$I$11+FF500/MAX(FE500+EW500+FF500, 0.1)*$J$11))/($B$13+$C$13+$F$13)</f>
        <v>0</v>
      </c>
      <c r="DJ500">
        <f>($B$13*$K$11+$C$13*$K$11+$F$13*((FE500+EW500)/MAX(FE500+EW500+FF500, 0.1)*$P$11+FF500/MAX(FE500+EW500+FF500, 0.1)*$Q$11))/($B$13+$C$13+$F$13)</f>
        <v>0</v>
      </c>
      <c r="DK500">
        <v>1.91</v>
      </c>
      <c r="DL500">
        <v>0.5</v>
      </c>
      <c r="DM500" t="s">
        <v>430</v>
      </c>
      <c r="DN500">
        <v>2</v>
      </c>
      <c r="DO500" t="b">
        <v>1</v>
      </c>
      <c r="DP500">
        <v>1687543837.814285</v>
      </c>
      <c r="DQ500">
        <v>1361.689285714285</v>
      </c>
      <c r="DR500">
        <v>1391.958928571428</v>
      </c>
      <c r="DS500">
        <v>23.15911785714286</v>
      </c>
      <c r="DT500">
        <v>22.80562142857142</v>
      </c>
      <c r="DU500">
        <v>1383.734642857142</v>
      </c>
      <c r="DV500">
        <v>25.789675</v>
      </c>
      <c r="DW500">
        <v>500.0252142857143</v>
      </c>
      <c r="DX500">
        <v>101.7421428571429</v>
      </c>
      <c r="DY500">
        <v>0.1000263678571428</v>
      </c>
      <c r="DZ500">
        <v>31.95118214285714</v>
      </c>
      <c r="EA500">
        <v>33.27266785714285</v>
      </c>
      <c r="EB500">
        <v>999.9000000000002</v>
      </c>
      <c r="EC500">
        <v>0</v>
      </c>
      <c r="ED500">
        <v>0</v>
      </c>
      <c r="EE500">
        <v>9997.681428571426</v>
      </c>
      <c r="EF500">
        <v>0</v>
      </c>
      <c r="EG500">
        <v>1350.3575</v>
      </c>
      <c r="EH500">
        <v>-30.26966071428571</v>
      </c>
      <c r="EI500">
        <v>1393.972857142857</v>
      </c>
      <c r="EJ500">
        <v>1424.444642857143</v>
      </c>
      <c r="EK500">
        <v>0.3534968571428572</v>
      </c>
      <c r="EL500">
        <v>1391.958928571428</v>
      </c>
      <c r="EM500">
        <v>22.80562142857142</v>
      </c>
      <c r="EN500">
        <v>2.35626</v>
      </c>
      <c r="EO500">
        <v>2.320294642857143</v>
      </c>
      <c r="EP500">
        <v>20.06626071428571</v>
      </c>
      <c r="EQ500">
        <v>19.81796428571428</v>
      </c>
      <c r="ER500">
        <v>2000.012857142857</v>
      </c>
      <c r="ES500">
        <v>0.9800034999999998</v>
      </c>
      <c r="ET500">
        <v>0.01999660714285715</v>
      </c>
      <c r="EU500">
        <v>0</v>
      </c>
      <c r="EV500">
        <v>150.2151428571428</v>
      </c>
      <c r="EW500">
        <v>5.00078</v>
      </c>
      <c r="EX500">
        <v>4314.363214285715</v>
      </c>
      <c r="EY500">
        <v>16379.75714285714</v>
      </c>
      <c r="EZ500">
        <v>53.2472857142857</v>
      </c>
      <c r="FA500">
        <v>55.31199999999998</v>
      </c>
      <c r="FB500">
        <v>53.92625</v>
      </c>
      <c r="FC500">
        <v>54.44635714285715</v>
      </c>
      <c r="FD500">
        <v>53.09792857142856</v>
      </c>
      <c r="FE500">
        <v>1955.122857142857</v>
      </c>
      <c r="FF500">
        <v>39.89000000000001</v>
      </c>
      <c r="FG500">
        <v>0</v>
      </c>
      <c r="FH500">
        <v>1687543845.9</v>
      </c>
      <c r="FI500">
        <v>0</v>
      </c>
      <c r="FJ500">
        <v>150.23264</v>
      </c>
      <c r="FK500">
        <v>0.2770769030163928</v>
      </c>
      <c r="FL500">
        <v>162.4546152701412</v>
      </c>
      <c r="FM500">
        <v>4314.206800000001</v>
      </c>
      <c r="FN500">
        <v>15</v>
      </c>
      <c r="FO500">
        <v>1687542268.5</v>
      </c>
      <c r="FP500" t="s">
        <v>1219</v>
      </c>
      <c r="FQ500">
        <v>1687542253</v>
      </c>
      <c r="FR500">
        <v>1687542268.5</v>
      </c>
      <c r="FS500">
        <v>7</v>
      </c>
      <c r="FT500">
        <v>0.126</v>
      </c>
      <c r="FU500">
        <v>0.008999999999999999</v>
      </c>
      <c r="FV500">
        <v>-14.588</v>
      </c>
      <c r="FW500">
        <v>-2.508</v>
      </c>
      <c r="FX500">
        <v>419</v>
      </c>
      <c r="FY500">
        <v>18</v>
      </c>
      <c r="FZ500">
        <v>0.37</v>
      </c>
      <c r="GA500">
        <v>0.06</v>
      </c>
      <c r="GB500">
        <v>-30.41889</v>
      </c>
      <c r="GC500">
        <v>4.533645028142647</v>
      </c>
      <c r="GD500">
        <v>0.4742241220140538</v>
      </c>
      <c r="GE500">
        <v>0</v>
      </c>
      <c r="GF500">
        <v>0.360464075</v>
      </c>
      <c r="GG500">
        <v>-0.2488738649155734</v>
      </c>
      <c r="GH500">
        <v>0.03218317763784949</v>
      </c>
      <c r="GI500">
        <v>1</v>
      </c>
      <c r="GJ500">
        <v>1</v>
      </c>
      <c r="GK500">
        <v>2</v>
      </c>
      <c r="GL500" t="s">
        <v>443</v>
      </c>
      <c r="GM500">
        <v>3.10051</v>
      </c>
      <c r="GN500">
        <v>2.75797</v>
      </c>
      <c r="GO500">
        <v>0.215051</v>
      </c>
      <c r="GP500">
        <v>0.215888</v>
      </c>
      <c r="GQ500">
        <v>0.123143</v>
      </c>
      <c r="GR500">
        <v>0.113766</v>
      </c>
      <c r="GS500">
        <v>19512.9</v>
      </c>
      <c r="GT500">
        <v>18854.4</v>
      </c>
      <c r="GU500">
        <v>25460.2</v>
      </c>
      <c r="GV500">
        <v>24450.9</v>
      </c>
      <c r="GW500">
        <v>35910.9</v>
      </c>
      <c r="GX500">
        <v>31991.9</v>
      </c>
      <c r="GY500">
        <v>44529.3</v>
      </c>
      <c r="GZ500">
        <v>39012</v>
      </c>
      <c r="HA500">
        <v>1.70907</v>
      </c>
      <c r="HB500">
        <v>1.59798</v>
      </c>
      <c r="HC500">
        <v>-0.0399053</v>
      </c>
      <c r="HD500">
        <v>0</v>
      </c>
      <c r="HE500">
        <v>33.9299</v>
      </c>
      <c r="HF500">
        <v>999.9</v>
      </c>
      <c r="HG500">
        <v>42.9</v>
      </c>
      <c r="HH500">
        <v>50.9</v>
      </c>
      <c r="HI500">
        <v>54.7582</v>
      </c>
      <c r="HJ500">
        <v>62.4908</v>
      </c>
      <c r="HK500">
        <v>22.9087</v>
      </c>
      <c r="HL500">
        <v>1</v>
      </c>
      <c r="HM500">
        <v>1.87949</v>
      </c>
      <c r="HN500">
        <v>9.28105</v>
      </c>
      <c r="HO500">
        <v>20.042</v>
      </c>
      <c r="HP500">
        <v>5.20411</v>
      </c>
      <c r="HQ500">
        <v>11.992</v>
      </c>
      <c r="HR500">
        <v>4.9591</v>
      </c>
      <c r="HS500">
        <v>3.27443</v>
      </c>
      <c r="HT500">
        <v>9999</v>
      </c>
      <c r="HU500">
        <v>9999</v>
      </c>
      <c r="HV500">
        <v>9999</v>
      </c>
      <c r="HW500">
        <v>92.3</v>
      </c>
      <c r="HX500">
        <v>1.86386</v>
      </c>
      <c r="HY500">
        <v>1.86032</v>
      </c>
      <c r="HZ500">
        <v>1.85869</v>
      </c>
      <c r="IA500">
        <v>1.86002</v>
      </c>
      <c r="IB500">
        <v>1.85988</v>
      </c>
      <c r="IC500">
        <v>1.85854</v>
      </c>
      <c r="ID500">
        <v>1.8577</v>
      </c>
      <c r="IE500">
        <v>1.85242</v>
      </c>
      <c r="IF500">
        <v>0</v>
      </c>
      <c r="IG500">
        <v>0</v>
      </c>
      <c r="IH500">
        <v>0</v>
      </c>
      <c r="II500">
        <v>0</v>
      </c>
      <c r="IJ500" t="s">
        <v>433</v>
      </c>
      <c r="IK500" t="s">
        <v>434</v>
      </c>
      <c r="IL500" t="s">
        <v>435</v>
      </c>
      <c r="IM500" t="s">
        <v>435</v>
      </c>
      <c r="IN500" t="s">
        <v>435</v>
      </c>
      <c r="IO500" t="s">
        <v>435</v>
      </c>
      <c r="IP500">
        <v>0</v>
      </c>
      <c r="IQ500">
        <v>100</v>
      </c>
      <c r="IR500">
        <v>100</v>
      </c>
      <c r="IS500">
        <v>-22.19</v>
      </c>
      <c r="IT500">
        <v>-2.6309</v>
      </c>
      <c r="IU500">
        <v>-9.223646000070774</v>
      </c>
      <c r="IV500">
        <v>-0.01431925071125703</v>
      </c>
      <c r="IW500">
        <v>4.89615414261653E-06</v>
      </c>
      <c r="IX500">
        <v>-8.989459798755491E-10</v>
      </c>
      <c r="IY500">
        <v>-1.345169807792213</v>
      </c>
      <c r="IZ500">
        <v>-0.1043539695207113</v>
      </c>
      <c r="JA500">
        <v>0.003109194328973147</v>
      </c>
      <c r="JB500">
        <v>-3.859871886814269E-05</v>
      </c>
      <c r="JC500">
        <v>3</v>
      </c>
      <c r="JD500">
        <v>1925</v>
      </c>
      <c r="JE500">
        <v>1</v>
      </c>
      <c r="JF500">
        <v>31</v>
      </c>
      <c r="JG500">
        <v>26.5</v>
      </c>
      <c r="JH500">
        <v>26.3</v>
      </c>
      <c r="JI500">
        <v>3.12988</v>
      </c>
      <c r="JJ500">
        <v>2.72095</v>
      </c>
      <c r="JK500">
        <v>1.49658</v>
      </c>
      <c r="JL500">
        <v>2.31201</v>
      </c>
      <c r="JM500">
        <v>1.54785</v>
      </c>
      <c r="JN500">
        <v>2.43774</v>
      </c>
      <c r="JO500">
        <v>54.1644</v>
      </c>
      <c r="JP500">
        <v>13.0901</v>
      </c>
      <c r="JQ500">
        <v>18</v>
      </c>
      <c r="JR500">
        <v>502.954</v>
      </c>
      <c r="JS500">
        <v>438.335</v>
      </c>
      <c r="JT500">
        <v>26.5342</v>
      </c>
      <c r="JU500">
        <v>47.5714</v>
      </c>
      <c r="JV500">
        <v>30.0011</v>
      </c>
      <c r="JW500">
        <v>47.2692</v>
      </c>
      <c r="JX500">
        <v>47.0903</v>
      </c>
      <c r="JY500">
        <v>62.7946</v>
      </c>
      <c r="JZ500">
        <v>49.9026</v>
      </c>
      <c r="KA500">
        <v>0</v>
      </c>
      <c r="KB500">
        <v>20.5662</v>
      </c>
      <c r="KC500">
        <v>1436.77</v>
      </c>
      <c r="KD500">
        <v>22.9707</v>
      </c>
      <c r="KE500">
        <v>97.3038</v>
      </c>
      <c r="KF500">
        <v>93.776</v>
      </c>
    </row>
    <row r="501" spans="1:292">
      <c r="A501">
        <v>473</v>
      </c>
      <c r="B501">
        <v>1687543850.6</v>
      </c>
      <c r="C501">
        <v>17722.09999990463</v>
      </c>
      <c r="D501" t="s">
        <v>1390</v>
      </c>
      <c r="E501" t="s">
        <v>1391</v>
      </c>
      <c r="F501">
        <v>5</v>
      </c>
      <c r="G501" t="s">
        <v>1218</v>
      </c>
      <c r="H501">
        <v>1687543843.1</v>
      </c>
      <c r="I501">
        <f>(J501)/1000</f>
        <v>0</v>
      </c>
      <c r="J501">
        <f>IF(DO501, AM501, AG501)</f>
        <v>0</v>
      </c>
      <c r="K501">
        <f>IF(DO501, AH501, AF501)</f>
        <v>0</v>
      </c>
      <c r="L501">
        <f>DQ501 - IF(AT501&gt;1, K501*DK501*100.0/(AV501*EE501), 0)</f>
        <v>0</v>
      </c>
      <c r="M501">
        <f>((S501-I501/2)*L501-K501)/(S501+I501/2)</f>
        <v>0</v>
      </c>
      <c r="N501">
        <f>M501*(DX501+DY501)/1000.0</f>
        <v>0</v>
      </c>
      <c r="O501">
        <f>(DQ501 - IF(AT501&gt;1, K501*DK501*100.0/(AV501*EE501), 0))*(DX501+DY501)/1000.0</f>
        <v>0</v>
      </c>
      <c r="P501">
        <f>2.0/((1/R501-1/Q501)+SIGN(R501)*SQRT((1/R501-1/Q501)*(1/R501-1/Q501) + 4*DL501/((DL501+1)*(DL501+1))*(2*1/R501*1/Q501-1/Q501*1/Q501)))</f>
        <v>0</v>
      </c>
      <c r="Q501">
        <f>IF(LEFT(DM501,1)&lt;&gt;"0",IF(LEFT(DM501,1)="1",3.0,DN501),$D$5+$E$5*(EE501*DX501/($K$5*1000))+$F$5*(EE501*DX501/($K$5*1000))*MAX(MIN(DK501,$J$5),$I$5)*MAX(MIN(DK501,$J$5),$I$5)+$G$5*MAX(MIN(DK501,$J$5),$I$5)*(EE501*DX501/($K$5*1000))+$H$5*(EE501*DX501/($K$5*1000))*(EE501*DX501/($K$5*1000)))</f>
        <v>0</v>
      </c>
      <c r="R501">
        <f>I501*(1000-(1000*0.61365*exp(17.502*V501/(240.97+V501))/(DX501+DY501)+DS501)/2)/(1000*0.61365*exp(17.502*V501/(240.97+V501))/(DX501+DY501)-DS501)</f>
        <v>0</v>
      </c>
      <c r="S501">
        <f>1/((DL501+1)/(P501/1.6)+1/(Q501/1.37)) + DL501/((DL501+1)/(P501/1.6) + DL501/(Q501/1.37))</f>
        <v>0</v>
      </c>
      <c r="T501">
        <f>(DG501*DJ501)</f>
        <v>0</v>
      </c>
      <c r="U501">
        <f>(DZ501+(T501+2*0.95*5.67E-8*(((DZ501+$B$9)+273)^4-(DZ501+273)^4)-44100*I501)/(1.84*29.3*Q501+8*0.95*5.67E-8*(DZ501+273)^3))</f>
        <v>0</v>
      </c>
      <c r="V501">
        <f>($C$9*EA501+$D$9*EB501+$E$9*U501)</f>
        <v>0</v>
      </c>
      <c r="W501">
        <f>0.61365*exp(17.502*V501/(240.97+V501))</f>
        <v>0</v>
      </c>
      <c r="X501">
        <f>(Y501/Z501*100)</f>
        <v>0</v>
      </c>
      <c r="Y501">
        <f>DS501*(DX501+DY501)/1000</f>
        <v>0</v>
      </c>
      <c r="Z501">
        <f>0.61365*exp(17.502*DZ501/(240.97+DZ501))</f>
        <v>0</v>
      </c>
      <c r="AA501">
        <f>(W501-DS501*(DX501+DY501)/1000)</f>
        <v>0</v>
      </c>
      <c r="AB501">
        <f>(-I501*44100)</f>
        <v>0</v>
      </c>
      <c r="AC501">
        <f>2*29.3*Q501*0.92*(DZ501-V501)</f>
        <v>0</v>
      </c>
      <c r="AD501">
        <f>2*0.95*5.67E-8*(((DZ501+$B$9)+273)^4-(V501+273)^4)</f>
        <v>0</v>
      </c>
      <c r="AE501">
        <f>T501+AD501+AB501+AC501</f>
        <v>0</v>
      </c>
      <c r="AF501">
        <f>DW501*AT501*(DR501-DQ501*(1000-AT501*DT501)/(1000-AT501*DS501))/(100*DK501)</f>
        <v>0</v>
      </c>
      <c r="AG501">
        <f>1000*DW501*AT501*(DS501-DT501)/(100*DK501*(1000-AT501*DS501))</f>
        <v>0</v>
      </c>
      <c r="AH501">
        <f>(AI501 - AJ501 - DX501*1E3/(8.314*(DZ501+273.15)) * AL501/DW501 * AK501) * DW501/(100*DK501) * (1000 - DT501)/1000</f>
        <v>0</v>
      </c>
      <c r="AI501">
        <v>1458.270304363892</v>
      </c>
      <c r="AJ501">
        <v>1435.088363636364</v>
      </c>
      <c r="AK501">
        <v>3.364532484166823</v>
      </c>
      <c r="AL501">
        <v>66.87703025585249</v>
      </c>
      <c r="AM501">
        <f>(AO501 - AN501 + DX501*1E3/(8.314*(DZ501+273.15)) * AQ501/DW501 * AP501) * DW501/(100*DK501) * 1000/(1000 - AO501)</f>
        <v>0</v>
      </c>
      <c r="AN501">
        <v>22.90472025711583</v>
      </c>
      <c r="AO501">
        <v>23.20943454545455</v>
      </c>
      <c r="AP501">
        <v>0.007288909452892675</v>
      </c>
      <c r="AQ501">
        <v>100.4574107163463</v>
      </c>
      <c r="AR501">
        <v>0</v>
      </c>
      <c r="AS501">
        <v>0</v>
      </c>
      <c r="AT501">
        <f>IF(AR501*$H$15&gt;=AV501,1.0,(AV501/(AV501-AR501*$H$15)))</f>
        <v>0</v>
      </c>
      <c r="AU501">
        <f>(AT501-1)*100</f>
        <v>0</v>
      </c>
      <c r="AV501">
        <f>MAX(0,($B$15+$C$15*EE501)/(1+$D$15*EE501)*DX501/(DZ501+273)*$E$15)</f>
        <v>0</v>
      </c>
      <c r="AW501" t="s">
        <v>429</v>
      </c>
      <c r="AX501" t="s">
        <v>429</v>
      </c>
      <c r="AY501">
        <v>0</v>
      </c>
      <c r="AZ501">
        <v>0</v>
      </c>
      <c r="BA501">
        <f>1-AY501/AZ501</f>
        <v>0</v>
      </c>
      <c r="BB501">
        <v>0</v>
      </c>
      <c r="BC501" t="s">
        <v>429</v>
      </c>
      <c r="BD501" t="s">
        <v>429</v>
      </c>
      <c r="BE501">
        <v>0</v>
      </c>
      <c r="BF501">
        <v>0</v>
      </c>
      <c r="BG501">
        <f>1-BE501/BF501</f>
        <v>0</v>
      </c>
      <c r="BH501">
        <v>0.5</v>
      </c>
      <c r="BI501">
        <f>DH501</f>
        <v>0</v>
      </c>
      <c r="BJ501">
        <f>K501</f>
        <v>0</v>
      </c>
      <c r="BK501">
        <f>BG501*BH501*BI501</f>
        <v>0</v>
      </c>
      <c r="BL501">
        <f>(BJ501-BB501)/BI501</f>
        <v>0</v>
      </c>
      <c r="BM501">
        <f>(AZ501-BF501)/BF501</f>
        <v>0</v>
      </c>
      <c r="BN501">
        <f>AY501/(BA501+AY501/BF501)</f>
        <v>0</v>
      </c>
      <c r="BO501" t="s">
        <v>429</v>
      </c>
      <c r="BP501">
        <v>0</v>
      </c>
      <c r="BQ501">
        <f>IF(BP501&lt;&gt;0, BP501, BN501)</f>
        <v>0</v>
      </c>
      <c r="BR501">
        <f>1-BQ501/BF501</f>
        <v>0</v>
      </c>
      <c r="BS501">
        <f>(BF501-BE501)/(BF501-BQ501)</f>
        <v>0</v>
      </c>
      <c r="BT501">
        <f>(AZ501-BF501)/(AZ501-BQ501)</f>
        <v>0</v>
      </c>
      <c r="BU501">
        <f>(BF501-BE501)/(BF501-AY501)</f>
        <v>0</v>
      </c>
      <c r="BV501">
        <f>(AZ501-BF501)/(AZ501-AY501)</f>
        <v>0</v>
      </c>
      <c r="BW501">
        <f>(BS501*BQ501/BE501)</f>
        <v>0</v>
      </c>
      <c r="BX501">
        <f>(1-BW501)</f>
        <v>0</v>
      </c>
      <c r="DG501">
        <f>$B$13*EF501+$C$13*EG501+$F$13*ER501*(1-EU501)</f>
        <v>0</v>
      </c>
      <c r="DH501">
        <f>DG501*DI501</f>
        <v>0</v>
      </c>
      <c r="DI501">
        <f>($B$13*$D$11+$C$13*$D$11+$F$13*((FE501+EW501)/MAX(FE501+EW501+FF501, 0.1)*$I$11+FF501/MAX(FE501+EW501+FF501, 0.1)*$J$11))/($B$13+$C$13+$F$13)</f>
        <v>0</v>
      </c>
      <c r="DJ501">
        <f>($B$13*$K$11+$C$13*$K$11+$F$13*((FE501+EW501)/MAX(FE501+EW501+FF501, 0.1)*$P$11+FF501/MAX(FE501+EW501+FF501, 0.1)*$Q$11))/($B$13+$C$13+$F$13)</f>
        <v>0</v>
      </c>
      <c r="DK501">
        <v>1.91</v>
      </c>
      <c r="DL501">
        <v>0.5</v>
      </c>
      <c r="DM501" t="s">
        <v>430</v>
      </c>
      <c r="DN501">
        <v>2</v>
      </c>
      <c r="DO501" t="b">
        <v>1</v>
      </c>
      <c r="DP501">
        <v>1687543843.1</v>
      </c>
      <c r="DQ501">
        <v>1378.989629629629</v>
      </c>
      <c r="DR501">
        <v>1409.09962962963</v>
      </c>
      <c r="DS501">
        <v>23.17184444444444</v>
      </c>
      <c r="DT501">
        <v>22.84754444444445</v>
      </c>
      <c r="DU501">
        <v>1401.137407407408</v>
      </c>
      <c r="DV501">
        <v>25.80268148148148</v>
      </c>
      <c r="DW501">
        <v>500.017962962963</v>
      </c>
      <c r="DX501">
        <v>101.7421481481482</v>
      </c>
      <c r="DY501">
        <v>0.09997454444444444</v>
      </c>
      <c r="DZ501">
        <v>31.95361111111111</v>
      </c>
      <c r="EA501">
        <v>33.27899629629629</v>
      </c>
      <c r="EB501">
        <v>999.9000000000001</v>
      </c>
      <c r="EC501">
        <v>0</v>
      </c>
      <c r="ED501">
        <v>0</v>
      </c>
      <c r="EE501">
        <v>10000.83481481481</v>
      </c>
      <c r="EF501">
        <v>0</v>
      </c>
      <c r="EG501">
        <v>1349.29037037037</v>
      </c>
      <c r="EH501">
        <v>-30.10978148148148</v>
      </c>
      <c r="EI501">
        <v>1411.702592592593</v>
      </c>
      <c r="EJ501">
        <v>1442.047777777778</v>
      </c>
      <c r="EK501">
        <v>0.3243114074074074</v>
      </c>
      <c r="EL501">
        <v>1409.09962962963</v>
      </c>
      <c r="EM501">
        <v>22.84754444444445</v>
      </c>
      <c r="EN501">
        <v>2.357554814814815</v>
      </c>
      <c r="EO501">
        <v>2.324558148148148</v>
      </c>
      <c r="EP501">
        <v>20.07511851851852</v>
      </c>
      <c r="EQ501">
        <v>19.84755925925926</v>
      </c>
      <c r="ER501">
        <v>2000.001111111111</v>
      </c>
      <c r="ES501">
        <v>0.9800031111111109</v>
      </c>
      <c r="ET501">
        <v>0.01999699259259259</v>
      </c>
      <c r="EU501">
        <v>0</v>
      </c>
      <c r="EV501">
        <v>150.2461851851852</v>
      </c>
      <c r="EW501">
        <v>5.00078</v>
      </c>
      <c r="EX501">
        <v>4328.944814814815</v>
      </c>
      <c r="EY501">
        <v>16379.65925925926</v>
      </c>
      <c r="EZ501">
        <v>53.2518148148148</v>
      </c>
      <c r="FA501">
        <v>55.31199999999998</v>
      </c>
      <c r="FB501">
        <v>53.93740740740741</v>
      </c>
      <c r="FC501">
        <v>54.45351851851851</v>
      </c>
      <c r="FD501">
        <v>53.1154074074074</v>
      </c>
      <c r="FE501">
        <v>1955.11074074074</v>
      </c>
      <c r="FF501">
        <v>39.89000000000001</v>
      </c>
      <c r="FG501">
        <v>0</v>
      </c>
      <c r="FH501">
        <v>1687543851.3</v>
      </c>
      <c r="FI501">
        <v>0</v>
      </c>
      <c r="FJ501">
        <v>150.2301538461538</v>
      </c>
      <c r="FK501">
        <v>-0.5996581398394171</v>
      </c>
      <c r="FL501">
        <v>215.9107694266855</v>
      </c>
      <c r="FM501">
        <v>4328.127307692308</v>
      </c>
      <c r="FN501">
        <v>15</v>
      </c>
      <c r="FO501">
        <v>1687542268.5</v>
      </c>
      <c r="FP501" t="s">
        <v>1219</v>
      </c>
      <c r="FQ501">
        <v>1687542253</v>
      </c>
      <c r="FR501">
        <v>1687542268.5</v>
      </c>
      <c r="FS501">
        <v>7</v>
      </c>
      <c r="FT501">
        <v>0.126</v>
      </c>
      <c r="FU501">
        <v>0.008999999999999999</v>
      </c>
      <c r="FV501">
        <v>-14.588</v>
      </c>
      <c r="FW501">
        <v>-2.508</v>
      </c>
      <c r="FX501">
        <v>419</v>
      </c>
      <c r="FY501">
        <v>18</v>
      </c>
      <c r="FZ501">
        <v>0.37</v>
      </c>
      <c r="GA501">
        <v>0.06</v>
      </c>
      <c r="GB501">
        <v>-30.293295</v>
      </c>
      <c r="GC501">
        <v>2.140297936210126</v>
      </c>
      <c r="GD501">
        <v>0.4096088347130711</v>
      </c>
      <c r="GE501">
        <v>0</v>
      </c>
      <c r="GF501">
        <v>0.338435125</v>
      </c>
      <c r="GG501">
        <v>-0.3793292420262667</v>
      </c>
      <c r="GH501">
        <v>0.04132420393134482</v>
      </c>
      <c r="GI501">
        <v>1</v>
      </c>
      <c r="GJ501">
        <v>1</v>
      </c>
      <c r="GK501">
        <v>2</v>
      </c>
      <c r="GL501" t="s">
        <v>443</v>
      </c>
      <c r="GM501">
        <v>3.10044</v>
      </c>
      <c r="GN501">
        <v>2.75832</v>
      </c>
      <c r="GO501">
        <v>0.216569</v>
      </c>
      <c r="GP501">
        <v>0.217449</v>
      </c>
      <c r="GQ501">
        <v>0.123263</v>
      </c>
      <c r="GR501">
        <v>0.113802</v>
      </c>
      <c r="GS501">
        <v>19474.4</v>
      </c>
      <c r="GT501">
        <v>18816.2</v>
      </c>
      <c r="GU501">
        <v>25459.6</v>
      </c>
      <c r="GV501">
        <v>24450.5</v>
      </c>
      <c r="GW501">
        <v>35905.5</v>
      </c>
      <c r="GX501">
        <v>31990.4</v>
      </c>
      <c r="GY501">
        <v>44528.2</v>
      </c>
      <c r="GZ501">
        <v>39011.5</v>
      </c>
      <c r="HA501">
        <v>1.7085</v>
      </c>
      <c r="HB501">
        <v>1.59777</v>
      </c>
      <c r="HC501">
        <v>-0.0396445</v>
      </c>
      <c r="HD501">
        <v>0</v>
      </c>
      <c r="HE501">
        <v>33.9337</v>
      </c>
      <c r="HF501">
        <v>999.9</v>
      </c>
      <c r="HG501">
        <v>42.9</v>
      </c>
      <c r="HH501">
        <v>50.9</v>
      </c>
      <c r="HI501">
        <v>54.7567</v>
      </c>
      <c r="HJ501">
        <v>62.3808</v>
      </c>
      <c r="HK501">
        <v>22.5441</v>
      </c>
      <c r="HL501">
        <v>1</v>
      </c>
      <c r="HM501">
        <v>1.88051</v>
      </c>
      <c r="HN501">
        <v>9.28105</v>
      </c>
      <c r="HO501">
        <v>20.042</v>
      </c>
      <c r="HP501">
        <v>5.20471</v>
      </c>
      <c r="HQ501">
        <v>11.992</v>
      </c>
      <c r="HR501">
        <v>4.9591</v>
      </c>
      <c r="HS501">
        <v>3.27458</v>
      </c>
      <c r="HT501">
        <v>9999</v>
      </c>
      <c r="HU501">
        <v>9999</v>
      </c>
      <c r="HV501">
        <v>9999</v>
      </c>
      <c r="HW501">
        <v>92.3</v>
      </c>
      <c r="HX501">
        <v>1.86386</v>
      </c>
      <c r="HY501">
        <v>1.86033</v>
      </c>
      <c r="HZ501">
        <v>1.8587</v>
      </c>
      <c r="IA501">
        <v>1.86001</v>
      </c>
      <c r="IB501">
        <v>1.85989</v>
      </c>
      <c r="IC501">
        <v>1.85856</v>
      </c>
      <c r="ID501">
        <v>1.85771</v>
      </c>
      <c r="IE501">
        <v>1.85242</v>
      </c>
      <c r="IF501">
        <v>0</v>
      </c>
      <c r="IG501">
        <v>0</v>
      </c>
      <c r="IH501">
        <v>0</v>
      </c>
      <c r="II501">
        <v>0</v>
      </c>
      <c r="IJ501" t="s">
        <v>433</v>
      </c>
      <c r="IK501" t="s">
        <v>434</v>
      </c>
      <c r="IL501" t="s">
        <v>435</v>
      </c>
      <c r="IM501" t="s">
        <v>435</v>
      </c>
      <c r="IN501" t="s">
        <v>435</v>
      </c>
      <c r="IO501" t="s">
        <v>435</v>
      </c>
      <c r="IP501">
        <v>0</v>
      </c>
      <c r="IQ501">
        <v>100</v>
      </c>
      <c r="IR501">
        <v>100</v>
      </c>
      <c r="IS501">
        <v>-22.29</v>
      </c>
      <c r="IT501">
        <v>-2.6317</v>
      </c>
      <c r="IU501">
        <v>-9.223646000070774</v>
      </c>
      <c r="IV501">
        <v>-0.01431925071125703</v>
      </c>
      <c r="IW501">
        <v>4.89615414261653E-06</v>
      </c>
      <c r="IX501">
        <v>-8.989459798755491E-10</v>
      </c>
      <c r="IY501">
        <v>-1.345169807792213</v>
      </c>
      <c r="IZ501">
        <v>-0.1043539695207113</v>
      </c>
      <c r="JA501">
        <v>0.003109194328973147</v>
      </c>
      <c r="JB501">
        <v>-3.859871886814269E-05</v>
      </c>
      <c r="JC501">
        <v>3</v>
      </c>
      <c r="JD501">
        <v>1925</v>
      </c>
      <c r="JE501">
        <v>1</v>
      </c>
      <c r="JF501">
        <v>31</v>
      </c>
      <c r="JG501">
        <v>26.6</v>
      </c>
      <c r="JH501">
        <v>26.4</v>
      </c>
      <c r="JI501">
        <v>3.1604</v>
      </c>
      <c r="JJ501">
        <v>2.70508</v>
      </c>
      <c r="JK501">
        <v>1.49658</v>
      </c>
      <c r="JL501">
        <v>2.31323</v>
      </c>
      <c r="JM501">
        <v>1.54785</v>
      </c>
      <c r="JN501">
        <v>2.47314</v>
      </c>
      <c r="JO501">
        <v>54.1644</v>
      </c>
      <c r="JP501">
        <v>13.0813</v>
      </c>
      <c r="JQ501">
        <v>18</v>
      </c>
      <c r="JR501">
        <v>502.631</v>
      </c>
      <c r="JS501">
        <v>438.264</v>
      </c>
      <c r="JT501">
        <v>26.5366</v>
      </c>
      <c r="JU501">
        <v>47.5809</v>
      </c>
      <c r="JV501">
        <v>30.001</v>
      </c>
      <c r="JW501">
        <v>47.2798</v>
      </c>
      <c r="JX501">
        <v>47.1016</v>
      </c>
      <c r="JY501">
        <v>63.4129</v>
      </c>
      <c r="JZ501">
        <v>49.9026</v>
      </c>
      <c r="KA501">
        <v>0</v>
      </c>
      <c r="KB501">
        <v>20.5872</v>
      </c>
      <c r="KC501">
        <v>1456.81</v>
      </c>
      <c r="KD501">
        <v>22.9589</v>
      </c>
      <c r="KE501">
        <v>97.30159999999999</v>
      </c>
      <c r="KF501">
        <v>93.77460000000001</v>
      </c>
    </row>
    <row r="502" spans="1:292">
      <c r="A502">
        <v>474</v>
      </c>
      <c r="B502">
        <v>1687543855.6</v>
      </c>
      <c r="C502">
        <v>17727.09999990463</v>
      </c>
      <c r="D502" t="s">
        <v>1392</v>
      </c>
      <c r="E502" t="s">
        <v>1393</v>
      </c>
      <c r="F502">
        <v>5</v>
      </c>
      <c r="G502" t="s">
        <v>1218</v>
      </c>
      <c r="H502">
        <v>1687543847.814285</v>
      </c>
      <c r="I502">
        <f>(J502)/1000</f>
        <v>0</v>
      </c>
      <c r="J502">
        <f>IF(DO502, AM502, AG502)</f>
        <v>0</v>
      </c>
      <c r="K502">
        <f>IF(DO502, AH502, AF502)</f>
        <v>0</v>
      </c>
      <c r="L502">
        <f>DQ502 - IF(AT502&gt;1, K502*DK502*100.0/(AV502*EE502), 0)</f>
        <v>0</v>
      </c>
      <c r="M502">
        <f>((S502-I502/2)*L502-K502)/(S502+I502/2)</f>
        <v>0</v>
      </c>
      <c r="N502">
        <f>M502*(DX502+DY502)/1000.0</f>
        <v>0</v>
      </c>
      <c r="O502">
        <f>(DQ502 - IF(AT502&gt;1, K502*DK502*100.0/(AV502*EE502), 0))*(DX502+DY502)/1000.0</f>
        <v>0</v>
      </c>
      <c r="P502">
        <f>2.0/((1/R502-1/Q502)+SIGN(R502)*SQRT((1/R502-1/Q502)*(1/R502-1/Q502) + 4*DL502/((DL502+1)*(DL502+1))*(2*1/R502*1/Q502-1/Q502*1/Q502)))</f>
        <v>0</v>
      </c>
      <c r="Q502">
        <f>IF(LEFT(DM502,1)&lt;&gt;"0",IF(LEFT(DM502,1)="1",3.0,DN502),$D$5+$E$5*(EE502*DX502/($K$5*1000))+$F$5*(EE502*DX502/($K$5*1000))*MAX(MIN(DK502,$J$5),$I$5)*MAX(MIN(DK502,$J$5),$I$5)+$G$5*MAX(MIN(DK502,$J$5),$I$5)*(EE502*DX502/($K$5*1000))+$H$5*(EE502*DX502/($K$5*1000))*(EE502*DX502/($K$5*1000)))</f>
        <v>0</v>
      </c>
      <c r="R502">
        <f>I502*(1000-(1000*0.61365*exp(17.502*V502/(240.97+V502))/(DX502+DY502)+DS502)/2)/(1000*0.61365*exp(17.502*V502/(240.97+V502))/(DX502+DY502)-DS502)</f>
        <v>0</v>
      </c>
      <c r="S502">
        <f>1/((DL502+1)/(P502/1.6)+1/(Q502/1.37)) + DL502/((DL502+1)/(P502/1.6) + DL502/(Q502/1.37))</f>
        <v>0</v>
      </c>
      <c r="T502">
        <f>(DG502*DJ502)</f>
        <v>0</v>
      </c>
      <c r="U502">
        <f>(DZ502+(T502+2*0.95*5.67E-8*(((DZ502+$B$9)+273)^4-(DZ502+273)^4)-44100*I502)/(1.84*29.3*Q502+8*0.95*5.67E-8*(DZ502+273)^3))</f>
        <v>0</v>
      </c>
      <c r="V502">
        <f>($C$9*EA502+$D$9*EB502+$E$9*U502)</f>
        <v>0</v>
      </c>
      <c r="W502">
        <f>0.61365*exp(17.502*V502/(240.97+V502))</f>
        <v>0</v>
      </c>
      <c r="X502">
        <f>(Y502/Z502*100)</f>
        <v>0</v>
      </c>
      <c r="Y502">
        <f>DS502*(DX502+DY502)/1000</f>
        <v>0</v>
      </c>
      <c r="Z502">
        <f>0.61365*exp(17.502*DZ502/(240.97+DZ502))</f>
        <v>0</v>
      </c>
      <c r="AA502">
        <f>(W502-DS502*(DX502+DY502)/1000)</f>
        <v>0</v>
      </c>
      <c r="AB502">
        <f>(-I502*44100)</f>
        <v>0</v>
      </c>
      <c r="AC502">
        <f>2*29.3*Q502*0.92*(DZ502-V502)</f>
        <v>0</v>
      </c>
      <c r="AD502">
        <f>2*0.95*5.67E-8*(((DZ502+$B$9)+273)^4-(V502+273)^4)</f>
        <v>0</v>
      </c>
      <c r="AE502">
        <f>T502+AD502+AB502+AC502</f>
        <v>0</v>
      </c>
      <c r="AF502">
        <f>DW502*AT502*(DR502-DQ502*(1000-AT502*DT502)/(1000-AT502*DS502))/(100*DK502)</f>
        <v>0</v>
      </c>
      <c r="AG502">
        <f>1000*DW502*AT502*(DS502-DT502)/(100*DK502*(1000-AT502*DS502))</f>
        <v>0</v>
      </c>
      <c r="AH502">
        <f>(AI502 - AJ502 - DX502*1E3/(8.314*(DZ502+273.15)) * AL502/DW502 * AK502) * DW502/(100*DK502) * (1000 - DT502)/1000</f>
        <v>0</v>
      </c>
      <c r="AI502">
        <v>1475.480205097649</v>
      </c>
      <c r="AJ502">
        <v>1452.042909090909</v>
      </c>
      <c r="AK502">
        <v>3.386375879577586</v>
      </c>
      <c r="AL502">
        <v>66.87703025585249</v>
      </c>
      <c r="AM502">
        <f>(AO502 - AN502 + DX502*1E3/(8.314*(DZ502+273.15)) * AQ502/DW502 * AP502) * DW502/(100*DK502) * 1000/(1000 - AO502)</f>
        <v>0</v>
      </c>
      <c r="AN502">
        <v>22.91122177568359</v>
      </c>
      <c r="AO502">
        <v>23.23266060606059</v>
      </c>
      <c r="AP502">
        <v>0.003076092820873567</v>
      </c>
      <c r="AQ502">
        <v>100.4574107163463</v>
      </c>
      <c r="AR502">
        <v>0</v>
      </c>
      <c r="AS502">
        <v>0</v>
      </c>
      <c r="AT502">
        <f>IF(AR502*$H$15&gt;=AV502,1.0,(AV502/(AV502-AR502*$H$15)))</f>
        <v>0</v>
      </c>
      <c r="AU502">
        <f>(AT502-1)*100</f>
        <v>0</v>
      </c>
      <c r="AV502">
        <f>MAX(0,($B$15+$C$15*EE502)/(1+$D$15*EE502)*DX502/(DZ502+273)*$E$15)</f>
        <v>0</v>
      </c>
      <c r="AW502" t="s">
        <v>429</v>
      </c>
      <c r="AX502" t="s">
        <v>429</v>
      </c>
      <c r="AY502">
        <v>0</v>
      </c>
      <c r="AZ502">
        <v>0</v>
      </c>
      <c r="BA502">
        <f>1-AY502/AZ502</f>
        <v>0</v>
      </c>
      <c r="BB502">
        <v>0</v>
      </c>
      <c r="BC502" t="s">
        <v>429</v>
      </c>
      <c r="BD502" t="s">
        <v>429</v>
      </c>
      <c r="BE502">
        <v>0</v>
      </c>
      <c r="BF502">
        <v>0</v>
      </c>
      <c r="BG502">
        <f>1-BE502/BF502</f>
        <v>0</v>
      </c>
      <c r="BH502">
        <v>0.5</v>
      </c>
      <c r="BI502">
        <f>DH502</f>
        <v>0</v>
      </c>
      <c r="BJ502">
        <f>K502</f>
        <v>0</v>
      </c>
      <c r="BK502">
        <f>BG502*BH502*BI502</f>
        <v>0</v>
      </c>
      <c r="BL502">
        <f>(BJ502-BB502)/BI502</f>
        <v>0</v>
      </c>
      <c r="BM502">
        <f>(AZ502-BF502)/BF502</f>
        <v>0</v>
      </c>
      <c r="BN502">
        <f>AY502/(BA502+AY502/BF502)</f>
        <v>0</v>
      </c>
      <c r="BO502" t="s">
        <v>429</v>
      </c>
      <c r="BP502">
        <v>0</v>
      </c>
      <c r="BQ502">
        <f>IF(BP502&lt;&gt;0, BP502, BN502)</f>
        <v>0</v>
      </c>
      <c r="BR502">
        <f>1-BQ502/BF502</f>
        <v>0</v>
      </c>
      <c r="BS502">
        <f>(BF502-BE502)/(BF502-BQ502)</f>
        <v>0</v>
      </c>
      <c r="BT502">
        <f>(AZ502-BF502)/(AZ502-BQ502)</f>
        <v>0</v>
      </c>
      <c r="BU502">
        <f>(BF502-BE502)/(BF502-AY502)</f>
        <v>0</v>
      </c>
      <c r="BV502">
        <f>(AZ502-BF502)/(AZ502-AY502)</f>
        <v>0</v>
      </c>
      <c r="BW502">
        <f>(BS502*BQ502/BE502)</f>
        <v>0</v>
      </c>
      <c r="BX502">
        <f>(1-BW502)</f>
        <v>0</v>
      </c>
      <c r="DG502">
        <f>$B$13*EF502+$C$13*EG502+$F$13*ER502*(1-EU502)</f>
        <v>0</v>
      </c>
      <c r="DH502">
        <f>DG502*DI502</f>
        <v>0</v>
      </c>
      <c r="DI502">
        <f>($B$13*$D$11+$C$13*$D$11+$F$13*((FE502+EW502)/MAX(FE502+EW502+FF502, 0.1)*$I$11+FF502/MAX(FE502+EW502+FF502, 0.1)*$J$11))/($B$13+$C$13+$F$13)</f>
        <v>0</v>
      </c>
      <c r="DJ502">
        <f>($B$13*$K$11+$C$13*$K$11+$F$13*((FE502+EW502)/MAX(FE502+EW502+FF502, 0.1)*$P$11+FF502/MAX(FE502+EW502+FF502, 0.1)*$Q$11))/($B$13+$C$13+$F$13)</f>
        <v>0</v>
      </c>
      <c r="DK502">
        <v>1.91</v>
      </c>
      <c r="DL502">
        <v>0.5</v>
      </c>
      <c r="DM502" t="s">
        <v>430</v>
      </c>
      <c r="DN502">
        <v>2</v>
      </c>
      <c r="DO502" t="b">
        <v>1</v>
      </c>
      <c r="DP502">
        <v>1687543847.814285</v>
      </c>
      <c r="DQ502">
        <v>1394.392857142857</v>
      </c>
      <c r="DR502">
        <v>1424.642142857143</v>
      </c>
      <c r="DS502">
        <v>23.19276428571428</v>
      </c>
      <c r="DT502">
        <v>22.88685357142857</v>
      </c>
      <c r="DU502">
        <v>1416.631785714286</v>
      </c>
      <c r="DV502">
        <v>25.82405357142857</v>
      </c>
      <c r="DW502">
        <v>500.0328928571428</v>
      </c>
      <c r="DX502">
        <v>101.7424285714286</v>
      </c>
      <c r="DY502">
        <v>0.09997546428571433</v>
      </c>
      <c r="DZ502">
        <v>31.95513571428571</v>
      </c>
      <c r="EA502">
        <v>33.2863</v>
      </c>
      <c r="EB502">
        <v>999.9000000000002</v>
      </c>
      <c r="EC502">
        <v>0</v>
      </c>
      <c r="ED502">
        <v>0</v>
      </c>
      <c r="EE502">
        <v>9997.946785714286</v>
      </c>
      <c r="EF502">
        <v>0</v>
      </c>
      <c r="EG502">
        <v>1371.238928571428</v>
      </c>
      <c r="EH502">
        <v>-30.24892142857143</v>
      </c>
      <c r="EI502">
        <v>1427.501428571429</v>
      </c>
      <c r="EJ502">
        <v>1458.011071428572</v>
      </c>
      <c r="EK502">
        <v>0.3059165357142857</v>
      </c>
      <c r="EL502">
        <v>1424.642142857143</v>
      </c>
      <c r="EM502">
        <v>22.88685357142857</v>
      </c>
      <c r="EN502">
        <v>2.359688214285714</v>
      </c>
      <c r="EO502">
        <v>2.328563214285714</v>
      </c>
      <c r="EP502">
        <v>20.08973571428572</v>
      </c>
      <c r="EQ502">
        <v>19.87535</v>
      </c>
      <c r="ER502">
        <v>1999.989285714286</v>
      </c>
      <c r="ES502">
        <v>0.980002857142857</v>
      </c>
      <c r="ET502">
        <v>0.01999724285714286</v>
      </c>
      <c r="EU502">
        <v>0</v>
      </c>
      <c r="EV502">
        <v>150.2456785714286</v>
      </c>
      <c r="EW502">
        <v>5.00078</v>
      </c>
      <c r="EX502">
        <v>4347.287857142857</v>
      </c>
      <c r="EY502">
        <v>16379.55357142857</v>
      </c>
      <c r="EZ502">
        <v>53.25399999999998</v>
      </c>
      <c r="FA502">
        <v>55.31199999999998</v>
      </c>
      <c r="FB502">
        <v>53.93510714285714</v>
      </c>
      <c r="FC502">
        <v>54.45071428571428</v>
      </c>
      <c r="FD502">
        <v>53.12235714285713</v>
      </c>
      <c r="FE502">
        <v>1955.0975</v>
      </c>
      <c r="FF502">
        <v>39.89035714285716</v>
      </c>
      <c r="FG502">
        <v>0</v>
      </c>
      <c r="FH502">
        <v>1687543856.1</v>
      </c>
      <c r="FI502">
        <v>0</v>
      </c>
      <c r="FJ502">
        <v>150.2406538461538</v>
      </c>
      <c r="FK502">
        <v>-0.1690598449422702</v>
      </c>
      <c r="FL502">
        <v>199.1887179828541</v>
      </c>
      <c r="FM502">
        <v>4347.051923076923</v>
      </c>
      <c r="FN502">
        <v>15</v>
      </c>
      <c r="FO502">
        <v>1687542268.5</v>
      </c>
      <c r="FP502" t="s">
        <v>1219</v>
      </c>
      <c r="FQ502">
        <v>1687542253</v>
      </c>
      <c r="FR502">
        <v>1687542268.5</v>
      </c>
      <c r="FS502">
        <v>7</v>
      </c>
      <c r="FT502">
        <v>0.126</v>
      </c>
      <c r="FU502">
        <v>0.008999999999999999</v>
      </c>
      <c r="FV502">
        <v>-14.588</v>
      </c>
      <c r="FW502">
        <v>-2.508</v>
      </c>
      <c r="FX502">
        <v>419</v>
      </c>
      <c r="FY502">
        <v>18</v>
      </c>
      <c r="FZ502">
        <v>0.37</v>
      </c>
      <c r="GA502">
        <v>0.06</v>
      </c>
      <c r="GB502">
        <v>-30.2638875</v>
      </c>
      <c r="GC502">
        <v>-1.099482551594613</v>
      </c>
      <c r="GD502">
        <v>0.3745166946796232</v>
      </c>
      <c r="GE502">
        <v>0</v>
      </c>
      <c r="GF502">
        <v>0.325144375</v>
      </c>
      <c r="GG502">
        <v>-0.2913454446529078</v>
      </c>
      <c r="GH502">
        <v>0.03735530075082217</v>
      </c>
      <c r="GI502">
        <v>1</v>
      </c>
      <c r="GJ502">
        <v>1</v>
      </c>
      <c r="GK502">
        <v>2</v>
      </c>
      <c r="GL502" t="s">
        <v>443</v>
      </c>
      <c r="GM502">
        <v>3.10052</v>
      </c>
      <c r="GN502">
        <v>2.75794</v>
      </c>
      <c r="GO502">
        <v>0.218088</v>
      </c>
      <c r="GP502">
        <v>0.218958</v>
      </c>
      <c r="GQ502">
        <v>0.123334</v>
      </c>
      <c r="GR502">
        <v>0.113815</v>
      </c>
      <c r="GS502">
        <v>19436</v>
      </c>
      <c r="GT502">
        <v>18779.3</v>
      </c>
      <c r="GU502">
        <v>25459.1</v>
      </c>
      <c r="GV502">
        <v>24450.1</v>
      </c>
      <c r="GW502">
        <v>35902.2</v>
      </c>
      <c r="GX502">
        <v>31989.6</v>
      </c>
      <c r="GY502">
        <v>44527.4</v>
      </c>
      <c r="GZ502">
        <v>39010.9</v>
      </c>
      <c r="HA502">
        <v>1.7081</v>
      </c>
      <c r="HB502">
        <v>1.59805</v>
      </c>
      <c r="HC502">
        <v>-0.0396594</v>
      </c>
      <c r="HD502">
        <v>0</v>
      </c>
      <c r="HE502">
        <v>33.9372</v>
      </c>
      <c r="HF502">
        <v>999.9</v>
      </c>
      <c r="HG502">
        <v>42.9</v>
      </c>
      <c r="HH502">
        <v>50.9</v>
      </c>
      <c r="HI502">
        <v>54.758</v>
      </c>
      <c r="HJ502">
        <v>62.6308</v>
      </c>
      <c r="HK502">
        <v>22.6963</v>
      </c>
      <c r="HL502">
        <v>1</v>
      </c>
      <c r="HM502">
        <v>1.88137</v>
      </c>
      <c r="HN502">
        <v>9.28105</v>
      </c>
      <c r="HO502">
        <v>20.0418</v>
      </c>
      <c r="HP502">
        <v>5.20471</v>
      </c>
      <c r="HQ502">
        <v>11.992</v>
      </c>
      <c r="HR502">
        <v>4.95935</v>
      </c>
      <c r="HS502">
        <v>3.27448</v>
      </c>
      <c r="HT502">
        <v>9999</v>
      </c>
      <c r="HU502">
        <v>9999</v>
      </c>
      <c r="HV502">
        <v>9999</v>
      </c>
      <c r="HW502">
        <v>92.3</v>
      </c>
      <c r="HX502">
        <v>1.86387</v>
      </c>
      <c r="HY502">
        <v>1.86032</v>
      </c>
      <c r="HZ502">
        <v>1.85872</v>
      </c>
      <c r="IA502">
        <v>1.86003</v>
      </c>
      <c r="IB502">
        <v>1.85989</v>
      </c>
      <c r="IC502">
        <v>1.85857</v>
      </c>
      <c r="ID502">
        <v>1.85772</v>
      </c>
      <c r="IE502">
        <v>1.85242</v>
      </c>
      <c r="IF502">
        <v>0</v>
      </c>
      <c r="IG502">
        <v>0</v>
      </c>
      <c r="IH502">
        <v>0</v>
      </c>
      <c r="II502">
        <v>0</v>
      </c>
      <c r="IJ502" t="s">
        <v>433</v>
      </c>
      <c r="IK502" t="s">
        <v>434</v>
      </c>
      <c r="IL502" t="s">
        <v>435</v>
      </c>
      <c r="IM502" t="s">
        <v>435</v>
      </c>
      <c r="IN502" t="s">
        <v>435</v>
      </c>
      <c r="IO502" t="s">
        <v>435</v>
      </c>
      <c r="IP502">
        <v>0</v>
      </c>
      <c r="IQ502">
        <v>100</v>
      </c>
      <c r="IR502">
        <v>100</v>
      </c>
      <c r="IS502">
        <v>-22.39</v>
      </c>
      <c r="IT502">
        <v>-2.6321</v>
      </c>
      <c r="IU502">
        <v>-9.223646000070774</v>
      </c>
      <c r="IV502">
        <v>-0.01431925071125703</v>
      </c>
      <c r="IW502">
        <v>4.89615414261653E-06</v>
      </c>
      <c r="IX502">
        <v>-8.989459798755491E-10</v>
      </c>
      <c r="IY502">
        <v>-1.345169807792213</v>
      </c>
      <c r="IZ502">
        <v>-0.1043539695207113</v>
      </c>
      <c r="JA502">
        <v>0.003109194328973147</v>
      </c>
      <c r="JB502">
        <v>-3.859871886814269E-05</v>
      </c>
      <c r="JC502">
        <v>3</v>
      </c>
      <c r="JD502">
        <v>1925</v>
      </c>
      <c r="JE502">
        <v>1</v>
      </c>
      <c r="JF502">
        <v>31</v>
      </c>
      <c r="JG502">
        <v>26.7</v>
      </c>
      <c r="JH502">
        <v>26.5</v>
      </c>
      <c r="JI502">
        <v>3.18848</v>
      </c>
      <c r="JJ502">
        <v>2.71729</v>
      </c>
      <c r="JK502">
        <v>1.49658</v>
      </c>
      <c r="JL502">
        <v>2.31323</v>
      </c>
      <c r="JM502">
        <v>1.54785</v>
      </c>
      <c r="JN502">
        <v>2.49878</v>
      </c>
      <c r="JO502">
        <v>54.1644</v>
      </c>
      <c r="JP502">
        <v>13.0901</v>
      </c>
      <c r="JQ502">
        <v>18</v>
      </c>
      <c r="JR502">
        <v>502.418</v>
      </c>
      <c r="JS502">
        <v>438.505</v>
      </c>
      <c r="JT502">
        <v>26.5388</v>
      </c>
      <c r="JU502">
        <v>47.5904</v>
      </c>
      <c r="JV502">
        <v>30.001</v>
      </c>
      <c r="JW502">
        <v>47.2891</v>
      </c>
      <c r="JX502">
        <v>47.1121</v>
      </c>
      <c r="JY502">
        <v>63.9754</v>
      </c>
      <c r="JZ502">
        <v>49.9026</v>
      </c>
      <c r="KA502">
        <v>0</v>
      </c>
      <c r="KB502">
        <v>20.6088</v>
      </c>
      <c r="KC502">
        <v>1470.17</v>
      </c>
      <c r="KD502">
        <v>22.9533</v>
      </c>
      <c r="KE502">
        <v>97.2997</v>
      </c>
      <c r="KF502">
        <v>93.7732</v>
      </c>
    </row>
    <row r="503" spans="1:292">
      <c r="A503">
        <v>475</v>
      </c>
      <c r="B503">
        <v>1687543860.6</v>
      </c>
      <c r="C503">
        <v>17732.09999990463</v>
      </c>
      <c r="D503" t="s">
        <v>1394</v>
      </c>
      <c r="E503" t="s">
        <v>1395</v>
      </c>
      <c r="F503">
        <v>5</v>
      </c>
      <c r="G503" t="s">
        <v>1218</v>
      </c>
      <c r="H503">
        <v>1687543853.1</v>
      </c>
      <c r="I503">
        <f>(J503)/1000</f>
        <v>0</v>
      </c>
      <c r="J503">
        <f>IF(DO503, AM503, AG503)</f>
        <v>0</v>
      </c>
      <c r="K503">
        <f>IF(DO503, AH503, AF503)</f>
        <v>0</v>
      </c>
      <c r="L503">
        <f>DQ503 - IF(AT503&gt;1, K503*DK503*100.0/(AV503*EE503), 0)</f>
        <v>0</v>
      </c>
      <c r="M503">
        <f>((S503-I503/2)*L503-K503)/(S503+I503/2)</f>
        <v>0</v>
      </c>
      <c r="N503">
        <f>M503*(DX503+DY503)/1000.0</f>
        <v>0</v>
      </c>
      <c r="O503">
        <f>(DQ503 - IF(AT503&gt;1, K503*DK503*100.0/(AV503*EE503), 0))*(DX503+DY503)/1000.0</f>
        <v>0</v>
      </c>
      <c r="P503">
        <f>2.0/((1/R503-1/Q503)+SIGN(R503)*SQRT((1/R503-1/Q503)*(1/R503-1/Q503) + 4*DL503/((DL503+1)*(DL503+1))*(2*1/R503*1/Q503-1/Q503*1/Q503)))</f>
        <v>0</v>
      </c>
      <c r="Q503">
        <f>IF(LEFT(DM503,1)&lt;&gt;"0",IF(LEFT(DM503,1)="1",3.0,DN503),$D$5+$E$5*(EE503*DX503/($K$5*1000))+$F$5*(EE503*DX503/($K$5*1000))*MAX(MIN(DK503,$J$5),$I$5)*MAX(MIN(DK503,$J$5),$I$5)+$G$5*MAX(MIN(DK503,$J$5),$I$5)*(EE503*DX503/($K$5*1000))+$H$5*(EE503*DX503/($K$5*1000))*(EE503*DX503/($K$5*1000)))</f>
        <v>0</v>
      </c>
      <c r="R503">
        <f>I503*(1000-(1000*0.61365*exp(17.502*V503/(240.97+V503))/(DX503+DY503)+DS503)/2)/(1000*0.61365*exp(17.502*V503/(240.97+V503))/(DX503+DY503)-DS503)</f>
        <v>0</v>
      </c>
      <c r="S503">
        <f>1/((DL503+1)/(P503/1.6)+1/(Q503/1.37)) + DL503/((DL503+1)/(P503/1.6) + DL503/(Q503/1.37))</f>
        <v>0</v>
      </c>
      <c r="T503">
        <f>(DG503*DJ503)</f>
        <v>0</v>
      </c>
      <c r="U503">
        <f>(DZ503+(T503+2*0.95*5.67E-8*(((DZ503+$B$9)+273)^4-(DZ503+273)^4)-44100*I503)/(1.84*29.3*Q503+8*0.95*5.67E-8*(DZ503+273)^3))</f>
        <v>0</v>
      </c>
      <c r="V503">
        <f>($C$9*EA503+$D$9*EB503+$E$9*U503)</f>
        <v>0</v>
      </c>
      <c r="W503">
        <f>0.61365*exp(17.502*V503/(240.97+V503))</f>
        <v>0</v>
      </c>
      <c r="X503">
        <f>(Y503/Z503*100)</f>
        <v>0</v>
      </c>
      <c r="Y503">
        <f>DS503*(DX503+DY503)/1000</f>
        <v>0</v>
      </c>
      <c r="Z503">
        <f>0.61365*exp(17.502*DZ503/(240.97+DZ503))</f>
        <v>0</v>
      </c>
      <c r="AA503">
        <f>(W503-DS503*(DX503+DY503)/1000)</f>
        <v>0</v>
      </c>
      <c r="AB503">
        <f>(-I503*44100)</f>
        <v>0</v>
      </c>
      <c r="AC503">
        <f>2*29.3*Q503*0.92*(DZ503-V503)</f>
        <v>0</v>
      </c>
      <c r="AD503">
        <f>2*0.95*5.67E-8*(((DZ503+$B$9)+273)^4-(V503+273)^4)</f>
        <v>0</v>
      </c>
      <c r="AE503">
        <f>T503+AD503+AB503+AC503</f>
        <v>0</v>
      </c>
      <c r="AF503">
        <f>DW503*AT503*(DR503-DQ503*(1000-AT503*DT503)/(1000-AT503*DS503))/(100*DK503)</f>
        <v>0</v>
      </c>
      <c r="AG503">
        <f>1000*DW503*AT503*(DS503-DT503)/(100*DK503*(1000-AT503*DS503))</f>
        <v>0</v>
      </c>
      <c r="AH503">
        <f>(AI503 - AJ503 - DX503*1E3/(8.314*(DZ503+273.15)) * AL503/DW503 * AK503) * DW503/(100*DK503) * (1000 - DT503)/1000</f>
        <v>0</v>
      </c>
      <c r="AI503">
        <v>1492.512146377301</v>
      </c>
      <c r="AJ503">
        <v>1469.015999999999</v>
      </c>
      <c r="AK503">
        <v>3.40954933251766</v>
      </c>
      <c r="AL503">
        <v>66.87703025585249</v>
      </c>
      <c r="AM503">
        <f>(AO503 - AN503 + DX503*1E3/(8.314*(DZ503+273.15)) * AQ503/DW503 * AP503) * DW503/(100*DK503) * 1000/(1000 - AO503)</f>
        <v>0</v>
      </c>
      <c r="AN503">
        <v>22.91375770403482</v>
      </c>
      <c r="AO503">
        <v>23.24687212121212</v>
      </c>
      <c r="AP503">
        <v>0.0007125128172603422</v>
      </c>
      <c r="AQ503">
        <v>100.4574107163463</v>
      </c>
      <c r="AR503">
        <v>0</v>
      </c>
      <c r="AS503">
        <v>0</v>
      </c>
      <c r="AT503">
        <f>IF(AR503*$H$15&gt;=AV503,1.0,(AV503/(AV503-AR503*$H$15)))</f>
        <v>0</v>
      </c>
      <c r="AU503">
        <f>(AT503-1)*100</f>
        <v>0</v>
      </c>
      <c r="AV503">
        <f>MAX(0,($B$15+$C$15*EE503)/(1+$D$15*EE503)*DX503/(DZ503+273)*$E$15)</f>
        <v>0</v>
      </c>
      <c r="AW503" t="s">
        <v>429</v>
      </c>
      <c r="AX503" t="s">
        <v>429</v>
      </c>
      <c r="AY503">
        <v>0</v>
      </c>
      <c r="AZ503">
        <v>0</v>
      </c>
      <c r="BA503">
        <f>1-AY503/AZ503</f>
        <v>0</v>
      </c>
      <c r="BB503">
        <v>0</v>
      </c>
      <c r="BC503" t="s">
        <v>429</v>
      </c>
      <c r="BD503" t="s">
        <v>429</v>
      </c>
      <c r="BE503">
        <v>0</v>
      </c>
      <c r="BF503">
        <v>0</v>
      </c>
      <c r="BG503">
        <f>1-BE503/BF503</f>
        <v>0</v>
      </c>
      <c r="BH503">
        <v>0.5</v>
      </c>
      <c r="BI503">
        <f>DH503</f>
        <v>0</v>
      </c>
      <c r="BJ503">
        <f>K503</f>
        <v>0</v>
      </c>
      <c r="BK503">
        <f>BG503*BH503*BI503</f>
        <v>0</v>
      </c>
      <c r="BL503">
        <f>(BJ503-BB503)/BI503</f>
        <v>0</v>
      </c>
      <c r="BM503">
        <f>(AZ503-BF503)/BF503</f>
        <v>0</v>
      </c>
      <c r="BN503">
        <f>AY503/(BA503+AY503/BF503)</f>
        <v>0</v>
      </c>
      <c r="BO503" t="s">
        <v>429</v>
      </c>
      <c r="BP503">
        <v>0</v>
      </c>
      <c r="BQ503">
        <f>IF(BP503&lt;&gt;0, BP503, BN503)</f>
        <v>0</v>
      </c>
      <c r="BR503">
        <f>1-BQ503/BF503</f>
        <v>0</v>
      </c>
      <c r="BS503">
        <f>(BF503-BE503)/(BF503-BQ503)</f>
        <v>0</v>
      </c>
      <c r="BT503">
        <f>(AZ503-BF503)/(AZ503-BQ503)</f>
        <v>0</v>
      </c>
      <c r="BU503">
        <f>(BF503-BE503)/(BF503-AY503)</f>
        <v>0</v>
      </c>
      <c r="BV503">
        <f>(AZ503-BF503)/(AZ503-AY503)</f>
        <v>0</v>
      </c>
      <c r="BW503">
        <f>(BS503*BQ503/BE503)</f>
        <v>0</v>
      </c>
      <c r="BX503">
        <f>(1-BW503)</f>
        <v>0</v>
      </c>
      <c r="DG503">
        <f>$B$13*EF503+$C$13*EG503+$F$13*ER503*(1-EU503)</f>
        <v>0</v>
      </c>
      <c r="DH503">
        <f>DG503*DI503</f>
        <v>0</v>
      </c>
      <c r="DI503">
        <f>($B$13*$D$11+$C$13*$D$11+$F$13*((FE503+EW503)/MAX(FE503+EW503+FF503, 0.1)*$I$11+FF503/MAX(FE503+EW503+FF503, 0.1)*$J$11))/($B$13+$C$13+$F$13)</f>
        <v>0</v>
      </c>
      <c r="DJ503">
        <f>($B$13*$K$11+$C$13*$K$11+$F$13*((FE503+EW503)/MAX(FE503+EW503+FF503, 0.1)*$P$11+FF503/MAX(FE503+EW503+FF503, 0.1)*$Q$11))/($B$13+$C$13+$F$13)</f>
        <v>0</v>
      </c>
      <c r="DK503">
        <v>1.91</v>
      </c>
      <c r="DL503">
        <v>0.5</v>
      </c>
      <c r="DM503" t="s">
        <v>430</v>
      </c>
      <c r="DN503">
        <v>2</v>
      </c>
      <c r="DO503" t="b">
        <v>1</v>
      </c>
      <c r="DP503">
        <v>1687543853.1</v>
      </c>
      <c r="DQ503">
        <v>1411.711481481482</v>
      </c>
      <c r="DR503">
        <v>1442.34037037037</v>
      </c>
      <c r="DS503">
        <v>23.22047407407408</v>
      </c>
      <c r="DT503">
        <v>22.90979629629629</v>
      </c>
      <c r="DU503">
        <v>1434.052592592593</v>
      </c>
      <c r="DV503">
        <v>25.85235555555556</v>
      </c>
      <c r="DW503">
        <v>500.0440370370371</v>
      </c>
      <c r="DX503">
        <v>101.7423703703704</v>
      </c>
      <c r="DY503">
        <v>0.1000597296296297</v>
      </c>
      <c r="DZ503">
        <v>31.95985555555555</v>
      </c>
      <c r="EA503">
        <v>33.29234074074074</v>
      </c>
      <c r="EB503">
        <v>999.9000000000001</v>
      </c>
      <c r="EC503">
        <v>0</v>
      </c>
      <c r="ED503">
        <v>0</v>
      </c>
      <c r="EE503">
        <v>9987.544814814813</v>
      </c>
      <c r="EF503">
        <v>0</v>
      </c>
      <c r="EG503">
        <v>1365.431851851851</v>
      </c>
      <c r="EH503">
        <v>-30.62808888888888</v>
      </c>
      <c r="EI503">
        <v>1445.271851851852</v>
      </c>
      <c r="EJ503">
        <v>1476.157037037037</v>
      </c>
      <c r="EK503">
        <v>0.3106875555555555</v>
      </c>
      <c r="EL503">
        <v>1442.34037037037</v>
      </c>
      <c r="EM503">
        <v>22.90979629629629</v>
      </c>
      <c r="EN503">
        <v>2.362504444444445</v>
      </c>
      <c r="EO503">
        <v>2.330893333333333</v>
      </c>
      <c r="EP503">
        <v>20.10901111111111</v>
      </c>
      <c r="EQ503">
        <v>19.89150370370371</v>
      </c>
      <c r="ER503">
        <v>1999.974074074074</v>
      </c>
      <c r="ES503">
        <v>0.9800026666666666</v>
      </c>
      <c r="ET503">
        <v>0.01999743333333333</v>
      </c>
      <c r="EU503">
        <v>0</v>
      </c>
      <c r="EV503">
        <v>150.2093703703704</v>
      </c>
      <c r="EW503">
        <v>5.00078</v>
      </c>
      <c r="EX503">
        <v>4352.471111111111</v>
      </c>
      <c r="EY503">
        <v>16379.43703703704</v>
      </c>
      <c r="EZ503">
        <v>53.25648148148147</v>
      </c>
      <c r="FA503">
        <v>55.31666666666666</v>
      </c>
      <c r="FB503">
        <v>53.93966666666667</v>
      </c>
      <c r="FC503">
        <v>54.4581111111111</v>
      </c>
      <c r="FD503">
        <v>53.13385185185184</v>
      </c>
      <c r="FE503">
        <v>1955.080740740741</v>
      </c>
      <c r="FF503">
        <v>39.89037037037038</v>
      </c>
      <c r="FG503">
        <v>0</v>
      </c>
      <c r="FH503">
        <v>1687543860.9</v>
      </c>
      <c r="FI503">
        <v>0</v>
      </c>
      <c r="FJ503">
        <v>150.1896153846154</v>
      </c>
      <c r="FK503">
        <v>0.3813333232353556</v>
      </c>
      <c r="FL503">
        <v>1.700512467023152</v>
      </c>
      <c r="FM503">
        <v>4351.820769230769</v>
      </c>
      <c r="FN503">
        <v>15</v>
      </c>
      <c r="FO503">
        <v>1687542268.5</v>
      </c>
      <c r="FP503" t="s">
        <v>1219</v>
      </c>
      <c r="FQ503">
        <v>1687542253</v>
      </c>
      <c r="FR503">
        <v>1687542268.5</v>
      </c>
      <c r="FS503">
        <v>7</v>
      </c>
      <c r="FT503">
        <v>0.126</v>
      </c>
      <c r="FU503">
        <v>0.008999999999999999</v>
      </c>
      <c r="FV503">
        <v>-14.588</v>
      </c>
      <c r="FW503">
        <v>-2.508</v>
      </c>
      <c r="FX503">
        <v>419</v>
      </c>
      <c r="FY503">
        <v>18</v>
      </c>
      <c r="FZ503">
        <v>0.37</v>
      </c>
      <c r="GA503">
        <v>0.06</v>
      </c>
      <c r="GB503">
        <v>-30.36199756097561</v>
      </c>
      <c r="GC503">
        <v>-3.902567247386703</v>
      </c>
      <c r="GD503">
        <v>0.4144825422124908</v>
      </c>
      <c r="GE503">
        <v>0</v>
      </c>
      <c r="GF503">
        <v>0.3125468048780488</v>
      </c>
      <c r="GG503">
        <v>0.001531045296167604</v>
      </c>
      <c r="GH503">
        <v>0.02398123734701016</v>
      </c>
      <c r="GI503">
        <v>1</v>
      </c>
      <c r="GJ503">
        <v>1</v>
      </c>
      <c r="GK503">
        <v>2</v>
      </c>
      <c r="GL503" t="s">
        <v>443</v>
      </c>
      <c r="GM503">
        <v>3.10049</v>
      </c>
      <c r="GN503">
        <v>2.75791</v>
      </c>
      <c r="GO503">
        <v>0.219603</v>
      </c>
      <c r="GP503">
        <v>0.220487</v>
      </c>
      <c r="GQ503">
        <v>0.123381</v>
      </c>
      <c r="GR503">
        <v>0.113819</v>
      </c>
      <c r="GS503">
        <v>19397.6</v>
      </c>
      <c r="GT503">
        <v>18742</v>
      </c>
      <c r="GU503">
        <v>25458.6</v>
      </c>
      <c r="GV503">
        <v>24449.8</v>
      </c>
      <c r="GW503">
        <v>35900</v>
      </c>
      <c r="GX503">
        <v>31989.2</v>
      </c>
      <c r="GY503">
        <v>44526.7</v>
      </c>
      <c r="GZ503">
        <v>39010.3</v>
      </c>
      <c r="HA503">
        <v>1.70853</v>
      </c>
      <c r="HB503">
        <v>1.59763</v>
      </c>
      <c r="HC503">
        <v>-0.0402555</v>
      </c>
      <c r="HD503">
        <v>0</v>
      </c>
      <c r="HE503">
        <v>33.9406</v>
      </c>
      <c r="HF503">
        <v>999.9</v>
      </c>
      <c r="HG503">
        <v>42.9</v>
      </c>
      <c r="HH503">
        <v>50.9</v>
      </c>
      <c r="HI503">
        <v>54.7537</v>
      </c>
      <c r="HJ503">
        <v>62.7308</v>
      </c>
      <c r="HK503">
        <v>22.7604</v>
      </c>
      <c r="HL503">
        <v>1</v>
      </c>
      <c r="HM503">
        <v>1.88199</v>
      </c>
      <c r="HN503">
        <v>9.28105</v>
      </c>
      <c r="HO503">
        <v>20.0421</v>
      </c>
      <c r="HP503">
        <v>5.20426</v>
      </c>
      <c r="HQ503">
        <v>11.992</v>
      </c>
      <c r="HR503">
        <v>4.9592</v>
      </c>
      <c r="HS503">
        <v>3.27448</v>
      </c>
      <c r="HT503">
        <v>9999</v>
      </c>
      <c r="HU503">
        <v>9999</v>
      </c>
      <c r="HV503">
        <v>9999</v>
      </c>
      <c r="HW503">
        <v>92.3</v>
      </c>
      <c r="HX503">
        <v>1.86387</v>
      </c>
      <c r="HY503">
        <v>1.86032</v>
      </c>
      <c r="HZ503">
        <v>1.8587</v>
      </c>
      <c r="IA503">
        <v>1.86005</v>
      </c>
      <c r="IB503">
        <v>1.85989</v>
      </c>
      <c r="IC503">
        <v>1.85858</v>
      </c>
      <c r="ID503">
        <v>1.8577</v>
      </c>
      <c r="IE503">
        <v>1.85242</v>
      </c>
      <c r="IF503">
        <v>0</v>
      </c>
      <c r="IG503">
        <v>0</v>
      </c>
      <c r="IH503">
        <v>0</v>
      </c>
      <c r="II503">
        <v>0</v>
      </c>
      <c r="IJ503" t="s">
        <v>433</v>
      </c>
      <c r="IK503" t="s">
        <v>434</v>
      </c>
      <c r="IL503" t="s">
        <v>435</v>
      </c>
      <c r="IM503" t="s">
        <v>435</v>
      </c>
      <c r="IN503" t="s">
        <v>435</v>
      </c>
      <c r="IO503" t="s">
        <v>435</v>
      </c>
      <c r="IP503">
        <v>0</v>
      </c>
      <c r="IQ503">
        <v>100</v>
      </c>
      <c r="IR503">
        <v>100</v>
      </c>
      <c r="IS503">
        <v>-22.49</v>
      </c>
      <c r="IT503">
        <v>-2.6325</v>
      </c>
      <c r="IU503">
        <v>-9.223646000070774</v>
      </c>
      <c r="IV503">
        <v>-0.01431925071125703</v>
      </c>
      <c r="IW503">
        <v>4.89615414261653E-06</v>
      </c>
      <c r="IX503">
        <v>-8.989459798755491E-10</v>
      </c>
      <c r="IY503">
        <v>-1.345169807792213</v>
      </c>
      <c r="IZ503">
        <v>-0.1043539695207113</v>
      </c>
      <c r="JA503">
        <v>0.003109194328973147</v>
      </c>
      <c r="JB503">
        <v>-3.859871886814269E-05</v>
      </c>
      <c r="JC503">
        <v>3</v>
      </c>
      <c r="JD503">
        <v>1925</v>
      </c>
      <c r="JE503">
        <v>1</v>
      </c>
      <c r="JF503">
        <v>31</v>
      </c>
      <c r="JG503">
        <v>26.8</v>
      </c>
      <c r="JH503">
        <v>26.5</v>
      </c>
      <c r="JI503">
        <v>3.21899</v>
      </c>
      <c r="JJ503">
        <v>2.71851</v>
      </c>
      <c r="JK503">
        <v>1.49658</v>
      </c>
      <c r="JL503">
        <v>2.31323</v>
      </c>
      <c r="JM503">
        <v>1.54907</v>
      </c>
      <c r="JN503">
        <v>2.37183</v>
      </c>
      <c r="JO503">
        <v>54.1644</v>
      </c>
      <c r="JP503">
        <v>13.0726</v>
      </c>
      <c r="JQ503">
        <v>18</v>
      </c>
      <c r="JR503">
        <v>502.766</v>
      </c>
      <c r="JS503">
        <v>438.266</v>
      </c>
      <c r="JT503">
        <v>26.5431</v>
      </c>
      <c r="JU503">
        <v>47.6004</v>
      </c>
      <c r="JV503">
        <v>30.0008</v>
      </c>
      <c r="JW503">
        <v>47.2998</v>
      </c>
      <c r="JX503">
        <v>47.1205</v>
      </c>
      <c r="JY503">
        <v>64.595</v>
      </c>
      <c r="JZ503">
        <v>49.9026</v>
      </c>
      <c r="KA503">
        <v>0</v>
      </c>
      <c r="KB503">
        <v>20.6214</v>
      </c>
      <c r="KC503">
        <v>1490.2</v>
      </c>
      <c r="KD503">
        <v>22.95</v>
      </c>
      <c r="KE503">
        <v>97.298</v>
      </c>
      <c r="KF503">
        <v>93.7719</v>
      </c>
    </row>
    <row r="504" spans="1:292">
      <c r="A504">
        <v>476</v>
      </c>
      <c r="B504">
        <v>1687543865.6</v>
      </c>
      <c r="C504">
        <v>17737.09999990463</v>
      </c>
      <c r="D504" t="s">
        <v>1396</v>
      </c>
      <c r="E504" t="s">
        <v>1397</v>
      </c>
      <c r="F504">
        <v>5</v>
      </c>
      <c r="G504" t="s">
        <v>1218</v>
      </c>
      <c r="H504">
        <v>1687543857.814285</v>
      </c>
      <c r="I504">
        <f>(J504)/1000</f>
        <v>0</v>
      </c>
      <c r="J504">
        <f>IF(DO504, AM504, AG504)</f>
        <v>0</v>
      </c>
      <c r="K504">
        <f>IF(DO504, AH504, AF504)</f>
        <v>0</v>
      </c>
      <c r="L504">
        <f>DQ504 - IF(AT504&gt;1, K504*DK504*100.0/(AV504*EE504), 0)</f>
        <v>0</v>
      </c>
      <c r="M504">
        <f>((S504-I504/2)*L504-K504)/(S504+I504/2)</f>
        <v>0</v>
      </c>
      <c r="N504">
        <f>M504*(DX504+DY504)/1000.0</f>
        <v>0</v>
      </c>
      <c r="O504">
        <f>(DQ504 - IF(AT504&gt;1, K504*DK504*100.0/(AV504*EE504), 0))*(DX504+DY504)/1000.0</f>
        <v>0</v>
      </c>
      <c r="P504">
        <f>2.0/((1/R504-1/Q504)+SIGN(R504)*SQRT((1/R504-1/Q504)*(1/R504-1/Q504) + 4*DL504/((DL504+1)*(DL504+1))*(2*1/R504*1/Q504-1/Q504*1/Q504)))</f>
        <v>0</v>
      </c>
      <c r="Q504">
        <f>IF(LEFT(DM504,1)&lt;&gt;"0",IF(LEFT(DM504,1)="1",3.0,DN504),$D$5+$E$5*(EE504*DX504/($K$5*1000))+$F$5*(EE504*DX504/($K$5*1000))*MAX(MIN(DK504,$J$5),$I$5)*MAX(MIN(DK504,$J$5),$I$5)+$G$5*MAX(MIN(DK504,$J$5),$I$5)*(EE504*DX504/($K$5*1000))+$H$5*(EE504*DX504/($K$5*1000))*(EE504*DX504/($K$5*1000)))</f>
        <v>0</v>
      </c>
      <c r="R504">
        <f>I504*(1000-(1000*0.61365*exp(17.502*V504/(240.97+V504))/(DX504+DY504)+DS504)/2)/(1000*0.61365*exp(17.502*V504/(240.97+V504))/(DX504+DY504)-DS504)</f>
        <v>0</v>
      </c>
      <c r="S504">
        <f>1/((DL504+1)/(P504/1.6)+1/(Q504/1.37)) + DL504/((DL504+1)/(P504/1.6) + DL504/(Q504/1.37))</f>
        <v>0</v>
      </c>
      <c r="T504">
        <f>(DG504*DJ504)</f>
        <v>0</v>
      </c>
      <c r="U504">
        <f>(DZ504+(T504+2*0.95*5.67E-8*(((DZ504+$B$9)+273)^4-(DZ504+273)^4)-44100*I504)/(1.84*29.3*Q504+8*0.95*5.67E-8*(DZ504+273)^3))</f>
        <v>0</v>
      </c>
      <c r="V504">
        <f>($C$9*EA504+$D$9*EB504+$E$9*U504)</f>
        <v>0</v>
      </c>
      <c r="W504">
        <f>0.61365*exp(17.502*V504/(240.97+V504))</f>
        <v>0</v>
      </c>
      <c r="X504">
        <f>(Y504/Z504*100)</f>
        <v>0</v>
      </c>
      <c r="Y504">
        <f>DS504*(DX504+DY504)/1000</f>
        <v>0</v>
      </c>
      <c r="Z504">
        <f>0.61365*exp(17.502*DZ504/(240.97+DZ504))</f>
        <v>0</v>
      </c>
      <c r="AA504">
        <f>(W504-DS504*(DX504+DY504)/1000)</f>
        <v>0</v>
      </c>
      <c r="AB504">
        <f>(-I504*44100)</f>
        <v>0</v>
      </c>
      <c r="AC504">
        <f>2*29.3*Q504*0.92*(DZ504-V504)</f>
        <v>0</v>
      </c>
      <c r="AD504">
        <f>2*0.95*5.67E-8*(((DZ504+$B$9)+273)^4-(V504+273)^4)</f>
        <v>0</v>
      </c>
      <c r="AE504">
        <f>T504+AD504+AB504+AC504</f>
        <v>0</v>
      </c>
      <c r="AF504">
        <f>DW504*AT504*(DR504-DQ504*(1000-AT504*DT504)/(1000-AT504*DS504))/(100*DK504)</f>
        <v>0</v>
      </c>
      <c r="AG504">
        <f>1000*DW504*AT504*(DS504-DT504)/(100*DK504*(1000-AT504*DS504))</f>
        <v>0</v>
      </c>
      <c r="AH504">
        <f>(AI504 - AJ504 - DX504*1E3/(8.314*(DZ504+273.15)) * AL504/DW504 * AK504) * DW504/(100*DK504) * (1000 - DT504)/1000</f>
        <v>0</v>
      </c>
      <c r="AI504">
        <v>1509.631113945472</v>
      </c>
      <c r="AJ504">
        <v>1486.131575757575</v>
      </c>
      <c r="AK504">
        <v>3.410418545114933</v>
      </c>
      <c r="AL504">
        <v>66.87703025585249</v>
      </c>
      <c r="AM504">
        <f>(AO504 - AN504 + DX504*1E3/(8.314*(DZ504+273.15)) * AQ504/DW504 * AP504) * DW504/(100*DK504) * 1000/(1000 - AO504)</f>
        <v>0</v>
      </c>
      <c r="AN504">
        <v>22.91544287289544</v>
      </c>
      <c r="AO504">
        <v>23.25942424242423</v>
      </c>
      <c r="AP504">
        <v>0.0003781889424372684</v>
      </c>
      <c r="AQ504">
        <v>100.4574107163463</v>
      </c>
      <c r="AR504">
        <v>0</v>
      </c>
      <c r="AS504">
        <v>0</v>
      </c>
      <c r="AT504">
        <f>IF(AR504*$H$15&gt;=AV504,1.0,(AV504/(AV504-AR504*$H$15)))</f>
        <v>0</v>
      </c>
      <c r="AU504">
        <f>(AT504-1)*100</f>
        <v>0</v>
      </c>
      <c r="AV504">
        <f>MAX(0,($B$15+$C$15*EE504)/(1+$D$15*EE504)*DX504/(DZ504+273)*$E$15)</f>
        <v>0</v>
      </c>
      <c r="AW504" t="s">
        <v>429</v>
      </c>
      <c r="AX504" t="s">
        <v>429</v>
      </c>
      <c r="AY504">
        <v>0</v>
      </c>
      <c r="AZ504">
        <v>0</v>
      </c>
      <c r="BA504">
        <f>1-AY504/AZ504</f>
        <v>0</v>
      </c>
      <c r="BB504">
        <v>0</v>
      </c>
      <c r="BC504" t="s">
        <v>429</v>
      </c>
      <c r="BD504" t="s">
        <v>429</v>
      </c>
      <c r="BE504">
        <v>0</v>
      </c>
      <c r="BF504">
        <v>0</v>
      </c>
      <c r="BG504">
        <f>1-BE504/BF504</f>
        <v>0</v>
      </c>
      <c r="BH504">
        <v>0.5</v>
      </c>
      <c r="BI504">
        <f>DH504</f>
        <v>0</v>
      </c>
      <c r="BJ504">
        <f>K504</f>
        <v>0</v>
      </c>
      <c r="BK504">
        <f>BG504*BH504*BI504</f>
        <v>0</v>
      </c>
      <c r="BL504">
        <f>(BJ504-BB504)/BI504</f>
        <v>0</v>
      </c>
      <c r="BM504">
        <f>(AZ504-BF504)/BF504</f>
        <v>0</v>
      </c>
      <c r="BN504">
        <f>AY504/(BA504+AY504/BF504)</f>
        <v>0</v>
      </c>
      <c r="BO504" t="s">
        <v>429</v>
      </c>
      <c r="BP504">
        <v>0</v>
      </c>
      <c r="BQ504">
        <f>IF(BP504&lt;&gt;0, BP504, BN504)</f>
        <v>0</v>
      </c>
      <c r="BR504">
        <f>1-BQ504/BF504</f>
        <v>0</v>
      </c>
      <c r="BS504">
        <f>(BF504-BE504)/(BF504-BQ504)</f>
        <v>0</v>
      </c>
      <c r="BT504">
        <f>(AZ504-BF504)/(AZ504-BQ504)</f>
        <v>0</v>
      </c>
      <c r="BU504">
        <f>(BF504-BE504)/(BF504-AY504)</f>
        <v>0</v>
      </c>
      <c r="BV504">
        <f>(AZ504-BF504)/(AZ504-AY504)</f>
        <v>0</v>
      </c>
      <c r="BW504">
        <f>(BS504*BQ504/BE504)</f>
        <v>0</v>
      </c>
      <c r="BX504">
        <f>(1-BW504)</f>
        <v>0</v>
      </c>
      <c r="DG504">
        <f>$B$13*EF504+$C$13*EG504+$F$13*ER504*(1-EU504)</f>
        <v>0</v>
      </c>
      <c r="DH504">
        <f>DG504*DI504</f>
        <v>0</v>
      </c>
      <c r="DI504">
        <f>($B$13*$D$11+$C$13*$D$11+$F$13*((FE504+EW504)/MAX(FE504+EW504+FF504, 0.1)*$I$11+FF504/MAX(FE504+EW504+FF504, 0.1)*$J$11))/($B$13+$C$13+$F$13)</f>
        <v>0</v>
      </c>
      <c r="DJ504">
        <f>($B$13*$K$11+$C$13*$K$11+$F$13*((FE504+EW504)/MAX(FE504+EW504+FF504, 0.1)*$P$11+FF504/MAX(FE504+EW504+FF504, 0.1)*$Q$11))/($B$13+$C$13+$F$13)</f>
        <v>0</v>
      </c>
      <c r="DK504">
        <v>1.91</v>
      </c>
      <c r="DL504">
        <v>0.5</v>
      </c>
      <c r="DM504" t="s">
        <v>430</v>
      </c>
      <c r="DN504">
        <v>2</v>
      </c>
      <c r="DO504" t="b">
        <v>1</v>
      </c>
      <c r="DP504">
        <v>1687543857.814285</v>
      </c>
      <c r="DQ504">
        <v>1427.327857142858</v>
      </c>
      <c r="DR504">
        <v>1458.108928571429</v>
      </c>
      <c r="DS504">
        <v>23.23917857142857</v>
      </c>
      <c r="DT504">
        <v>22.91338928571428</v>
      </c>
      <c r="DU504">
        <v>1449.759642857143</v>
      </c>
      <c r="DV504">
        <v>25.87145714285714</v>
      </c>
      <c r="DW504">
        <v>500.0301071428572</v>
      </c>
      <c r="DX504">
        <v>101.7425</v>
      </c>
      <c r="DY504">
        <v>0.1000453714285714</v>
      </c>
      <c r="DZ504">
        <v>31.96575</v>
      </c>
      <c r="EA504">
        <v>33.28929285714286</v>
      </c>
      <c r="EB504">
        <v>999.9000000000002</v>
      </c>
      <c r="EC504">
        <v>0</v>
      </c>
      <c r="ED504">
        <v>0</v>
      </c>
      <c r="EE504">
        <v>9990.042857142858</v>
      </c>
      <c r="EF504">
        <v>0</v>
      </c>
      <c r="EG504">
        <v>1353.388214285714</v>
      </c>
      <c r="EH504">
        <v>-30.78083214285715</v>
      </c>
      <c r="EI504">
        <v>1461.286785714285</v>
      </c>
      <c r="EJ504">
        <v>1492.300714285714</v>
      </c>
      <c r="EK504">
        <v>0.3257887142857143</v>
      </c>
      <c r="EL504">
        <v>1458.108928571429</v>
      </c>
      <c r="EM504">
        <v>22.91338928571428</v>
      </c>
      <c r="EN504">
        <v>2.364410714285714</v>
      </c>
      <c r="EO504">
        <v>2.331263928571429</v>
      </c>
      <c r="EP504">
        <v>20.12206071428571</v>
      </c>
      <c r="EQ504">
        <v>19.89406428571429</v>
      </c>
      <c r="ER504">
        <v>1999.9875</v>
      </c>
      <c r="ES504">
        <v>0.9800030714285712</v>
      </c>
      <c r="ET504">
        <v>0.01999703214285714</v>
      </c>
      <c r="EU504">
        <v>0</v>
      </c>
      <c r="EV504">
        <v>150.1790357142857</v>
      </c>
      <c r="EW504">
        <v>5.00078</v>
      </c>
      <c r="EX504">
        <v>4342.216428571429</v>
      </c>
      <c r="EY504">
        <v>16379.55357142857</v>
      </c>
      <c r="EZ504">
        <v>53.25399999999998</v>
      </c>
      <c r="FA504">
        <v>55.32099999999998</v>
      </c>
      <c r="FB504">
        <v>53.94403571428571</v>
      </c>
      <c r="FC504">
        <v>54.45075000000001</v>
      </c>
      <c r="FD504">
        <v>53.14028571428571</v>
      </c>
      <c r="FE504">
        <v>1955.094642857143</v>
      </c>
      <c r="FF504">
        <v>39.89035714285716</v>
      </c>
      <c r="FG504">
        <v>0</v>
      </c>
      <c r="FH504">
        <v>1687543866.3</v>
      </c>
      <c r="FI504">
        <v>0</v>
      </c>
      <c r="FJ504">
        <v>150.19356</v>
      </c>
      <c r="FK504">
        <v>-0.5389230666856668</v>
      </c>
      <c r="FL504">
        <v>-261.5592313227251</v>
      </c>
      <c r="FM504">
        <v>4342.2</v>
      </c>
      <c r="FN504">
        <v>15</v>
      </c>
      <c r="FO504">
        <v>1687542268.5</v>
      </c>
      <c r="FP504" t="s">
        <v>1219</v>
      </c>
      <c r="FQ504">
        <v>1687542253</v>
      </c>
      <c r="FR504">
        <v>1687542268.5</v>
      </c>
      <c r="FS504">
        <v>7</v>
      </c>
      <c r="FT504">
        <v>0.126</v>
      </c>
      <c r="FU504">
        <v>0.008999999999999999</v>
      </c>
      <c r="FV504">
        <v>-14.588</v>
      </c>
      <c r="FW504">
        <v>-2.508</v>
      </c>
      <c r="FX504">
        <v>419</v>
      </c>
      <c r="FY504">
        <v>18</v>
      </c>
      <c r="FZ504">
        <v>0.37</v>
      </c>
      <c r="GA504">
        <v>0.06</v>
      </c>
      <c r="GB504">
        <v>-30.675565</v>
      </c>
      <c r="GC504">
        <v>-2.099759099437102</v>
      </c>
      <c r="GD504">
        <v>0.231106919574036</v>
      </c>
      <c r="GE504">
        <v>0</v>
      </c>
      <c r="GF504">
        <v>0.317059475</v>
      </c>
      <c r="GG504">
        <v>0.1931235759849907</v>
      </c>
      <c r="GH504">
        <v>0.01881704274984183</v>
      </c>
      <c r="GI504">
        <v>1</v>
      </c>
      <c r="GJ504">
        <v>1</v>
      </c>
      <c r="GK504">
        <v>2</v>
      </c>
      <c r="GL504" t="s">
        <v>443</v>
      </c>
      <c r="GM504">
        <v>3.10062</v>
      </c>
      <c r="GN504">
        <v>2.75814</v>
      </c>
      <c r="GO504">
        <v>0.221116</v>
      </c>
      <c r="GP504">
        <v>0.221977</v>
      </c>
      <c r="GQ504">
        <v>0.123418</v>
      </c>
      <c r="GR504">
        <v>0.113836</v>
      </c>
      <c r="GS504">
        <v>19359.4</v>
      </c>
      <c r="GT504">
        <v>18705.7</v>
      </c>
      <c r="GU504">
        <v>25458.3</v>
      </c>
      <c r="GV504">
        <v>24449.6</v>
      </c>
      <c r="GW504">
        <v>35898.2</v>
      </c>
      <c r="GX504">
        <v>31988.5</v>
      </c>
      <c r="GY504">
        <v>44526</v>
      </c>
      <c r="GZ504">
        <v>39010</v>
      </c>
      <c r="HA504">
        <v>1.70837</v>
      </c>
      <c r="HB504">
        <v>1.59748</v>
      </c>
      <c r="HC504">
        <v>-0.0417307</v>
      </c>
      <c r="HD504">
        <v>0</v>
      </c>
      <c r="HE504">
        <v>33.9437</v>
      </c>
      <c r="HF504">
        <v>999.9</v>
      </c>
      <c r="HG504">
        <v>42.9</v>
      </c>
      <c r="HH504">
        <v>50.9</v>
      </c>
      <c r="HI504">
        <v>54.7575</v>
      </c>
      <c r="HJ504">
        <v>62.5608</v>
      </c>
      <c r="HK504">
        <v>22.4559</v>
      </c>
      <c r="HL504">
        <v>1</v>
      </c>
      <c r="HM504">
        <v>1.88286</v>
      </c>
      <c r="HN504">
        <v>9.28105</v>
      </c>
      <c r="HO504">
        <v>20.0418</v>
      </c>
      <c r="HP504">
        <v>5.20321</v>
      </c>
      <c r="HQ504">
        <v>11.992</v>
      </c>
      <c r="HR504">
        <v>4.9589</v>
      </c>
      <c r="HS504">
        <v>3.27435</v>
      </c>
      <c r="HT504">
        <v>9999</v>
      </c>
      <c r="HU504">
        <v>9999</v>
      </c>
      <c r="HV504">
        <v>9999</v>
      </c>
      <c r="HW504">
        <v>92.3</v>
      </c>
      <c r="HX504">
        <v>1.86388</v>
      </c>
      <c r="HY504">
        <v>1.86031</v>
      </c>
      <c r="HZ504">
        <v>1.85873</v>
      </c>
      <c r="IA504">
        <v>1.86003</v>
      </c>
      <c r="IB504">
        <v>1.85989</v>
      </c>
      <c r="IC504">
        <v>1.85855</v>
      </c>
      <c r="ID504">
        <v>1.85772</v>
      </c>
      <c r="IE504">
        <v>1.85242</v>
      </c>
      <c r="IF504">
        <v>0</v>
      </c>
      <c r="IG504">
        <v>0</v>
      </c>
      <c r="IH504">
        <v>0</v>
      </c>
      <c r="II504">
        <v>0</v>
      </c>
      <c r="IJ504" t="s">
        <v>433</v>
      </c>
      <c r="IK504" t="s">
        <v>434</v>
      </c>
      <c r="IL504" t="s">
        <v>435</v>
      </c>
      <c r="IM504" t="s">
        <v>435</v>
      </c>
      <c r="IN504" t="s">
        <v>435</v>
      </c>
      <c r="IO504" t="s">
        <v>435</v>
      </c>
      <c r="IP504">
        <v>0</v>
      </c>
      <c r="IQ504">
        <v>100</v>
      </c>
      <c r="IR504">
        <v>100</v>
      </c>
      <c r="IS504">
        <v>-22.59</v>
      </c>
      <c r="IT504">
        <v>-2.6327</v>
      </c>
      <c r="IU504">
        <v>-9.223646000070774</v>
      </c>
      <c r="IV504">
        <v>-0.01431925071125703</v>
      </c>
      <c r="IW504">
        <v>4.89615414261653E-06</v>
      </c>
      <c r="IX504">
        <v>-8.989459798755491E-10</v>
      </c>
      <c r="IY504">
        <v>-1.345169807792213</v>
      </c>
      <c r="IZ504">
        <v>-0.1043539695207113</v>
      </c>
      <c r="JA504">
        <v>0.003109194328973147</v>
      </c>
      <c r="JB504">
        <v>-3.859871886814269E-05</v>
      </c>
      <c r="JC504">
        <v>3</v>
      </c>
      <c r="JD504">
        <v>1925</v>
      </c>
      <c r="JE504">
        <v>1</v>
      </c>
      <c r="JF504">
        <v>31</v>
      </c>
      <c r="JG504">
        <v>26.9</v>
      </c>
      <c r="JH504">
        <v>26.6</v>
      </c>
      <c r="JI504">
        <v>3.24829</v>
      </c>
      <c r="JJ504">
        <v>2.70264</v>
      </c>
      <c r="JK504">
        <v>1.49658</v>
      </c>
      <c r="JL504">
        <v>2.31323</v>
      </c>
      <c r="JM504">
        <v>1.54785</v>
      </c>
      <c r="JN504">
        <v>2.51221</v>
      </c>
      <c r="JO504">
        <v>54.1644</v>
      </c>
      <c r="JP504">
        <v>13.0901</v>
      </c>
      <c r="JQ504">
        <v>18</v>
      </c>
      <c r="JR504">
        <v>502.727</v>
      </c>
      <c r="JS504">
        <v>438.23</v>
      </c>
      <c r="JT504">
        <v>26.5543</v>
      </c>
      <c r="JU504">
        <v>47.6098</v>
      </c>
      <c r="JV504">
        <v>30.0009</v>
      </c>
      <c r="JW504">
        <v>47.3104</v>
      </c>
      <c r="JX504">
        <v>47.1323</v>
      </c>
      <c r="JY504">
        <v>65.16200000000001</v>
      </c>
      <c r="JZ504">
        <v>49.9026</v>
      </c>
      <c r="KA504">
        <v>0</v>
      </c>
      <c r="KB504">
        <v>20.6321</v>
      </c>
      <c r="KC504">
        <v>1503.56</v>
      </c>
      <c r="KD504">
        <v>22.95</v>
      </c>
      <c r="KE504">
        <v>97.2967</v>
      </c>
      <c r="KF504">
        <v>93.7711</v>
      </c>
    </row>
    <row r="505" spans="1:292">
      <c r="A505">
        <v>477</v>
      </c>
      <c r="B505">
        <v>1687543870.6</v>
      </c>
      <c r="C505">
        <v>17742.09999990463</v>
      </c>
      <c r="D505" t="s">
        <v>1398</v>
      </c>
      <c r="E505" t="s">
        <v>1399</v>
      </c>
      <c r="F505">
        <v>5</v>
      </c>
      <c r="G505" t="s">
        <v>1218</v>
      </c>
      <c r="H505">
        <v>1687543863.1</v>
      </c>
      <c r="I505">
        <f>(J505)/1000</f>
        <v>0</v>
      </c>
      <c r="J505">
        <f>IF(DO505, AM505, AG505)</f>
        <v>0</v>
      </c>
      <c r="K505">
        <f>IF(DO505, AH505, AF505)</f>
        <v>0</v>
      </c>
      <c r="L505">
        <f>DQ505 - IF(AT505&gt;1, K505*DK505*100.0/(AV505*EE505), 0)</f>
        <v>0</v>
      </c>
      <c r="M505">
        <f>((S505-I505/2)*L505-K505)/(S505+I505/2)</f>
        <v>0</v>
      </c>
      <c r="N505">
        <f>M505*(DX505+DY505)/1000.0</f>
        <v>0</v>
      </c>
      <c r="O505">
        <f>(DQ505 - IF(AT505&gt;1, K505*DK505*100.0/(AV505*EE505), 0))*(DX505+DY505)/1000.0</f>
        <v>0</v>
      </c>
      <c r="P505">
        <f>2.0/((1/R505-1/Q505)+SIGN(R505)*SQRT((1/R505-1/Q505)*(1/R505-1/Q505) + 4*DL505/((DL505+1)*(DL505+1))*(2*1/R505*1/Q505-1/Q505*1/Q505)))</f>
        <v>0</v>
      </c>
      <c r="Q505">
        <f>IF(LEFT(DM505,1)&lt;&gt;"0",IF(LEFT(DM505,1)="1",3.0,DN505),$D$5+$E$5*(EE505*DX505/($K$5*1000))+$F$5*(EE505*DX505/($K$5*1000))*MAX(MIN(DK505,$J$5),$I$5)*MAX(MIN(DK505,$J$5),$I$5)+$G$5*MAX(MIN(DK505,$J$5),$I$5)*(EE505*DX505/($K$5*1000))+$H$5*(EE505*DX505/($K$5*1000))*(EE505*DX505/($K$5*1000)))</f>
        <v>0</v>
      </c>
      <c r="R505">
        <f>I505*(1000-(1000*0.61365*exp(17.502*V505/(240.97+V505))/(DX505+DY505)+DS505)/2)/(1000*0.61365*exp(17.502*V505/(240.97+V505))/(DX505+DY505)-DS505)</f>
        <v>0</v>
      </c>
      <c r="S505">
        <f>1/((DL505+1)/(P505/1.6)+1/(Q505/1.37)) + DL505/((DL505+1)/(P505/1.6) + DL505/(Q505/1.37))</f>
        <v>0</v>
      </c>
      <c r="T505">
        <f>(DG505*DJ505)</f>
        <v>0</v>
      </c>
      <c r="U505">
        <f>(DZ505+(T505+2*0.95*5.67E-8*(((DZ505+$B$9)+273)^4-(DZ505+273)^4)-44100*I505)/(1.84*29.3*Q505+8*0.95*5.67E-8*(DZ505+273)^3))</f>
        <v>0</v>
      </c>
      <c r="V505">
        <f>($C$9*EA505+$D$9*EB505+$E$9*U505)</f>
        <v>0</v>
      </c>
      <c r="W505">
        <f>0.61365*exp(17.502*V505/(240.97+V505))</f>
        <v>0</v>
      </c>
      <c r="X505">
        <f>(Y505/Z505*100)</f>
        <v>0</v>
      </c>
      <c r="Y505">
        <f>DS505*(DX505+DY505)/1000</f>
        <v>0</v>
      </c>
      <c r="Z505">
        <f>0.61365*exp(17.502*DZ505/(240.97+DZ505))</f>
        <v>0</v>
      </c>
      <c r="AA505">
        <f>(W505-DS505*(DX505+DY505)/1000)</f>
        <v>0</v>
      </c>
      <c r="AB505">
        <f>(-I505*44100)</f>
        <v>0</v>
      </c>
      <c r="AC505">
        <f>2*29.3*Q505*0.92*(DZ505-V505)</f>
        <v>0</v>
      </c>
      <c r="AD505">
        <f>2*0.95*5.67E-8*(((DZ505+$B$9)+273)^4-(V505+273)^4)</f>
        <v>0</v>
      </c>
      <c r="AE505">
        <f>T505+AD505+AB505+AC505</f>
        <v>0</v>
      </c>
      <c r="AF505">
        <f>DW505*AT505*(DR505-DQ505*(1000-AT505*DT505)/(1000-AT505*DS505))/(100*DK505)</f>
        <v>0</v>
      </c>
      <c r="AG505">
        <f>1000*DW505*AT505*(DS505-DT505)/(100*DK505*(1000-AT505*DS505))</f>
        <v>0</v>
      </c>
      <c r="AH505">
        <f>(AI505 - AJ505 - DX505*1E3/(8.314*(DZ505+273.15)) * AL505/DW505 * AK505) * DW505/(100*DK505) * (1000 - DT505)/1000</f>
        <v>0</v>
      </c>
      <c r="AI505">
        <v>1526.863894533832</v>
      </c>
      <c r="AJ505">
        <v>1503.298181818182</v>
      </c>
      <c r="AK505">
        <v>3.426868242569523</v>
      </c>
      <c r="AL505">
        <v>66.87703025585249</v>
      </c>
      <c r="AM505">
        <f>(AO505 - AN505 + DX505*1E3/(8.314*(DZ505+273.15)) * AQ505/DW505 * AP505) * DW505/(100*DK505) * 1000/(1000 - AO505)</f>
        <v>0</v>
      </c>
      <c r="AN505">
        <v>22.9224836192544</v>
      </c>
      <c r="AO505">
        <v>23.26611636363635</v>
      </c>
      <c r="AP505">
        <v>0.0001521341468589434</v>
      </c>
      <c r="AQ505">
        <v>100.4574107163463</v>
      </c>
      <c r="AR505">
        <v>0</v>
      </c>
      <c r="AS505">
        <v>0</v>
      </c>
      <c r="AT505">
        <f>IF(AR505*$H$15&gt;=AV505,1.0,(AV505/(AV505-AR505*$H$15)))</f>
        <v>0</v>
      </c>
      <c r="AU505">
        <f>(AT505-1)*100</f>
        <v>0</v>
      </c>
      <c r="AV505">
        <f>MAX(0,($B$15+$C$15*EE505)/(1+$D$15*EE505)*DX505/(DZ505+273)*$E$15)</f>
        <v>0</v>
      </c>
      <c r="AW505" t="s">
        <v>429</v>
      </c>
      <c r="AX505" t="s">
        <v>429</v>
      </c>
      <c r="AY505">
        <v>0</v>
      </c>
      <c r="AZ505">
        <v>0</v>
      </c>
      <c r="BA505">
        <f>1-AY505/AZ505</f>
        <v>0</v>
      </c>
      <c r="BB505">
        <v>0</v>
      </c>
      <c r="BC505" t="s">
        <v>429</v>
      </c>
      <c r="BD505" t="s">
        <v>429</v>
      </c>
      <c r="BE505">
        <v>0</v>
      </c>
      <c r="BF505">
        <v>0</v>
      </c>
      <c r="BG505">
        <f>1-BE505/BF505</f>
        <v>0</v>
      </c>
      <c r="BH505">
        <v>0.5</v>
      </c>
      <c r="BI505">
        <f>DH505</f>
        <v>0</v>
      </c>
      <c r="BJ505">
        <f>K505</f>
        <v>0</v>
      </c>
      <c r="BK505">
        <f>BG505*BH505*BI505</f>
        <v>0</v>
      </c>
      <c r="BL505">
        <f>(BJ505-BB505)/BI505</f>
        <v>0</v>
      </c>
      <c r="BM505">
        <f>(AZ505-BF505)/BF505</f>
        <v>0</v>
      </c>
      <c r="BN505">
        <f>AY505/(BA505+AY505/BF505)</f>
        <v>0</v>
      </c>
      <c r="BO505" t="s">
        <v>429</v>
      </c>
      <c r="BP505">
        <v>0</v>
      </c>
      <c r="BQ505">
        <f>IF(BP505&lt;&gt;0, BP505, BN505)</f>
        <v>0</v>
      </c>
      <c r="BR505">
        <f>1-BQ505/BF505</f>
        <v>0</v>
      </c>
      <c r="BS505">
        <f>(BF505-BE505)/(BF505-BQ505)</f>
        <v>0</v>
      </c>
      <c r="BT505">
        <f>(AZ505-BF505)/(AZ505-BQ505)</f>
        <v>0</v>
      </c>
      <c r="BU505">
        <f>(BF505-BE505)/(BF505-AY505)</f>
        <v>0</v>
      </c>
      <c r="BV505">
        <f>(AZ505-BF505)/(AZ505-AY505)</f>
        <v>0</v>
      </c>
      <c r="BW505">
        <f>(BS505*BQ505/BE505)</f>
        <v>0</v>
      </c>
      <c r="BX505">
        <f>(1-BW505)</f>
        <v>0</v>
      </c>
      <c r="DG505">
        <f>$B$13*EF505+$C$13*EG505+$F$13*ER505*(1-EU505)</f>
        <v>0</v>
      </c>
      <c r="DH505">
        <f>DG505*DI505</f>
        <v>0</v>
      </c>
      <c r="DI505">
        <f>($B$13*$D$11+$C$13*$D$11+$F$13*((FE505+EW505)/MAX(FE505+EW505+FF505, 0.1)*$I$11+FF505/MAX(FE505+EW505+FF505, 0.1)*$J$11))/($B$13+$C$13+$F$13)</f>
        <v>0</v>
      </c>
      <c r="DJ505">
        <f>($B$13*$K$11+$C$13*$K$11+$F$13*((FE505+EW505)/MAX(FE505+EW505+FF505, 0.1)*$P$11+FF505/MAX(FE505+EW505+FF505, 0.1)*$Q$11))/($B$13+$C$13+$F$13)</f>
        <v>0</v>
      </c>
      <c r="DK505">
        <v>1.91</v>
      </c>
      <c r="DL505">
        <v>0.5</v>
      </c>
      <c r="DM505" t="s">
        <v>430</v>
      </c>
      <c r="DN505">
        <v>2</v>
      </c>
      <c r="DO505" t="b">
        <v>1</v>
      </c>
      <c r="DP505">
        <v>1687543863.1</v>
      </c>
      <c r="DQ505">
        <v>1444.913333333333</v>
      </c>
      <c r="DR505">
        <v>1475.812222222222</v>
      </c>
      <c r="DS505">
        <v>23.25324074074074</v>
      </c>
      <c r="DT505">
        <v>22.91705925925926</v>
      </c>
      <c r="DU505">
        <v>1467.446666666666</v>
      </c>
      <c r="DV505">
        <v>25.88581481481481</v>
      </c>
      <c r="DW505">
        <v>500.019</v>
      </c>
      <c r="DX505">
        <v>101.7425185185185</v>
      </c>
      <c r="DY505">
        <v>0.1000061444444444</v>
      </c>
      <c r="DZ505">
        <v>31.97175555555556</v>
      </c>
      <c r="EA505">
        <v>33.28418888888888</v>
      </c>
      <c r="EB505">
        <v>999.9000000000001</v>
      </c>
      <c r="EC505">
        <v>0</v>
      </c>
      <c r="ED505">
        <v>0</v>
      </c>
      <c r="EE505">
        <v>9996.385555555556</v>
      </c>
      <c r="EF505">
        <v>0</v>
      </c>
      <c r="EG505">
        <v>1354.053703703704</v>
      </c>
      <c r="EH505">
        <v>-30.89863333333333</v>
      </c>
      <c r="EI505">
        <v>1479.312222222222</v>
      </c>
      <c r="EJ505">
        <v>1510.425185185185</v>
      </c>
      <c r="EK505">
        <v>0.3361732222222222</v>
      </c>
      <c r="EL505">
        <v>1475.812222222222</v>
      </c>
      <c r="EM505">
        <v>22.91705925925926</v>
      </c>
      <c r="EN505">
        <v>2.365842592592593</v>
      </c>
      <c r="EO505">
        <v>2.33163962962963</v>
      </c>
      <c r="EP505">
        <v>20.13185185185185</v>
      </c>
      <c r="EQ505">
        <v>19.89666296296296</v>
      </c>
      <c r="ER505">
        <v>1999.978148148148</v>
      </c>
      <c r="ES505">
        <v>0.9800029999999998</v>
      </c>
      <c r="ET505">
        <v>0.01999710370370371</v>
      </c>
      <c r="EU505">
        <v>0</v>
      </c>
      <c r="EV505">
        <v>150.1555185185185</v>
      </c>
      <c r="EW505">
        <v>5.00078</v>
      </c>
      <c r="EX505">
        <v>4331.843333333333</v>
      </c>
      <c r="EY505">
        <v>16379.48518518519</v>
      </c>
      <c r="EZ505">
        <v>53.2518148148148</v>
      </c>
      <c r="FA505">
        <v>55.32599999999999</v>
      </c>
      <c r="FB505">
        <v>53.95585185185185</v>
      </c>
      <c r="FC505">
        <v>54.45129629629629</v>
      </c>
      <c r="FD505">
        <v>53.15025925925926</v>
      </c>
      <c r="FE505">
        <v>1955.084814814815</v>
      </c>
      <c r="FF505">
        <v>39.89074074074075</v>
      </c>
      <c r="FG505">
        <v>0</v>
      </c>
      <c r="FH505">
        <v>1687543871.1</v>
      </c>
      <c r="FI505">
        <v>0</v>
      </c>
      <c r="FJ505">
        <v>150.17028</v>
      </c>
      <c r="FK505">
        <v>0.2792307740216322</v>
      </c>
      <c r="FL505">
        <v>-61.79307677309084</v>
      </c>
      <c r="FM505">
        <v>4332.4292</v>
      </c>
      <c r="FN505">
        <v>15</v>
      </c>
      <c r="FO505">
        <v>1687542268.5</v>
      </c>
      <c r="FP505" t="s">
        <v>1219</v>
      </c>
      <c r="FQ505">
        <v>1687542253</v>
      </c>
      <c r="FR505">
        <v>1687542268.5</v>
      </c>
      <c r="FS505">
        <v>7</v>
      </c>
      <c r="FT505">
        <v>0.126</v>
      </c>
      <c r="FU505">
        <v>0.008999999999999999</v>
      </c>
      <c r="FV505">
        <v>-14.588</v>
      </c>
      <c r="FW505">
        <v>-2.508</v>
      </c>
      <c r="FX505">
        <v>419</v>
      </c>
      <c r="FY505">
        <v>18</v>
      </c>
      <c r="FZ505">
        <v>0.37</v>
      </c>
      <c r="GA505">
        <v>0.06</v>
      </c>
      <c r="GB505">
        <v>-30.8308025</v>
      </c>
      <c r="GC505">
        <v>-1.220815384615274</v>
      </c>
      <c r="GD505">
        <v>0.140319999443237</v>
      </c>
      <c r="GE505">
        <v>0</v>
      </c>
      <c r="GF505">
        <v>0.329765725</v>
      </c>
      <c r="GG505">
        <v>0.1217079061913692</v>
      </c>
      <c r="GH505">
        <v>0.01225280346489631</v>
      </c>
      <c r="GI505">
        <v>1</v>
      </c>
      <c r="GJ505">
        <v>1</v>
      </c>
      <c r="GK505">
        <v>2</v>
      </c>
      <c r="GL505" t="s">
        <v>443</v>
      </c>
      <c r="GM505">
        <v>3.10048</v>
      </c>
      <c r="GN505">
        <v>2.75804</v>
      </c>
      <c r="GO505">
        <v>0.222623</v>
      </c>
      <c r="GP505">
        <v>0.223499</v>
      </c>
      <c r="GQ505">
        <v>0.123438</v>
      </c>
      <c r="GR505">
        <v>0.113831</v>
      </c>
      <c r="GS505">
        <v>19321.2</v>
      </c>
      <c r="GT505">
        <v>18668.5</v>
      </c>
      <c r="GU505">
        <v>25457.7</v>
      </c>
      <c r="GV505">
        <v>24449.2</v>
      </c>
      <c r="GW505">
        <v>35896.9</v>
      </c>
      <c r="GX505">
        <v>31988.1</v>
      </c>
      <c r="GY505">
        <v>44525.1</v>
      </c>
      <c r="GZ505">
        <v>39009.1</v>
      </c>
      <c r="HA505">
        <v>1.70817</v>
      </c>
      <c r="HB505">
        <v>1.59735</v>
      </c>
      <c r="HC505">
        <v>-0.0400618</v>
      </c>
      <c r="HD505">
        <v>0</v>
      </c>
      <c r="HE505">
        <v>33.9475</v>
      </c>
      <c r="HF505">
        <v>999.9</v>
      </c>
      <c r="HG505">
        <v>42.9</v>
      </c>
      <c r="HH505">
        <v>50.9</v>
      </c>
      <c r="HI505">
        <v>54.7569</v>
      </c>
      <c r="HJ505">
        <v>62.6608</v>
      </c>
      <c r="HK505">
        <v>22.8646</v>
      </c>
      <c r="HL505">
        <v>1</v>
      </c>
      <c r="HM505">
        <v>1.88352</v>
      </c>
      <c r="HN505">
        <v>9.28105</v>
      </c>
      <c r="HO505">
        <v>20.042</v>
      </c>
      <c r="HP505">
        <v>5.20381</v>
      </c>
      <c r="HQ505">
        <v>11.992</v>
      </c>
      <c r="HR505">
        <v>4.9592</v>
      </c>
      <c r="HS505">
        <v>3.2744</v>
      </c>
      <c r="HT505">
        <v>9999</v>
      </c>
      <c r="HU505">
        <v>9999</v>
      </c>
      <c r="HV505">
        <v>9999</v>
      </c>
      <c r="HW505">
        <v>92.3</v>
      </c>
      <c r="HX505">
        <v>1.86388</v>
      </c>
      <c r="HY505">
        <v>1.86031</v>
      </c>
      <c r="HZ505">
        <v>1.85872</v>
      </c>
      <c r="IA505">
        <v>1.86003</v>
      </c>
      <c r="IB505">
        <v>1.85988</v>
      </c>
      <c r="IC505">
        <v>1.85856</v>
      </c>
      <c r="ID505">
        <v>1.85773</v>
      </c>
      <c r="IE505">
        <v>1.85243</v>
      </c>
      <c r="IF505">
        <v>0</v>
      </c>
      <c r="IG505">
        <v>0</v>
      </c>
      <c r="IH505">
        <v>0</v>
      </c>
      <c r="II505">
        <v>0</v>
      </c>
      <c r="IJ505" t="s">
        <v>433</v>
      </c>
      <c r="IK505" t="s">
        <v>434</v>
      </c>
      <c r="IL505" t="s">
        <v>435</v>
      </c>
      <c r="IM505" t="s">
        <v>435</v>
      </c>
      <c r="IN505" t="s">
        <v>435</v>
      </c>
      <c r="IO505" t="s">
        <v>435</v>
      </c>
      <c r="IP505">
        <v>0</v>
      </c>
      <c r="IQ505">
        <v>100</v>
      </c>
      <c r="IR505">
        <v>100</v>
      </c>
      <c r="IS505">
        <v>-22.68</v>
      </c>
      <c r="IT505">
        <v>-2.6329</v>
      </c>
      <c r="IU505">
        <v>-9.223646000070774</v>
      </c>
      <c r="IV505">
        <v>-0.01431925071125703</v>
      </c>
      <c r="IW505">
        <v>4.89615414261653E-06</v>
      </c>
      <c r="IX505">
        <v>-8.989459798755491E-10</v>
      </c>
      <c r="IY505">
        <v>-1.345169807792213</v>
      </c>
      <c r="IZ505">
        <v>-0.1043539695207113</v>
      </c>
      <c r="JA505">
        <v>0.003109194328973147</v>
      </c>
      <c r="JB505">
        <v>-3.859871886814269E-05</v>
      </c>
      <c r="JC505">
        <v>3</v>
      </c>
      <c r="JD505">
        <v>1925</v>
      </c>
      <c r="JE505">
        <v>1</v>
      </c>
      <c r="JF505">
        <v>31</v>
      </c>
      <c r="JG505">
        <v>27</v>
      </c>
      <c r="JH505">
        <v>26.7</v>
      </c>
      <c r="JI505">
        <v>3.27759</v>
      </c>
      <c r="JJ505">
        <v>2.71484</v>
      </c>
      <c r="JK505">
        <v>1.49658</v>
      </c>
      <c r="JL505">
        <v>2.31201</v>
      </c>
      <c r="JM505">
        <v>1.54785</v>
      </c>
      <c r="JN505">
        <v>2.43652</v>
      </c>
      <c r="JO505">
        <v>54.2003</v>
      </c>
      <c r="JP505">
        <v>13.0726</v>
      </c>
      <c r="JQ505">
        <v>18</v>
      </c>
      <c r="JR505">
        <v>502.656</v>
      </c>
      <c r="JS505">
        <v>438.196</v>
      </c>
      <c r="JT505">
        <v>26.5583</v>
      </c>
      <c r="JU505">
        <v>47.6187</v>
      </c>
      <c r="JV505">
        <v>30.0008</v>
      </c>
      <c r="JW505">
        <v>47.321</v>
      </c>
      <c r="JX505">
        <v>47.1416</v>
      </c>
      <c r="JY505">
        <v>65.764</v>
      </c>
      <c r="JZ505">
        <v>49.9026</v>
      </c>
      <c r="KA505">
        <v>0</v>
      </c>
      <c r="KB505">
        <v>20.6379</v>
      </c>
      <c r="KC505">
        <v>1523.6</v>
      </c>
      <c r="KD505">
        <v>22.95</v>
      </c>
      <c r="KE505">
        <v>97.2945</v>
      </c>
      <c r="KF505">
        <v>93.7692</v>
      </c>
    </row>
    <row r="506" spans="1:292">
      <c r="A506">
        <v>478</v>
      </c>
      <c r="B506">
        <v>1687543875.6</v>
      </c>
      <c r="C506">
        <v>17747.09999990463</v>
      </c>
      <c r="D506" t="s">
        <v>1400</v>
      </c>
      <c r="E506" t="s">
        <v>1401</v>
      </c>
      <c r="F506">
        <v>5</v>
      </c>
      <c r="G506" t="s">
        <v>1218</v>
      </c>
      <c r="H506">
        <v>1687543867.814285</v>
      </c>
      <c r="I506">
        <f>(J506)/1000</f>
        <v>0</v>
      </c>
      <c r="J506">
        <f>IF(DO506, AM506, AG506)</f>
        <v>0</v>
      </c>
      <c r="K506">
        <f>IF(DO506, AH506, AF506)</f>
        <v>0</v>
      </c>
      <c r="L506">
        <f>DQ506 - IF(AT506&gt;1, K506*DK506*100.0/(AV506*EE506), 0)</f>
        <v>0</v>
      </c>
      <c r="M506">
        <f>((S506-I506/2)*L506-K506)/(S506+I506/2)</f>
        <v>0</v>
      </c>
      <c r="N506">
        <f>M506*(DX506+DY506)/1000.0</f>
        <v>0</v>
      </c>
      <c r="O506">
        <f>(DQ506 - IF(AT506&gt;1, K506*DK506*100.0/(AV506*EE506), 0))*(DX506+DY506)/1000.0</f>
        <v>0</v>
      </c>
      <c r="P506">
        <f>2.0/((1/R506-1/Q506)+SIGN(R506)*SQRT((1/R506-1/Q506)*(1/R506-1/Q506) + 4*DL506/((DL506+1)*(DL506+1))*(2*1/R506*1/Q506-1/Q506*1/Q506)))</f>
        <v>0</v>
      </c>
      <c r="Q506">
        <f>IF(LEFT(DM506,1)&lt;&gt;"0",IF(LEFT(DM506,1)="1",3.0,DN506),$D$5+$E$5*(EE506*DX506/($K$5*1000))+$F$5*(EE506*DX506/($K$5*1000))*MAX(MIN(DK506,$J$5),$I$5)*MAX(MIN(DK506,$J$5),$I$5)+$G$5*MAX(MIN(DK506,$J$5),$I$5)*(EE506*DX506/($K$5*1000))+$H$5*(EE506*DX506/($K$5*1000))*(EE506*DX506/($K$5*1000)))</f>
        <v>0</v>
      </c>
      <c r="R506">
        <f>I506*(1000-(1000*0.61365*exp(17.502*V506/(240.97+V506))/(DX506+DY506)+DS506)/2)/(1000*0.61365*exp(17.502*V506/(240.97+V506))/(DX506+DY506)-DS506)</f>
        <v>0</v>
      </c>
      <c r="S506">
        <f>1/((DL506+1)/(P506/1.6)+1/(Q506/1.37)) + DL506/((DL506+1)/(P506/1.6) + DL506/(Q506/1.37))</f>
        <v>0</v>
      </c>
      <c r="T506">
        <f>(DG506*DJ506)</f>
        <v>0</v>
      </c>
      <c r="U506">
        <f>(DZ506+(T506+2*0.95*5.67E-8*(((DZ506+$B$9)+273)^4-(DZ506+273)^4)-44100*I506)/(1.84*29.3*Q506+8*0.95*5.67E-8*(DZ506+273)^3))</f>
        <v>0</v>
      </c>
      <c r="V506">
        <f>($C$9*EA506+$D$9*EB506+$E$9*U506)</f>
        <v>0</v>
      </c>
      <c r="W506">
        <f>0.61365*exp(17.502*V506/(240.97+V506))</f>
        <v>0</v>
      </c>
      <c r="X506">
        <f>(Y506/Z506*100)</f>
        <v>0</v>
      </c>
      <c r="Y506">
        <f>DS506*(DX506+DY506)/1000</f>
        <v>0</v>
      </c>
      <c r="Z506">
        <f>0.61365*exp(17.502*DZ506/(240.97+DZ506))</f>
        <v>0</v>
      </c>
      <c r="AA506">
        <f>(W506-DS506*(DX506+DY506)/1000)</f>
        <v>0</v>
      </c>
      <c r="AB506">
        <f>(-I506*44100)</f>
        <v>0</v>
      </c>
      <c r="AC506">
        <f>2*29.3*Q506*0.92*(DZ506-V506)</f>
        <v>0</v>
      </c>
      <c r="AD506">
        <f>2*0.95*5.67E-8*(((DZ506+$B$9)+273)^4-(V506+273)^4)</f>
        <v>0</v>
      </c>
      <c r="AE506">
        <f>T506+AD506+AB506+AC506</f>
        <v>0</v>
      </c>
      <c r="AF506">
        <f>DW506*AT506*(DR506-DQ506*(1000-AT506*DT506)/(1000-AT506*DS506))/(100*DK506)</f>
        <v>0</v>
      </c>
      <c r="AG506">
        <f>1000*DW506*AT506*(DS506-DT506)/(100*DK506*(1000-AT506*DS506))</f>
        <v>0</v>
      </c>
      <c r="AH506">
        <f>(AI506 - AJ506 - DX506*1E3/(8.314*(DZ506+273.15)) * AL506/DW506 * AK506) * DW506/(100*DK506) * (1000 - DT506)/1000</f>
        <v>0</v>
      </c>
      <c r="AI506">
        <v>1544.019772903216</v>
      </c>
      <c r="AJ506">
        <v>1520.353878787879</v>
      </c>
      <c r="AK506">
        <v>3.405816727489285</v>
      </c>
      <c r="AL506">
        <v>66.87703025585249</v>
      </c>
      <c r="AM506">
        <f>(AO506 - AN506 + DX506*1E3/(8.314*(DZ506+273.15)) * AQ506/DW506 * AP506) * DW506/(100*DK506) * 1000/(1000 - AO506)</f>
        <v>0</v>
      </c>
      <c r="AN506">
        <v>22.92215462848008</v>
      </c>
      <c r="AO506">
        <v>23.26846787878787</v>
      </c>
      <c r="AP506">
        <v>2.349800947958268E-05</v>
      </c>
      <c r="AQ506">
        <v>100.4574107163463</v>
      </c>
      <c r="AR506">
        <v>0</v>
      </c>
      <c r="AS506">
        <v>0</v>
      </c>
      <c r="AT506">
        <f>IF(AR506*$H$15&gt;=AV506,1.0,(AV506/(AV506-AR506*$H$15)))</f>
        <v>0</v>
      </c>
      <c r="AU506">
        <f>(AT506-1)*100</f>
        <v>0</v>
      </c>
      <c r="AV506">
        <f>MAX(0,($B$15+$C$15*EE506)/(1+$D$15*EE506)*DX506/(DZ506+273)*$E$15)</f>
        <v>0</v>
      </c>
      <c r="AW506" t="s">
        <v>429</v>
      </c>
      <c r="AX506" t="s">
        <v>429</v>
      </c>
      <c r="AY506">
        <v>0</v>
      </c>
      <c r="AZ506">
        <v>0</v>
      </c>
      <c r="BA506">
        <f>1-AY506/AZ506</f>
        <v>0</v>
      </c>
      <c r="BB506">
        <v>0</v>
      </c>
      <c r="BC506" t="s">
        <v>429</v>
      </c>
      <c r="BD506" t="s">
        <v>429</v>
      </c>
      <c r="BE506">
        <v>0</v>
      </c>
      <c r="BF506">
        <v>0</v>
      </c>
      <c r="BG506">
        <f>1-BE506/BF506</f>
        <v>0</v>
      </c>
      <c r="BH506">
        <v>0.5</v>
      </c>
      <c r="BI506">
        <f>DH506</f>
        <v>0</v>
      </c>
      <c r="BJ506">
        <f>K506</f>
        <v>0</v>
      </c>
      <c r="BK506">
        <f>BG506*BH506*BI506</f>
        <v>0</v>
      </c>
      <c r="BL506">
        <f>(BJ506-BB506)/BI506</f>
        <v>0</v>
      </c>
      <c r="BM506">
        <f>(AZ506-BF506)/BF506</f>
        <v>0</v>
      </c>
      <c r="BN506">
        <f>AY506/(BA506+AY506/BF506)</f>
        <v>0</v>
      </c>
      <c r="BO506" t="s">
        <v>429</v>
      </c>
      <c r="BP506">
        <v>0</v>
      </c>
      <c r="BQ506">
        <f>IF(BP506&lt;&gt;0, BP506, BN506)</f>
        <v>0</v>
      </c>
      <c r="BR506">
        <f>1-BQ506/BF506</f>
        <v>0</v>
      </c>
      <c r="BS506">
        <f>(BF506-BE506)/(BF506-BQ506)</f>
        <v>0</v>
      </c>
      <c r="BT506">
        <f>(AZ506-BF506)/(AZ506-BQ506)</f>
        <v>0</v>
      </c>
      <c r="BU506">
        <f>(BF506-BE506)/(BF506-AY506)</f>
        <v>0</v>
      </c>
      <c r="BV506">
        <f>(AZ506-BF506)/(AZ506-AY506)</f>
        <v>0</v>
      </c>
      <c r="BW506">
        <f>(BS506*BQ506/BE506)</f>
        <v>0</v>
      </c>
      <c r="BX506">
        <f>(1-BW506)</f>
        <v>0</v>
      </c>
      <c r="DG506">
        <f>$B$13*EF506+$C$13*EG506+$F$13*ER506*(1-EU506)</f>
        <v>0</v>
      </c>
      <c r="DH506">
        <f>DG506*DI506</f>
        <v>0</v>
      </c>
      <c r="DI506">
        <f>($B$13*$D$11+$C$13*$D$11+$F$13*((FE506+EW506)/MAX(FE506+EW506+FF506, 0.1)*$I$11+FF506/MAX(FE506+EW506+FF506, 0.1)*$J$11))/($B$13+$C$13+$F$13)</f>
        <v>0</v>
      </c>
      <c r="DJ506">
        <f>($B$13*$K$11+$C$13*$K$11+$F$13*((FE506+EW506)/MAX(FE506+EW506+FF506, 0.1)*$P$11+FF506/MAX(FE506+EW506+FF506, 0.1)*$Q$11))/($B$13+$C$13+$F$13)</f>
        <v>0</v>
      </c>
      <c r="DK506">
        <v>1.91</v>
      </c>
      <c r="DL506">
        <v>0.5</v>
      </c>
      <c r="DM506" t="s">
        <v>430</v>
      </c>
      <c r="DN506">
        <v>2</v>
      </c>
      <c r="DO506" t="b">
        <v>1</v>
      </c>
      <c r="DP506">
        <v>1687543867.814285</v>
      </c>
      <c r="DQ506">
        <v>1460.666071428572</v>
      </c>
      <c r="DR506">
        <v>1491.598214285714</v>
      </c>
      <c r="DS506">
        <v>23.26175357142858</v>
      </c>
      <c r="DT506">
        <v>22.91973214285715</v>
      </c>
      <c r="DU506">
        <v>1483.289642857143</v>
      </c>
      <c r="DV506">
        <v>25.89450714285714</v>
      </c>
      <c r="DW506">
        <v>500.0009285714285</v>
      </c>
      <c r="DX506">
        <v>101.7425714285714</v>
      </c>
      <c r="DY506">
        <v>0.099990675</v>
      </c>
      <c r="DZ506">
        <v>31.977175</v>
      </c>
      <c r="EA506">
        <v>33.286775</v>
      </c>
      <c r="EB506">
        <v>999.9000000000002</v>
      </c>
      <c r="EC506">
        <v>0</v>
      </c>
      <c r="ED506">
        <v>0</v>
      </c>
      <c r="EE506">
        <v>9997.89857142857</v>
      </c>
      <c r="EF506">
        <v>0</v>
      </c>
      <c r="EG506">
        <v>1359.219642857143</v>
      </c>
      <c r="EH506">
        <v>-30.93267142857143</v>
      </c>
      <c r="EI506">
        <v>1495.452857142857</v>
      </c>
      <c r="EJ506">
        <v>1526.586071428572</v>
      </c>
      <c r="EK506">
        <v>0.3420128928571429</v>
      </c>
      <c r="EL506">
        <v>1491.598214285714</v>
      </c>
      <c r="EM506">
        <v>22.91973214285715</v>
      </c>
      <c r="EN506">
        <v>2.366711428571428</v>
      </c>
      <c r="EO506">
        <v>2.331914642857143</v>
      </c>
      <c r="EP506">
        <v>20.13779285714286</v>
      </c>
      <c r="EQ506">
        <v>19.89856428571429</v>
      </c>
      <c r="ER506">
        <v>1999.978214285714</v>
      </c>
      <c r="ES506">
        <v>0.9800027499999998</v>
      </c>
      <c r="ET506">
        <v>0.01999735357142857</v>
      </c>
      <c r="EU506">
        <v>0</v>
      </c>
      <c r="EV506">
        <v>150.1624285714286</v>
      </c>
      <c r="EW506">
        <v>5.00078</v>
      </c>
      <c r="EX506">
        <v>4330.208214285713</v>
      </c>
      <c r="EY506">
        <v>16379.475</v>
      </c>
      <c r="EZ506">
        <v>53.24507142857141</v>
      </c>
      <c r="FA506">
        <v>55.32324999999998</v>
      </c>
      <c r="FB506">
        <v>53.95071428571428</v>
      </c>
      <c r="FC506">
        <v>54.44857142857143</v>
      </c>
      <c r="FD506">
        <v>53.15157142857142</v>
      </c>
      <c r="FE506">
        <v>1955.083214285715</v>
      </c>
      <c r="FF506">
        <v>39.89392857142858</v>
      </c>
      <c r="FG506">
        <v>0</v>
      </c>
      <c r="FH506">
        <v>1687543875.9</v>
      </c>
      <c r="FI506">
        <v>0</v>
      </c>
      <c r="FJ506">
        <v>150.16532</v>
      </c>
      <c r="FK506">
        <v>0.4203846152490385</v>
      </c>
      <c r="FL506">
        <v>154.4407690816098</v>
      </c>
      <c r="FM506">
        <v>4331.5632</v>
      </c>
      <c r="FN506">
        <v>15</v>
      </c>
      <c r="FO506">
        <v>1687542268.5</v>
      </c>
      <c r="FP506" t="s">
        <v>1219</v>
      </c>
      <c r="FQ506">
        <v>1687542253</v>
      </c>
      <c r="FR506">
        <v>1687542268.5</v>
      </c>
      <c r="FS506">
        <v>7</v>
      </c>
      <c r="FT506">
        <v>0.126</v>
      </c>
      <c r="FU506">
        <v>0.008999999999999999</v>
      </c>
      <c r="FV506">
        <v>-14.588</v>
      </c>
      <c r="FW506">
        <v>-2.508</v>
      </c>
      <c r="FX506">
        <v>419</v>
      </c>
      <c r="FY506">
        <v>18</v>
      </c>
      <c r="FZ506">
        <v>0.37</v>
      </c>
      <c r="GA506">
        <v>0.06</v>
      </c>
      <c r="GB506">
        <v>-30.90531499999999</v>
      </c>
      <c r="GC506">
        <v>-1.021866416510318</v>
      </c>
      <c r="GD506">
        <v>0.1409141344046084</v>
      </c>
      <c r="GE506">
        <v>0</v>
      </c>
      <c r="GF506">
        <v>0.3369158</v>
      </c>
      <c r="GG506">
        <v>0.08347553470919253</v>
      </c>
      <c r="GH506">
        <v>0.008630559646396054</v>
      </c>
      <c r="GI506">
        <v>1</v>
      </c>
      <c r="GJ506">
        <v>1</v>
      </c>
      <c r="GK506">
        <v>2</v>
      </c>
      <c r="GL506" t="s">
        <v>443</v>
      </c>
      <c r="GM506">
        <v>3.10051</v>
      </c>
      <c r="GN506">
        <v>2.75774</v>
      </c>
      <c r="GO506">
        <v>0.224116</v>
      </c>
      <c r="GP506">
        <v>0.224943</v>
      </c>
      <c r="GQ506">
        <v>0.123442</v>
      </c>
      <c r="GR506">
        <v>0.113845</v>
      </c>
      <c r="GS506">
        <v>19283.6</v>
      </c>
      <c r="GT506">
        <v>18633</v>
      </c>
      <c r="GU506">
        <v>25457.5</v>
      </c>
      <c r="GV506">
        <v>24448.7</v>
      </c>
      <c r="GW506">
        <v>35896.7</v>
      </c>
      <c r="GX506">
        <v>31987.5</v>
      </c>
      <c r="GY506">
        <v>44524.7</v>
      </c>
      <c r="GZ506">
        <v>39008.7</v>
      </c>
      <c r="HA506">
        <v>1.70828</v>
      </c>
      <c r="HB506">
        <v>1.59733</v>
      </c>
      <c r="HC506">
        <v>-0.0400394</v>
      </c>
      <c r="HD506">
        <v>0</v>
      </c>
      <c r="HE506">
        <v>33.9521</v>
      </c>
      <c r="HF506">
        <v>999.9</v>
      </c>
      <c r="HG506">
        <v>42.9</v>
      </c>
      <c r="HH506">
        <v>50.9</v>
      </c>
      <c r="HI506">
        <v>54.755</v>
      </c>
      <c r="HJ506">
        <v>62.6708</v>
      </c>
      <c r="HK506">
        <v>22.5481</v>
      </c>
      <c r="HL506">
        <v>1</v>
      </c>
      <c r="HM506">
        <v>1.88414</v>
      </c>
      <c r="HN506">
        <v>9.28105</v>
      </c>
      <c r="HO506">
        <v>20.0414</v>
      </c>
      <c r="HP506">
        <v>5.20217</v>
      </c>
      <c r="HQ506">
        <v>11.992</v>
      </c>
      <c r="HR506">
        <v>4.9587</v>
      </c>
      <c r="HS506">
        <v>3.27413</v>
      </c>
      <c r="HT506">
        <v>9999</v>
      </c>
      <c r="HU506">
        <v>9999</v>
      </c>
      <c r="HV506">
        <v>9999</v>
      </c>
      <c r="HW506">
        <v>92.3</v>
      </c>
      <c r="HX506">
        <v>1.86389</v>
      </c>
      <c r="HY506">
        <v>1.86029</v>
      </c>
      <c r="HZ506">
        <v>1.85873</v>
      </c>
      <c r="IA506">
        <v>1.86003</v>
      </c>
      <c r="IB506">
        <v>1.85989</v>
      </c>
      <c r="IC506">
        <v>1.85855</v>
      </c>
      <c r="ID506">
        <v>1.8577</v>
      </c>
      <c r="IE506">
        <v>1.85242</v>
      </c>
      <c r="IF506">
        <v>0</v>
      </c>
      <c r="IG506">
        <v>0</v>
      </c>
      <c r="IH506">
        <v>0</v>
      </c>
      <c r="II506">
        <v>0</v>
      </c>
      <c r="IJ506" t="s">
        <v>433</v>
      </c>
      <c r="IK506" t="s">
        <v>434</v>
      </c>
      <c r="IL506" t="s">
        <v>435</v>
      </c>
      <c r="IM506" t="s">
        <v>435</v>
      </c>
      <c r="IN506" t="s">
        <v>435</v>
      </c>
      <c r="IO506" t="s">
        <v>435</v>
      </c>
      <c r="IP506">
        <v>0</v>
      </c>
      <c r="IQ506">
        <v>100</v>
      </c>
      <c r="IR506">
        <v>100</v>
      </c>
      <c r="IS506">
        <v>-22.77</v>
      </c>
      <c r="IT506">
        <v>-2.6329</v>
      </c>
      <c r="IU506">
        <v>-9.223646000070774</v>
      </c>
      <c r="IV506">
        <v>-0.01431925071125703</v>
      </c>
      <c r="IW506">
        <v>4.89615414261653E-06</v>
      </c>
      <c r="IX506">
        <v>-8.989459798755491E-10</v>
      </c>
      <c r="IY506">
        <v>-1.345169807792213</v>
      </c>
      <c r="IZ506">
        <v>-0.1043539695207113</v>
      </c>
      <c r="JA506">
        <v>0.003109194328973147</v>
      </c>
      <c r="JB506">
        <v>-3.859871886814269E-05</v>
      </c>
      <c r="JC506">
        <v>3</v>
      </c>
      <c r="JD506">
        <v>1925</v>
      </c>
      <c r="JE506">
        <v>1</v>
      </c>
      <c r="JF506">
        <v>31</v>
      </c>
      <c r="JG506">
        <v>27</v>
      </c>
      <c r="JH506">
        <v>26.8</v>
      </c>
      <c r="JI506">
        <v>3.30566</v>
      </c>
      <c r="JJ506">
        <v>2.70386</v>
      </c>
      <c r="JK506">
        <v>1.49658</v>
      </c>
      <c r="JL506">
        <v>2.31323</v>
      </c>
      <c r="JM506">
        <v>1.54785</v>
      </c>
      <c r="JN506">
        <v>2.44995</v>
      </c>
      <c r="JO506">
        <v>54.2003</v>
      </c>
      <c r="JP506">
        <v>13.0813</v>
      </c>
      <c r="JQ506">
        <v>18</v>
      </c>
      <c r="JR506">
        <v>502.779</v>
      </c>
      <c r="JS506">
        <v>438.229</v>
      </c>
      <c r="JT506">
        <v>26.5568</v>
      </c>
      <c r="JU506">
        <v>47.6274</v>
      </c>
      <c r="JV506">
        <v>30.0007</v>
      </c>
      <c r="JW506">
        <v>47.3303</v>
      </c>
      <c r="JX506">
        <v>47.1508</v>
      </c>
      <c r="JY506">
        <v>66.32989999999999</v>
      </c>
      <c r="JZ506">
        <v>49.9026</v>
      </c>
      <c r="KA506">
        <v>0</v>
      </c>
      <c r="KB506">
        <v>20.642</v>
      </c>
      <c r="KC506">
        <v>1536.97</v>
      </c>
      <c r="KD506">
        <v>23.0204</v>
      </c>
      <c r="KE506">
        <v>97.2937</v>
      </c>
      <c r="KF506">
        <v>93.768</v>
      </c>
    </row>
    <row r="507" spans="1:292">
      <c r="A507">
        <v>479</v>
      </c>
      <c r="B507">
        <v>1687543880.6</v>
      </c>
      <c r="C507">
        <v>17752.09999990463</v>
      </c>
      <c r="D507" t="s">
        <v>1402</v>
      </c>
      <c r="E507" t="s">
        <v>1403</v>
      </c>
      <c r="F507">
        <v>5</v>
      </c>
      <c r="G507" t="s">
        <v>1218</v>
      </c>
      <c r="H507">
        <v>1687543873.1</v>
      </c>
      <c r="I507">
        <f>(J507)/1000</f>
        <v>0</v>
      </c>
      <c r="J507">
        <f>IF(DO507, AM507, AG507)</f>
        <v>0</v>
      </c>
      <c r="K507">
        <f>IF(DO507, AH507, AF507)</f>
        <v>0</v>
      </c>
      <c r="L507">
        <f>DQ507 - IF(AT507&gt;1, K507*DK507*100.0/(AV507*EE507), 0)</f>
        <v>0</v>
      </c>
      <c r="M507">
        <f>((S507-I507/2)*L507-K507)/(S507+I507/2)</f>
        <v>0</v>
      </c>
      <c r="N507">
        <f>M507*(DX507+DY507)/1000.0</f>
        <v>0</v>
      </c>
      <c r="O507">
        <f>(DQ507 - IF(AT507&gt;1, K507*DK507*100.0/(AV507*EE507), 0))*(DX507+DY507)/1000.0</f>
        <v>0</v>
      </c>
      <c r="P507">
        <f>2.0/((1/R507-1/Q507)+SIGN(R507)*SQRT((1/R507-1/Q507)*(1/R507-1/Q507) + 4*DL507/((DL507+1)*(DL507+1))*(2*1/R507*1/Q507-1/Q507*1/Q507)))</f>
        <v>0</v>
      </c>
      <c r="Q507">
        <f>IF(LEFT(DM507,1)&lt;&gt;"0",IF(LEFT(DM507,1)="1",3.0,DN507),$D$5+$E$5*(EE507*DX507/($K$5*1000))+$F$5*(EE507*DX507/($K$5*1000))*MAX(MIN(DK507,$J$5),$I$5)*MAX(MIN(DK507,$J$5),$I$5)+$G$5*MAX(MIN(DK507,$J$5),$I$5)*(EE507*DX507/($K$5*1000))+$H$5*(EE507*DX507/($K$5*1000))*(EE507*DX507/($K$5*1000)))</f>
        <v>0</v>
      </c>
      <c r="R507">
        <f>I507*(1000-(1000*0.61365*exp(17.502*V507/(240.97+V507))/(DX507+DY507)+DS507)/2)/(1000*0.61365*exp(17.502*V507/(240.97+V507))/(DX507+DY507)-DS507)</f>
        <v>0</v>
      </c>
      <c r="S507">
        <f>1/((DL507+1)/(P507/1.6)+1/(Q507/1.37)) + DL507/((DL507+1)/(P507/1.6) + DL507/(Q507/1.37))</f>
        <v>0</v>
      </c>
      <c r="T507">
        <f>(DG507*DJ507)</f>
        <v>0</v>
      </c>
      <c r="U507">
        <f>(DZ507+(T507+2*0.95*5.67E-8*(((DZ507+$B$9)+273)^4-(DZ507+273)^4)-44100*I507)/(1.84*29.3*Q507+8*0.95*5.67E-8*(DZ507+273)^3))</f>
        <v>0</v>
      </c>
      <c r="V507">
        <f>($C$9*EA507+$D$9*EB507+$E$9*U507)</f>
        <v>0</v>
      </c>
      <c r="W507">
        <f>0.61365*exp(17.502*V507/(240.97+V507))</f>
        <v>0</v>
      </c>
      <c r="X507">
        <f>(Y507/Z507*100)</f>
        <v>0</v>
      </c>
      <c r="Y507">
        <f>DS507*(DX507+DY507)/1000</f>
        <v>0</v>
      </c>
      <c r="Z507">
        <f>0.61365*exp(17.502*DZ507/(240.97+DZ507))</f>
        <v>0</v>
      </c>
      <c r="AA507">
        <f>(W507-DS507*(DX507+DY507)/1000)</f>
        <v>0</v>
      </c>
      <c r="AB507">
        <f>(-I507*44100)</f>
        <v>0</v>
      </c>
      <c r="AC507">
        <f>2*29.3*Q507*0.92*(DZ507-V507)</f>
        <v>0</v>
      </c>
      <c r="AD507">
        <f>2*0.95*5.67E-8*(((DZ507+$B$9)+273)^4-(V507+273)^4)</f>
        <v>0</v>
      </c>
      <c r="AE507">
        <f>T507+AD507+AB507+AC507</f>
        <v>0</v>
      </c>
      <c r="AF507">
        <f>DW507*AT507*(DR507-DQ507*(1000-AT507*DT507)/(1000-AT507*DS507))/(100*DK507)</f>
        <v>0</v>
      </c>
      <c r="AG507">
        <f>1000*DW507*AT507*(DS507-DT507)/(100*DK507*(1000-AT507*DS507))</f>
        <v>0</v>
      </c>
      <c r="AH507">
        <f>(AI507 - AJ507 - DX507*1E3/(8.314*(DZ507+273.15)) * AL507/DW507 * AK507) * DW507/(100*DK507) * (1000 - DT507)/1000</f>
        <v>0</v>
      </c>
      <c r="AI507">
        <v>1561.218780704799</v>
      </c>
      <c r="AJ507">
        <v>1537.436606060606</v>
      </c>
      <c r="AK507">
        <v>3.413401696764222</v>
      </c>
      <c r="AL507">
        <v>66.87703025585249</v>
      </c>
      <c r="AM507">
        <f>(AO507 - AN507 + DX507*1E3/(8.314*(DZ507+273.15)) * AQ507/DW507 * AP507) * DW507/(100*DK507) * 1000/(1000 - AO507)</f>
        <v>0</v>
      </c>
      <c r="AN507">
        <v>22.92807656826604</v>
      </c>
      <c r="AO507">
        <v>23.27432</v>
      </c>
      <c r="AP507">
        <v>9.620240667812379E-05</v>
      </c>
      <c r="AQ507">
        <v>100.4574107163463</v>
      </c>
      <c r="AR507">
        <v>0</v>
      </c>
      <c r="AS507">
        <v>0</v>
      </c>
      <c r="AT507">
        <f>IF(AR507*$H$15&gt;=AV507,1.0,(AV507/(AV507-AR507*$H$15)))</f>
        <v>0</v>
      </c>
      <c r="AU507">
        <f>(AT507-1)*100</f>
        <v>0</v>
      </c>
      <c r="AV507">
        <f>MAX(0,($B$15+$C$15*EE507)/(1+$D$15*EE507)*DX507/(DZ507+273)*$E$15)</f>
        <v>0</v>
      </c>
      <c r="AW507" t="s">
        <v>429</v>
      </c>
      <c r="AX507" t="s">
        <v>429</v>
      </c>
      <c r="AY507">
        <v>0</v>
      </c>
      <c r="AZ507">
        <v>0</v>
      </c>
      <c r="BA507">
        <f>1-AY507/AZ507</f>
        <v>0</v>
      </c>
      <c r="BB507">
        <v>0</v>
      </c>
      <c r="BC507" t="s">
        <v>429</v>
      </c>
      <c r="BD507" t="s">
        <v>429</v>
      </c>
      <c r="BE507">
        <v>0</v>
      </c>
      <c r="BF507">
        <v>0</v>
      </c>
      <c r="BG507">
        <f>1-BE507/BF507</f>
        <v>0</v>
      </c>
      <c r="BH507">
        <v>0.5</v>
      </c>
      <c r="BI507">
        <f>DH507</f>
        <v>0</v>
      </c>
      <c r="BJ507">
        <f>K507</f>
        <v>0</v>
      </c>
      <c r="BK507">
        <f>BG507*BH507*BI507</f>
        <v>0</v>
      </c>
      <c r="BL507">
        <f>(BJ507-BB507)/BI507</f>
        <v>0</v>
      </c>
      <c r="BM507">
        <f>(AZ507-BF507)/BF507</f>
        <v>0</v>
      </c>
      <c r="BN507">
        <f>AY507/(BA507+AY507/BF507)</f>
        <v>0</v>
      </c>
      <c r="BO507" t="s">
        <v>429</v>
      </c>
      <c r="BP507">
        <v>0</v>
      </c>
      <c r="BQ507">
        <f>IF(BP507&lt;&gt;0, BP507, BN507)</f>
        <v>0</v>
      </c>
      <c r="BR507">
        <f>1-BQ507/BF507</f>
        <v>0</v>
      </c>
      <c r="BS507">
        <f>(BF507-BE507)/(BF507-BQ507)</f>
        <v>0</v>
      </c>
      <c r="BT507">
        <f>(AZ507-BF507)/(AZ507-BQ507)</f>
        <v>0</v>
      </c>
      <c r="BU507">
        <f>(BF507-BE507)/(BF507-AY507)</f>
        <v>0</v>
      </c>
      <c r="BV507">
        <f>(AZ507-BF507)/(AZ507-AY507)</f>
        <v>0</v>
      </c>
      <c r="BW507">
        <f>(BS507*BQ507/BE507)</f>
        <v>0</v>
      </c>
      <c r="BX507">
        <f>(1-BW507)</f>
        <v>0</v>
      </c>
      <c r="DG507">
        <f>$B$13*EF507+$C$13*EG507+$F$13*ER507*(1-EU507)</f>
        <v>0</v>
      </c>
      <c r="DH507">
        <f>DG507*DI507</f>
        <v>0</v>
      </c>
      <c r="DI507">
        <f>($B$13*$D$11+$C$13*$D$11+$F$13*((FE507+EW507)/MAX(FE507+EW507+FF507, 0.1)*$I$11+FF507/MAX(FE507+EW507+FF507, 0.1)*$J$11))/($B$13+$C$13+$F$13)</f>
        <v>0</v>
      </c>
      <c r="DJ507">
        <f>($B$13*$K$11+$C$13*$K$11+$F$13*((FE507+EW507)/MAX(FE507+EW507+FF507, 0.1)*$P$11+FF507/MAX(FE507+EW507+FF507, 0.1)*$Q$11))/($B$13+$C$13+$F$13)</f>
        <v>0</v>
      </c>
      <c r="DK507">
        <v>1.91</v>
      </c>
      <c r="DL507">
        <v>0.5</v>
      </c>
      <c r="DM507" t="s">
        <v>430</v>
      </c>
      <c r="DN507">
        <v>2</v>
      </c>
      <c r="DO507" t="b">
        <v>1</v>
      </c>
      <c r="DP507">
        <v>1687543873.1</v>
      </c>
      <c r="DQ507">
        <v>1478.317037037037</v>
      </c>
      <c r="DR507">
        <v>1509.321851851852</v>
      </c>
      <c r="DS507">
        <v>23.26757777777777</v>
      </c>
      <c r="DT507">
        <v>22.92404444444444</v>
      </c>
      <c r="DU507">
        <v>1501.042222222222</v>
      </c>
      <c r="DV507">
        <v>25.90046666666667</v>
      </c>
      <c r="DW507">
        <v>500.0062592592593</v>
      </c>
      <c r="DX507">
        <v>101.7427037037037</v>
      </c>
      <c r="DY507">
        <v>0.09994216296296295</v>
      </c>
      <c r="DZ507">
        <v>31.98261481481482</v>
      </c>
      <c r="EA507">
        <v>33.29435185185185</v>
      </c>
      <c r="EB507">
        <v>999.9000000000001</v>
      </c>
      <c r="EC507">
        <v>0</v>
      </c>
      <c r="ED507">
        <v>0</v>
      </c>
      <c r="EE507">
        <v>9994.808888888887</v>
      </c>
      <c r="EF507">
        <v>0</v>
      </c>
      <c r="EG507">
        <v>1375.537407407407</v>
      </c>
      <c r="EH507">
        <v>-31.00557037037037</v>
      </c>
      <c r="EI507">
        <v>1513.532962962963</v>
      </c>
      <c r="EJ507">
        <v>1544.732962962963</v>
      </c>
      <c r="EK507">
        <v>0.3435338148148148</v>
      </c>
      <c r="EL507">
        <v>1509.321851851852</v>
      </c>
      <c r="EM507">
        <v>22.92404444444444</v>
      </c>
      <c r="EN507">
        <v>2.367307777777778</v>
      </c>
      <c r="EO507">
        <v>2.332356296296296</v>
      </c>
      <c r="EP507">
        <v>20.14187037037037</v>
      </c>
      <c r="EQ507">
        <v>19.90162222222222</v>
      </c>
      <c r="ER507">
        <v>1999.985555555555</v>
      </c>
      <c r="ES507">
        <v>0.9800025555555555</v>
      </c>
      <c r="ET507">
        <v>0.01999754444444444</v>
      </c>
      <c r="EU507">
        <v>0</v>
      </c>
      <c r="EV507">
        <v>150.185</v>
      </c>
      <c r="EW507">
        <v>5.00078</v>
      </c>
      <c r="EX507">
        <v>4343.118518518519</v>
      </c>
      <c r="EY507">
        <v>16379.53703703704</v>
      </c>
      <c r="EZ507">
        <v>53.25188888888887</v>
      </c>
      <c r="FA507">
        <v>55.32366666666665</v>
      </c>
      <c r="FB507">
        <v>53.95811111111112</v>
      </c>
      <c r="FC507">
        <v>54.44900000000001</v>
      </c>
      <c r="FD507">
        <v>53.14329629629629</v>
      </c>
      <c r="FE507">
        <v>1955.08962962963</v>
      </c>
      <c r="FF507">
        <v>39.89407407407408</v>
      </c>
      <c r="FG507">
        <v>0</v>
      </c>
      <c r="FH507">
        <v>1687543881.3</v>
      </c>
      <c r="FI507">
        <v>0</v>
      </c>
      <c r="FJ507">
        <v>150.1855</v>
      </c>
      <c r="FK507">
        <v>0.4010598237436114</v>
      </c>
      <c r="FL507">
        <v>126.4940171355481</v>
      </c>
      <c r="FM507">
        <v>4343.951153846154</v>
      </c>
      <c r="FN507">
        <v>15</v>
      </c>
      <c r="FO507">
        <v>1687542268.5</v>
      </c>
      <c r="FP507" t="s">
        <v>1219</v>
      </c>
      <c r="FQ507">
        <v>1687542253</v>
      </c>
      <c r="FR507">
        <v>1687542268.5</v>
      </c>
      <c r="FS507">
        <v>7</v>
      </c>
      <c r="FT507">
        <v>0.126</v>
      </c>
      <c r="FU507">
        <v>0.008999999999999999</v>
      </c>
      <c r="FV507">
        <v>-14.588</v>
      </c>
      <c r="FW507">
        <v>-2.508</v>
      </c>
      <c r="FX507">
        <v>419</v>
      </c>
      <c r="FY507">
        <v>18</v>
      </c>
      <c r="FZ507">
        <v>0.37</v>
      </c>
      <c r="GA507">
        <v>0.06</v>
      </c>
      <c r="GB507">
        <v>-30.95939756097561</v>
      </c>
      <c r="GC507">
        <v>-0.5015289198606858</v>
      </c>
      <c r="GD507">
        <v>0.1525777122869985</v>
      </c>
      <c r="GE507">
        <v>0</v>
      </c>
      <c r="GF507">
        <v>0.3418856097560976</v>
      </c>
      <c r="GG507">
        <v>0.02748972125435579</v>
      </c>
      <c r="GH507">
        <v>0.003720941586041645</v>
      </c>
      <c r="GI507">
        <v>1</v>
      </c>
      <c r="GJ507">
        <v>1</v>
      </c>
      <c r="GK507">
        <v>2</v>
      </c>
      <c r="GL507" t="s">
        <v>443</v>
      </c>
      <c r="GM507">
        <v>3.10061</v>
      </c>
      <c r="GN507">
        <v>2.75839</v>
      </c>
      <c r="GO507">
        <v>0.2256</v>
      </c>
      <c r="GP507">
        <v>0.226451</v>
      </c>
      <c r="GQ507">
        <v>0.123463</v>
      </c>
      <c r="GR507">
        <v>0.113854</v>
      </c>
      <c r="GS507">
        <v>19246.1</v>
      </c>
      <c r="GT507">
        <v>18596.2</v>
      </c>
      <c r="GU507">
        <v>25457.1</v>
      </c>
      <c r="GV507">
        <v>24448.3</v>
      </c>
      <c r="GW507">
        <v>35895.5</v>
      </c>
      <c r="GX507">
        <v>31987.1</v>
      </c>
      <c r="GY507">
        <v>44524.1</v>
      </c>
      <c r="GZ507">
        <v>39008.5</v>
      </c>
      <c r="HA507">
        <v>1.7081</v>
      </c>
      <c r="HB507">
        <v>1.59718</v>
      </c>
      <c r="HC507">
        <v>-0.0405833</v>
      </c>
      <c r="HD507">
        <v>0</v>
      </c>
      <c r="HE507">
        <v>33.9525</v>
      </c>
      <c r="HF507">
        <v>999.9</v>
      </c>
      <c r="HG507">
        <v>42.9</v>
      </c>
      <c r="HH507">
        <v>50.9</v>
      </c>
      <c r="HI507">
        <v>54.7557</v>
      </c>
      <c r="HJ507">
        <v>62.8008</v>
      </c>
      <c r="HK507">
        <v>22.6963</v>
      </c>
      <c r="HL507">
        <v>1</v>
      </c>
      <c r="HM507">
        <v>1.88494</v>
      </c>
      <c r="HN507">
        <v>9.28105</v>
      </c>
      <c r="HO507">
        <v>20.0417</v>
      </c>
      <c r="HP507">
        <v>5.20336</v>
      </c>
      <c r="HQ507">
        <v>11.992</v>
      </c>
      <c r="HR507">
        <v>4.9588</v>
      </c>
      <c r="HS507">
        <v>3.27443</v>
      </c>
      <c r="HT507">
        <v>9999</v>
      </c>
      <c r="HU507">
        <v>9999</v>
      </c>
      <c r="HV507">
        <v>9999</v>
      </c>
      <c r="HW507">
        <v>92.3</v>
      </c>
      <c r="HX507">
        <v>1.86386</v>
      </c>
      <c r="HY507">
        <v>1.86028</v>
      </c>
      <c r="HZ507">
        <v>1.85869</v>
      </c>
      <c r="IA507">
        <v>1.85997</v>
      </c>
      <c r="IB507">
        <v>1.85987</v>
      </c>
      <c r="IC507">
        <v>1.85856</v>
      </c>
      <c r="ID507">
        <v>1.8577</v>
      </c>
      <c r="IE507">
        <v>1.85242</v>
      </c>
      <c r="IF507">
        <v>0</v>
      </c>
      <c r="IG507">
        <v>0</v>
      </c>
      <c r="IH507">
        <v>0</v>
      </c>
      <c r="II507">
        <v>0</v>
      </c>
      <c r="IJ507" t="s">
        <v>433</v>
      </c>
      <c r="IK507" t="s">
        <v>434</v>
      </c>
      <c r="IL507" t="s">
        <v>435</v>
      </c>
      <c r="IM507" t="s">
        <v>435</v>
      </c>
      <c r="IN507" t="s">
        <v>435</v>
      </c>
      <c r="IO507" t="s">
        <v>435</v>
      </c>
      <c r="IP507">
        <v>0</v>
      </c>
      <c r="IQ507">
        <v>100</v>
      </c>
      <c r="IR507">
        <v>100</v>
      </c>
      <c r="IS507">
        <v>-22.87</v>
      </c>
      <c r="IT507">
        <v>-2.633</v>
      </c>
      <c r="IU507">
        <v>-9.223646000070774</v>
      </c>
      <c r="IV507">
        <v>-0.01431925071125703</v>
      </c>
      <c r="IW507">
        <v>4.89615414261653E-06</v>
      </c>
      <c r="IX507">
        <v>-8.989459798755491E-10</v>
      </c>
      <c r="IY507">
        <v>-1.345169807792213</v>
      </c>
      <c r="IZ507">
        <v>-0.1043539695207113</v>
      </c>
      <c r="JA507">
        <v>0.003109194328973147</v>
      </c>
      <c r="JB507">
        <v>-3.859871886814269E-05</v>
      </c>
      <c r="JC507">
        <v>3</v>
      </c>
      <c r="JD507">
        <v>1925</v>
      </c>
      <c r="JE507">
        <v>1</v>
      </c>
      <c r="JF507">
        <v>31</v>
      </c>
      <c r="JG507">
        <v>27.1</v>
      </c>
      <c r="JH507">
        <v>26.9</v>
      </c>
      <c r="JI507">
        <v>3.33618</v>
      </c>
      <c r="JJ507">
        <v>2.70142</v>
      </c>
      <c r="JK507">
        <v>1.49658</v>
      </c>
      <c r="JL507">
        <v>2.31201</v>
      </c>
      <c r="JM507">
        <v>1.54785</v>
      </c>
      <c r="JN507">
        <v>2.49878</v>
      </c>
      <c r="JO507">
        <v>54.2003</v>
      </c>
      <c r="JP507">
        <v>13.0813</v>
      </c>
      <c r="JQ507">
        <v>18</v>
      </c>
      <c r="JR507">
        <v>502.72</v>
      </c>
      <c r="JS507">
        <v>438.186</v>
      </c>
      <c r="JT507">
        <v>26.5584</v>
      </c>
      <c r="JU507">
        <v>47.6369</v>
      </c>
      <c r="JV507">
        <v>30.0007</v>
      </c>
      <c r="JW507">
        <v>47.3402</v>
      </c>
      <c r="JX507">
        <v>47.1613</v>
      </c>
      <c r="JY507">
        <v>66.93640000000001</v>
      </c>
      <c r="JZ507">
        <v>49.9026</v>
      </c>
      <c r="KA507">
        <v>0</v>
      </c>
      <c r="KB507">
        <v>20.6435</v>
      </c>
      <c r="KC507">
        <v>1557.01</v>
      </c>
      <c r="KD507">
        <v>23.043</v>
      </c>
      <c r="KE507">
        <v>97.2923</v>
      </c>
      <c r="KF507">
        <v>93.767</v>
      </c>
    </row>
    <row r="508" spans="1:292">
      <c r="A508">
        <v>480</v>
      </c>
      <c r="B508">
        <v>1687543885.6</v>
      </c>
      <c r="C508">
        <v>17757.09999990463</v>
      </c>
      <c r="D508" t="s">
        <v>1404</v>
      </c>
      <c r="E508" t="s">
        <v>1405</v>
      </c>
      <c r="F508">
        <v>5</v>
      </c>
      <c r="G508" t="s">
        <v>1218</v>
      </c>
      <c r="H508">
        <v>1687543877.814285</v>
      </c>
      <c r="I508">
        <f>(J508)/1000</f>
        <v>0</v>
      </c>
      <c r="J508">
        <f>IF(DO508, AM508, AG508)</f>
        <v>0</v>
      </c>
      <c r="K508">
        <f>IF(DO508, AH508, AF508)</f>
        <v>0</v>
      </c>
      <c r="L508">
        <f>DQ508 - IF(AT508&gt;1, K508*DK508*100.0/(AV508*EE508), 0)</f>
        <v>0</v>
      </c>
      <c r="M508">
        <f>((S508-I508/2)*L508-K508)/(S508+I508/2)</f>
        <v>0</v>
      </c>
      <c r="N508">
        <f>M508*(DX508+DY508)/1000.0</f>
        <v>0</v>
      </c>
      <c r="O508">
        <f>(DQ508 - IF(AT508&gt;1, K508*DK508*100.0/(AV508*EE508), 0))*(DX508+DY508)/1000.0</f>
        <v>0</v>
      </c>
      <c r="P508">
        <f>2.0/((1/R508-1/Q508)+SIGN(R508)*SQRT((1/R508-1/Q508)*(1/R508-1/Q508) + 4*DL508/((DL508+1)*(DL508+1))*(2*1/R508*1/Q508-1/Q508*1/Q508)))</f>
        <v>0</v>
      </c>
      <c r="Q508">
        <f>IF(LEFT(DM508,1)&lt;&gt;"0",IF(LEFT(DM508,1)="1",3.0,DN508),$D$5+$E$5*(EE508*DX508/($K$5*1000))+$F$5*(EE508*DX508/($K$5*1000))*MAX(MIN(DK508,$J$5),$I$5)*MAX(MIN(DK508,$J$5),$I$5)+$G$5*MAX(MIN(DK508,$J$5),$I$5)*(EE508*DX508/($K$5*1000))+$H$5*(EE508*DX508/($K$5*1000))*(EE508*DX508/($K$5*1000)))</f>
        <v>0</v>
      </c>
      <c r="R508">
        <f>I508*(1000-(1000*0.61365*exp(17.502*V508/(240.97+V508))/(DX508+DY508)+DS508)/2)/(1000*0.61365*exp(17.502*V508/(240.97+V508))/(DX508+DY508)-DS508)</f>
        <v>0</v>
      </c>
      <c r="S508">
        <f>1/((DL508+1)/(P508/1.6)+1/(Q508/1.37)) + DL508/((DL508+1)/(P508/1.6) + DL508/(Q508/1.37))</f>
        <v>0</v>
      </c>
      <c r="T508">
        <f>(DG508*DJ508)</f>
        <v>0</v>
      </c>
      <c r="U508">
        <f>(DZ508+(T508+2*0.95*5.67E-8*(((DZ508+$B$9)+273)^4-(DZ508+273)^4)-44100*I508)/(1.84*29.3*Q508+8*0.95*5.67E-8*(DZ508+273)^3))</f>
        <v>0</v>
      </c>
      <c r="V508">
        <f>($C$9*EA508+$D$9*EB508+$E$9*U508)</f>
        <v>0</v>
      </c>
      <c r="W508">
        <f>0.61365*exp(17.502*V508/(240.97+V508))</f>
        <v>0</v>
      </c>
      <c r="X508">
        <f>(Y508/Z508*100)</f>
        <v>0</v>
      </c>
      <c r="Y508">
        <f>DS508*(DX508+DY508)/1000</f>
        <v>0</v>
      </c>
      <c r="Z508">
        <f>0.61365*exp(17.502*DZ508/(240.97+DZ508))</f>
        <v>0</v>
      </c>
      <c r="AA508">
        <f>(W508-DS508*(DX508+DY508)/1000)</f>
        <v>0</v>
      </c>
      <c r="AB508">
        <f>(-I508*44100)</f>
        <v>0</v>
      </c>
      <c r="AC508">
        <f>2*29.3*Q508*0.92*(DZ508-V508)</f>
        <v>0</v>
      </c>
      <c r="AD508">
        <f>2*0.95*5.67E-8*(((DZ508+$B$9)+273)^4-(V508+273)^4)</f>
        <v>0</v>
      </c>
      <c r="AE508">
        <f>T508+AD508+AB508+AC508</f>
        <v>0</v>
      </c>
      <c r="AF508">
        <f>DW508*AT508*(DR508-DQ508*(1000-AT508*DT508)/(1000-AT508*DS508))/(100*DK508)</f>
        <v>0</v>
      </c>
      <c r="AG508">
        <f>1000*DW508*AT508*(DS508-DT508)/(100*DK508*(1000-AT508*DS508))</f>
        <v>0</v>
      </c>
      <c r="AH508">
        <f>(AI508 - AJ508 - DX508*1E3/(8.314*(DZ508+273.15)) * AL508/DW508 * AK508) * DW508/(100*DK508) * (1000 - DT508)/1000</f>
        <v>0</v>
      </c>
      <c r="AI508">
        <v>1578.338557669097</v>
      </c>
      <c r="AJ508">
        <v>1554.812727272727</v>
      </c>
      <c r="AK508">
        <v>3.452044971313593</v>
      </c>
      <c r="AL508">
        <v>66.87703025585249</v>
      </c>
      <c r="AM508">
        <f>(AO508 - AN508 + DX508*1E3/(8.314*(DZ508+273.15)) * AQ508/DW508 * AP508) * DW508/(100*DK508) * 1000/(1000 - AO508)</f>
        <v>0</v>
      </c>
      <c r="AN508">
        <v>22.92994448257391</v>
      </c>
      <c r="AO508">
        <v>23.27806666666667</v>
      </c>
      <c r="AP508">
        <v>4.521428341881211E-05</v>
      </c>
      <c r="AQ508">
        <v>100.4574107163463</v>
      </c>
      <c r="AR508">
        <v>0</v>
      </c>
      <c r="AS508">
        <v>0</v>
      </c>
      <c r="AT508">
        <f>IF(AR508*$H$15&gt;=AV508,1.0,(AV508/(AV508-AR508*$H$15)))</f>
        <v>0</v>
      </c>
      <c r="AU508">
        <f>(AT508-1)*100</f>
        <v>0</v>
      </c>
      <c r="AV508">
        <f>MAX(0,($B$15+$C$15*EE508)/(1+$D$15*EE508)*DX508/(DZ508+273)*$E$15)</f>
        <v>0</v>
      </c>
      <c r="AW508" t="s">
        <v>429</v>
      </c>
      <c r="AX508" t="s">
        <v>429</v>
      </c>
      <c r="AY508">
        <v>0</v>
      </c>
      <c r="AZ508">
        <v>0</v>
      </c>
      <c r="BA508">
        <f>1-AY508/AZ508</f>
        <v>0</v>
      </c>
      <c r="BB508">
        <v>0</v>
      </c>
      <c r="BC508" t="s">
        <v>429</v>
      </c>
      <c r="BD508" t="s">
        <v>429</v>
      </c>
      <c r="BE508">
        <v>0</v>
      </c>
      <c r="BF508">
        <v>0</v>
      </c>
      <c r="BG508">
        <f>1-BE508/BF508</f>
        <v>0</v>
      </c>
      <c r="BH508">
        <v>0.5</v>
      </c>
      <c r="BI508">
        <f>DH508</f>
        <v>0</v>
      </c>
      <c r="BJ508">
        <f>K508</f>
        <v>0</v>
      </c>
      <c r="BK508">
        <f>BG508*BH508*BI508</f>
        <v>0</v>
      </c>
      <c r="BL508">
        <f>(BJ508-BB508)/BI508</f>
        <v>0</v>
      </c>
      <c r="BM508">
        <f>(AZ508-BF508)/BF508</f>
        <v>0</v>
      </c>
      <c r="BN508">
        <f>AY508/(BA508+AY508/BF508)</f>
        <v>0</v>
      </c>
      <c r="BO508" t="s">
        <v>429</v>
      </c>
      <c r="BP508">
        <v>0</v>
      </c>
      <c r="BQ508">
        <f>IF(BP508&lt;&gt;0, BP508, BN508)</f>
        <v>0</v>
      </c>
      <c r="BR508">
        <f>1-BQ508/BF508</f>
        <v>0</v>
      </c>
      <c r="BS508">
        <f>(BF508-BE508)/(BF508-BQ508)</f>
        <v>0</v>
      </c>
      <c r="BT508">
        <f>(AZ508-BF508)/(AZ508-BQ508)</f>
        <v>0</v>
      </c>
      <c r="BU508">
        <f>(BF508-BE508)/(BF508-AY508)</f>
        <v>0</v>
      </c>
      <c r="BV508">
        <f>(AZ508-BF508)/(AZ508-AY508)</f>
        <v>0</v>
      </c>
      <c r="BW508">
        <f>(BS508*BQ508/BE508)</f>
        <v>0</v>
      </c>
      <c r="BX508">
        <f>(1-BW508)</f>
        <v>0</v>
      </c>
      <c r="DG508">
        <f>$B$13*EF508+$C$13*EG508+$F$13*ER508*(1-EU508)</f>
        <v>0</v>
      </c>
      <c r="DH508">
        <f>DG508*DI508</f>
        <v>0</v>
      </c>
      <c r="DI508">
        <f>($B$13*$D$11+$C$13*$D$11+$F$13*((FE508+EW508)/MAX(FE508+EW508+FF508, 0.1)*$I$11+FF508/MAX(FE508+EW508+FF508, 0.1)*$J$11))/($B$13+$C$13+$F$13)</f>
        <v>0</v>
      </c>
      <c r="DJ508">
        <f>($B$13*$K$11+$C$13*$K$11+$F$13*((FE508+EW508)/MAX(FE508+EW508+FF508, 0.1)*$P$11+FF508/MAX(FE508+EW508+FF508, 0.1)*$Q$11))/($B$13+$C$13+$F$13)</f>
        <v>0</v>
      </c>
      <c r="DK508">
        <v>1.91</v>
      </c>
      <c r="DL508">
        <v>0.5</v>
      </c>
      <c r="DM508" t="s">
        <v>430</v>
      </c>
      <c r="DN508">
        <v>2</v>
      </c>
      <c r="DO508" t="b">
        <v>1</v>
      </c>
      <c r="DP508">
        <v>1687543877.814285</v>
      </c>
      <c r="DQ508">
        <v>1494.117142857143</v>
      </c>
      <c r="DR508">
        <v>1525.123214285714</v>
      </c>
      <c r="DS508">
        <v>23.27199285714286</v>
      </c>
      <c r="DT508">
        <v>22.92650357142857</v>
      </c>
      <c r="DU508">
        <v>1516.933571428571</v>
      </c>
      <c r="DV508">
        <v>25.90497142857143</v>
      </c>
      <c r="DW508">
        <v>500.0101428571429</v>
      </c>
      <c r="DX508">
        <v>101.7424285714286</v>
      </c>
      <c r="DY508">
        <v>0.1000317892857143</v>
      </c>
      <c r="DZ508">
        <v>31.98614285714286</v>
      </c>
      <c r="EA508">
        <v>33.30322857142857</v>
      </c>
      <c r="EB508">
        <v>999.9000000000002</v>
      </c>
      <c r="EC508">
        <v>0</v>
      </c>
      <c r="ED508">
        <v>0</v>
      </c>
      <c r="EE508">
        <v>9989.346428571429</v>
      </c>
      <c r="EF508">
        <v>0</v>
      </c>
      <c r="EG508">
        <v>1397.387857142857</v>
      </c>
      <c r="EH508">
        <v>-31.005375</v>
      </c>
      <c r="EI508">
        <v>1529.717142857143</v>
      </c>
      <c r="EJ508">
        <v>1560.908214285715</v>
      </c>
      <c r="EK508">
        <v>0.3454963214285715</v>
      </c>
      <c r="EL508">
        <v>1525.123214285714</v>
      </c>
      <c r="EM508">
        <v>22.92650357142857</v>
      </c>
      <c r="EN508">
        <v>2.367750357142857</v>
      </c>
      <c r="EO508">
        <v>2.332597857142857</v>
      </c>
      <c r="EP508">
        <v>20.14488928571429</v>
      </c>
      <c r="EQ508">
        <v>19.9033</v>
      </c>
      <c r="ER508">
        <v>2000.013571428571</v>
      </c>
      <c r="ES508">
        <v>0.9800029642857141</v>
      </c>
      <c r="ET508">
        <v>0.01999713571428572</v>
      </c>
      <c r="EU508">
        <v>0</v>
      </c>
      <c r="EV508">
        <v>150.1512857142857</v>
      </c>
      <c r="EW508">
        <v>5.00078</v>
      </c>
      <c r="EX508">
        <v>4342.6725</v>
      </c>
      <c r="EY508">
        <v>16379.76071428572</v>
      </c>
      <c r="EZ508">
        <v>53.24957142857141</v>
      </c>
      <c r="FA508">
        <v>55.32324999999998</v>
      </c>
      <c r="FB508">
        <v>53.95735714285713</v>
      </c>
      <c r="FC508">
        <v>54.44635714285714</v>
      </c>
      <c r="FD508">
        <v>53.14489285714286</v>
      </c>
      <c r="FE508">
        <v>1955.119285714285</v>
      </c>
      <c r="FF508">
        <v>39.89357142857143</v>
      </c>
      <c r="FG508">
        <v>0</v>
      </c>
      <c r="FH508">
        <v>1687543886.1</v>
      </c>
      <c r="FI508">
        <v>0</v>
      </c>
      <c r="FJ508">
        <v>150.1424230769231</v>
      </c>
      <c r="FK508">
        <v>-0.7665299231982432</v>
      </c>
      <c r="FL508">
        <v>-45.2109401824877</v>
      </c>
      <c r="FM508">
        <v>4343.673846153846</v>
      </c>
      <c r="FN508">
        <v>15</v>
      </c>
      <c r="FO508">
        <v>1687542268.5</v>
      </c>
      <c r="FP508" t="s">
        <v>1219</v>
      </c>
      <c r="FQ508">
        <v>1687542253</v>
      </c>
      <c r="FR508">
        <v>1687542268.5</v>
      </c>
      <c r="FS508">
        <v>7</v>
      </c>
      <c r="FT508">
        <v>0.126</v>
      </c>
      <c r="FU508">
        <v>0.008999999999999999</v>
      </c>
      <c r="FV508">
        <v>-14.588</v>
      </c>
      <c r="FW508">
        <v>-2.508</v>
      </c>
      <c r="FX508">
        <v>419</v>
      </c>
      <c r="FY508">
        <v>18</v>
      </c>
      <c r="FZ508">
        <v>0.37</v>
      </c>
      <c r="GA508">
        <v>0.06</v>
      </c>
      <c r="GB508">
        <v>-30.9932775</v>
      </c>
      <c r="GC508">
        <v>-0.157709943714828</v>
      </c>
      <c r="GD508">
        <v>0.153182403505592</v>
      </c>
      <c r="GE508">
        <v>0</v>
      </c>
      <c r="GF508">
        <v>0.34447175</v>
      </c>
      <c r="GG508">
        <v>0.01968173358348889</v>
      </c>
      <c r="GH508">
        <v>0.002754978872423531</v>
      </c>
      <c r="GI508">
        <v>1</v>
      </c>
      <c r="GJ508">
        <v>1</v>
      </c>
      <c r="GK508">
        <v>2</v>
      </c>
      <c r="GL508" t="s">
        <v>443</v>
      </c>
      <c r="GM508">
        <v>3.10049</v>
      </c>
      <c r="GN508">
        <v>2.75792</v>
      </c>
      <c r="GO508">
        <v>0.227086</v>
      </c>
      <c r="GP508">
        <v>0.22792</v>
      </c>
      <c r="GQ508">
        <v>0.123469</v>
      </c>
      <c r="GR508">
        <v>0.113855</v>
      </c>
      <c r="GS508">
        <v>19208.5</v>
      </c>
      <c r="GT508">
        <v>18560.3</v>
      </c>
      <c r="GU508">
        <v>25456.8</v>
      </c>
      <c r="GV508">
        <v>24448.1</v>
      </c>
      <c r="GW508">
        <v>35894.9</v>
      </c>
      <c r="GX508">
        <v>31986.5</v>
      </c>
      <c r="GY508">
        <v>44523.3</v>
      </c>
      <c r="GZ508">
        <v>39007.6</v>
      </c>
      <c r="HA508">
        <v>1.70798</v>
      </c>
      <c r="HB508">
        <v>1.59733</v>
      </c>
      <c r="HC508">
        <v>-0.0397488</v>
      </c>
      <c r="HD508">
        <v>0</v>
      </c>
      <c r="HE508">
        <v>33.9544</v>
      </c>
      <c r="HF508">
        <v>999.9</v>
      </c>
      <c r="HG508">
        <v>42.9</v>
      </c>
      <c r="HH508">
        <v>50.9</v>
      </c>
      <c r="HI508">
        <v>54.7534</v>
      </c>
      <c r="HJ508">
        <v>62.5708</v>
      </c>
      <c r="HK508">
        <v>22.7764</v>
      </c>
      <c r="HL508">
        <v>1</v>
      </c>
      <c r="HM508">
        <v>1.88564</v>
      </c>
      <c r="HN508">
        <v>9.28105</v>
      </c>
      <c r="HO508">
        <v>20.0417</v>
      </c>
      <c r="HP508">
        <v>5.20381</v>
      </c>
      <c r="HQ508">
        <v>11.992</v>
      </c>
      <c r="HR508">
        <v>4.95925</v>
      </c>
      <c r="HS508">
        <v>3.27448</v>
      </c>
      <c r="HT508">
        <v>9999</v>
      </c>
      <c r="HU508">
        <v>9999</v>
      </c>
      <c r="HV508">
        <v>9999</v>
      </c>
      <c r="HW508">
        <v>92.3</v>
      </c>
      <c r="HX508">
        <v>1.86388</v>
      </c>
      <c r="HY508">
        <v>1.86031</v>
      </c>
      <c r="HZ508">
        <v>1.8587</v>
      </c>
      <c r="IA508">
        <v>1.85997</v>
      </c>
      <c r="IB508">
        <v>1.85986</v>
      </c>
      <c r="IC508">
        <v>1.85854</v>
      </c>
      <c r="ID508">
        <v>1.85771</v>
      </c>
      <c r="IE508">
        <v>1.85242</v>
      </c>
      <c r="IF508">
        <v>0</v>
      </c>
      <c r="IG508">
        <v>0</v>
      </c>
      <c r="IH508">
        <v>0</v>
      </c>
      <c r="II508">
        <v>0</v>
      </c>
      <c r="IJ508" t="s">
        <v>433</v>
      </c>
      <c r="IK508" t="s">
        <v>434</v>
      </c>
      <c r="IL508" t="s">
        <v>435</v>
      </c>
      <c r="IM508" t="s">
        <v>435</v>
      </c>
      <c r="IN508" t="s">
        <v>435</v>
      </c>
      <c r="IO508" t="s">
        <v>435</v>
      </c>
      <c r="IP508">
        <v>0</v>
      </c>
      <c r="IQ508">
        <v>100</v>
      </c>
      <c r="IR508">
        <v>100</v>
      </c>
      <c r="IS508">
        <v>-22.96</v>
      </c>
      <c r="IT508">
        <v>-2.6331</v>
      </c>
      <c r="IU508">
        <v>-9.223646000070774</v>
      </c>
      <c r="IV508">
        <v>-0.01431925071125703</v>
      </c>
      <c r="IW508">
        <v>4.89615414261653E-06</v>
      </c>
      <c r="IX508">
        <v>-8.989459798755491E-10</v>
      </c>
      <c r="IY508">
        <v>-1.345169807792213</v>
      </c>
      <c r="IZ508">
        <v>-0.1043539695207113</v>
      </c>
      <c r="JA508">
        <v>0.003109194328973147</v>
      </c>
      <c r="JB508">
        <v>-3.859871886814269E-05</v>
      </c>
      <c r="JC508">
        <v>3</v>
      </c>
      <c r="JD508">
        <v>1925</v>
      </c>
      <c r="JE508">
        <v>1</v>
      </c>
      <c r="JF508">
        <v>31</v>
      </c>
      <c r="JG508">
        <v>27.2</v>
      </c>
      <c r="JH508">
        <v>27</v>
      </c>
      <c r="JI508">
        <v>3.36304</v>
      </c>
      <c r="JJ508">
        <v>2.71851</v>
      </c>
      <c r="JK508">
        <v>1.49658</v>
      </c>
      <c r="JL508">
        <v>2.31323</v>
      </c>
      <c r="JM508">
        <v>1.54785</v>
      </c>
      <c r="JN508">
        <v>2.38159</v>
      </c>
      <c r="JO508">
        <v>54.2003</v>
      </c>
      <c r="JP508">
        <v>13.0726</v>
      </c>
      <c r="JQ508">
        <v>18</v>
      </c>
      <c r="JR508">
        <v>502.699</v>
      </c>
      <c r="JS508">
        <v>438.344</v>
      </c>
      <c r="JT508">
        <v>26.5591</v>
      </c>
      <c r="JU508">
        <v>47.6458</v>
      </c>
      <c r="JV508">
        <v>30.0008</v>
      </c>
      <c r="JW508">
        <v>47.3508</v>
      </c>
      <c r="JX508">
        <v>47.1718</v>
      </c>
      <c r="JY508">
        <v>67.4811</v>
      </c>
      <c r="JZ508">
        <v>49.9026</v>
      </c>
      <c r="KA508">
        <v>0</v>
      </c>
      <c r="KB508">
        <v>20.6482</v>
      </c>
      <c r="KC508">
        <v>1570.36</v>
      </c>
      <c r="KD508">
        <v>23.0694</v>
      </c>
      <c r="KE508">
        <v>97.2908</v>
      </c>
      <c r="KF508">
        <v>93.7654</v>
      </c>
    </row>
    <row r="509" spans="1:292">
      <c r="A509">
        <v>481</v>
      </c>
      <c r="B509">
        <v>1687543890.6</v>
      </c>
      <c r="C509">
        <v>17762.09999990463</v>
      </c>
      <c r="D509" t="s">
        <v>1406</v>
      </c>
      <c r="E509" t="s">
        <v>1407</v>
      </c>
      <c r="F509">
        <v>5</v>
      </c>
      <c r="G509" t="s">
        <v>1218</v>
      </c>
      <c r="H509">
        <v>1687543883.1</v>
      </c>
      <c r="I509">
        <f>(J509)/1000</f>
        <v>0</v>
      </c>
      <c r="J509">
        <f>IF(DO509, AM509, AG509)</f>
        <v>0</v>
      </c>
      <c r="K509">
        <f>IF(DO509, AH509, AF509)</f>
        <v>0</v>
      </c>
      <c r="L509">
        <f>DQ509 - IF(AT509&gt;1, K509*DK509*100.0/(AV509*EE509), 0)</f>
        <v>0</v>
      </c>
      <c r="M509">
        <f>((S509-I509/2)*L509-K509)/(S509+I509/2)</f>
        <v>0</v>
      </c>
      <c r="N509">
        <f>M509*(DX509+DY509)/1000.0</f>
        <v>0</v>
      </c>
      <c r="O509">
        <f>(DQ509 - IF(AT509&gt;1, K509*DK509*100.0/(AV509*EE509), 0))*(DX509+DY509)/1000.0</f>
        <v>0</v>
      </c>
      <c r="P509">
        <f>2.0/((1/R509-1/Q509)+SIGN(R509)*SQRT((1/R509-1/Q509)*(1/R509-1/Q509) + 4*DL509/((DL509+1)*(DL509+1))*(2*1/R509*1/Q509-1/Q509*1/Q509)))</f>
        <v>0</v>
      </c>
      <c r="Q509">
        <f>IF(LEFT(DM509,1)&lt;&gt;"0",IF(LEFT(DM509,1)="1",3.0,DN509),$D$5+$E$5*(EE509*DX509/($K$5*1000))+$F$5*(EE509*DX509/($K$5*1000))*MAX(MIN(DK509,$J$5),$I$5)*MAX(MIN(DK509,$J$5),$I$5)+$G$5*MAX(MIN(DK509,$J$5),$I$5)*(EE509*DX509/($K$5*1000))+$H$5*(EE509*DX509/($K$5*1000))*(EE509*DX509/($K$5*1000)))</f>
        <v>0</v>
      </c>
      <c r="R509">
        <f>I509*(1000-(1000*0.61365*exp(17.502*V509/(240.97+V509))/(DX509+DY509)+DS509)/2)/(1000*0.61365*exp(17.502*V509/(240.97+V509))/(DX509+DY509)-DS509)</f>
        <v>0</v>
      </c>
      <c r="S509">
        <f>1/((DL509+1)/(P509/1.6)+1/(Q509/1.37)) + DL509/((DL509+1)/(P509/1.6) + DL509/(Q509/1.37))</f>
        <v>0</v>
      </c>
      <c r="T509">
        <f>(DG509*DJ509)</f>
        <v>0</v>
      </c>
      <c r="U509">
        <f>(DZ509+(T509+2*0.95*5.67E-8*(((DZ509+$B$9)+273)^4-(DZ509+273)^4)-44100*I509)/(1.84*29.3*Q509+8*0.95*5.67E-8*(DZ509+273)^3))</f>
        <v>0</v>
      </c>
      <c r="V509">
        <f>($C$9*EA509+$D$9*EB509+$E$9*U509)</f>
        <v>0</v>
      </c>
      <c r="W509">
        <f>0.61365*exp(17.502*V509/(240.97+V509))</f>
        <v>0</v>
      </c>
      <c r="X509">
        <f>(Y509/Z509*100)</f>
        <v>0</v>
      </c>
      <c r="Y509">
        <f>DS509*(DX509+DY509)/1000</f>
        <v>0</v>
      </c>
      <c r="Z509">
        <f>0.61365*exp(17.502*DZ509/(240.97+DZ509))</f>
        <v>0</v>
      </c>
      <c r="AA509">
        <f>(W509-DS509*(DX509+DY509)/1000)</f>
        <v>0</v>
      </c>
      <c r="AB509">
        <f>(-I509*44100)</f>
        <v>0</v>
      </c>
      <c r="AC509">
        <f>2*29.3*Q509*0.92*(DZ509-V509)</f>
        <v>0</v>
      </c>
      <c r="AD509">
        <f>2*0.95*5.67E-8*(((DZ509+$B$9)+273)^4-(V509+273)^4)</f>
        <v>0</v>
      </c>
      <c r="AE509">
        <f>T509+AD509+AB509+AC509</f>
        <v>0</v>
      </c>
      <c r="AF509">
        <f>DW509*AT509*(DR509-DQ509*(1000-AT509*DT509)/(1000-AT509*DS509))/(100*DK509)</f>
        <v>0</v>
      </c>
      <c r="AG509">
        <f>1000*DW509*AT509*(DS509-DT509)/(100*DK509*(1000-AT509*DS509))</f>
        <v>0</v>
      </c>
      <c r="AH509">
        <f>(AI509 - AJ509 - DX509*1E3/(8.314*(DZ509+273.15)) * AL509/DW509 * AK509) * DW509/(100*DK509) * (1000 - DT509)/1000</f>
        <v>0</v>
      </c>
      <c r="AI509">
        <v>1595.4546727894</v>
      </c>
      <c r="AJ509">
        <v>1571.871757575758</v>
      </c>
      <c r="AK509">
        <v>3.429780120704595</v>
      </c>
      <c r="AL509">
        <v>66.87703025585249</v>
      </c>
      <c r="AM509">
        <f>(AO509 - AN509 + DX509*1E3/(8.314*(DZ509+273.15)) * AQ509/DW509 * AP509) * DW509/(100*DK509) * 1000/(1000 - AO509)</f>
        <v>0</v>
      </c>
      <c r="AN509">
        <v>22.93250292237191</v>
      </c>
      <c r="AO509">
        <v>23.28316848484849</v>
      </c>
      <c r="AP509">
        <v>6.169192206433388E-05</v>
      </c>
      <c r="AQ509">
        <v>100.4574107163463</v>
      </c>
      <c r="AR509">
        <v>0</v>
      </c>
      <c r="AS509">
        <v>0</v>
      </c>
      <c r="AT509">
        <f>IF(AR509*$H$15&gt;=AV509,1.0,(AV509/(AV509-AR509*$H$15)))</f>
        <v>0</v>
      </c>
      <c r="AU509">
        <f>(AT509-1)*100</f>
        <v>0</v>
      </c>
      <c r="AV509">
        <f>MAX(0,($B$15+$C$15*EE509)/(1+$D$15*EE509)*DX509/(DZ509+273)*$E$15)</f>
        <v>0</v>
      </c>
      <c r="AW509" t="s">
        <v>429</v>
      </c>
      <c r="AX509" t="s">
        <v>429</v>
      </c>
      <c r="AY509">
        <v>0</v>
      </c>
      <c r="AZ509">
        <v>0</v>
      </c>
      <c r="BA509">
        <f>1-AY509/AZ509</f>
        <v>0</v>
      </c>
      <c r="BB509">
        <v>0</v>
      </c>
      <c r="BC509" t="s">
        <v>429</v>
      </c>
      <c r="BD509" t="s">
        <v>429</v>
      </c>
      <c r="BE509">
        <v>0</v>
      </c>
      <c r="BF509">
        <v>0</v>
      </c>
      <c r="BG509">
        <f>1-BE509/BF509</f>
        <v>0</v>
      </c>
      <c r="BH509">
        <v>0.5</v>
      </c>
      <c r="BI509">
        <f>DH509</f>
        <v>0</v>
      </c>
      <c r="BJ509">
        <f>K509</f>
        <v>0</v>
      </c>
      <c r="BK509">
        <f>BG509*BH509*BI509</f>
        <v>0</v>
      </c>
      <c r="BL509">
        <f>(BJ509-BB509)/BI509</f>
        <v>0</v>
      </c>
      <c r="BM509">
        <f>(AZ509-BF509)/BF509</f>
        <v>0</v>
      </c>
      <c r="BN509">
        <f>AY509/(BA509+AY509/BF509)</f>
        <v>0</v>
      </c>
      <c r="BO509" t="s">
        <v>429</v>
      </c>
      <c r="BP509">
        <v>0</v>
      </c>
      <c r="BQ509">
        <f>IF(BP509&lt;&gt;0, BP509, BN509)</f>
        <v>0</v>
      </c>
      <c r="BR509">
        <f>1-BQ509/BF509</f>
        <v>0</v>
      </c>
      <c r="BS509">
        <f>(BF509-BE509)/(BF509-BQ509)</f>
        <v>0</v>
      </c>
      <c r="BT509">
        <f>(AZ509-BF509)/(AZ509-BQ509)</f>
        <v>0</v>
      </c>
      <c r="BU509">
        <f>(BF509-BE509)/(BF509-AY509)</f>
        <v>0</v>
      </c>
      <c r="BV509">
        <f>(AZ509-BF509)/(AZ509-AY509)</f>
        <v>0</v>
      </c>
      <c r="BW509">
        <f>(BS509*BQ509/BE509)</f>
        <v>0</v>
      </c>
      <c r="BX509">
        <f>(1-BW509)</f>
        <v>0</v>
      </c>
      <c r="DG509">
        <f>$B$13*EF509+$C$13*EG509+$F$13*ER509*(1-EU509)</f>
        <v>0</v>
      </c>
      <c r="DH509">
        <f>DG509*DI509</f>
        <v>0</v>
      </c>
      <c r="DI509">
        <f>($B$13*$D$11+$C$13*$D$11+$F$13*((FE509+EW509)/MAX(FE509+EW509+FF509, 0.1)*$I$11+FF509/MAX(FE509+EW509+FF509, 0.1)*$J$11))/($B$13+$C$13+$F$13)</f>
        <v>0</v>
      </c>
      <c r="DJ509">
        <f>($B$13*$K$11+$C$13*$K$11+$F$13*((FE509+EW509)/MAX(FE509+EW509+FF509, 0.1)*$P$11+FF509/MAX(FE509+EW509+FF509, 0.1)*$Q$11))/($B$13+$C$13+$F$13)</f>
        <v>0</v>
      </c>
      <c r="DK509">
        <v>1.91</v>
      </c>
      <c r="DL509">
        <v>0.5</v>
      </c>
      <c r="DM509" t="s">
        <v>430</v>
      </c>
      <c r="DN509">
        <v>2</v>
      </c>
      <c r="DO509" t="b">
        <v>1</v>
      </c>
      <c r="DP509">
        <v>1687543883.1</v>
      </c>
      <c r="DQ509">
        <v>1511.818148148148</v>
      </c>
      <c r="DR509">
        <v>1542.842962962963</v>
      </c>
      <c r="DS509">
        <v>23.27648148148148</v>
      </c>
      <c r="DT509">
        <v>22.92988148148148</v>
      </c>
      <c r="DU509">
        <v>1534.735555555556</v>
      </c>
      <c r="DV509">
        <v>25.90956666666666</v>
      </c>
      <c r="DW509">
        <v>500.0044814814814</v>
      </c>
      <c r="DX509">
        <v>101.7421481481482</v>
      </c>
      <c r="DY509">
        <v>0.0999763185185185</v>
      </c>
      <c r="DZ509">
        <v>31.98844444444444</v>
      </c>
      <c r="EA509">
        <v>33.30889259259259</v>
      </c>
      <c r="EB509">
        <v>999.9000000000001</v>
      </c>
      <c r="EC509">
        <v>0</v>
      </c>
      <c r="ED509">
        <v>0</v>
      </c>
      <c r="EE509">
        <v>9990.571851851852</v>
      </c>
      <c r="EF509">
        <v>0</v>
      </c>
      <c r="EG509">
        <v>1413.070740740741</v>
      </c>
      <c r="EH509">
        <v>-31.02403703703704</v>
      </c>
      <c r="EI509">
        <v>1547.848148148148</v>
      </c>
      <c r="EJ509">
        <v>1579.05037037037</v>
      </c>
      <c r="EK509">
        <v>0.3466068148148148</v>
      </c>
      <c r="EL509">
        <v>1542.842962962963</v>
      </c>
      <c r="EM509">
        <v>22.92988148148148</v>
      </c>
      <c r="EN509">
        <v>2.368198148148148</v>
      </c>
      <c r="EO509">
        <v>2.332933333333334</v>
      </c>
      <c r="EP509">
        <v>20.14795185185185</v>
      </c>
      <c r="EQ509">
        <v>19.90562592592593</v>
      </c>
      <c r="ER509">
        <v>2000.01074074074</v>
      </c>
      <c r="ES509">
        <v>0.9800034444444443</v>
      </c>
      <c r="ET509">
        <v>0.01999665185185185</v>
      </c>
      <c r="EU509">
        <v>0</v>
      </c>
      <c r="EV509">
        <v>150.0968148148148</v>
      </c>
      <c r="EW509">
        <v>5.00078</v>
      </c>
      <c r="EX509">
        <v>4338.649259259259</v>
      </c>
      <c r="EY509">
        <v>16379.74444444444</v>
      </c>
      <c r="EZ509">
        <v>53.2704074074074</v>
      </c>
      <c r="FA509">
        <v>55.34466666666667</v>
      </c>
      <c r="FB509">
        <v>53.97196296296296</v>
      </c>
      <c r="FC509">
        <v>54.45359259259259</v>
      </c>
      <c r="FD509">
        <v>53.15496296296295</v>
      </c>
      <c r="FE509">
        <v>1955.12</v>
      </c>
      <c r="FF509">
        <v>39.89000000000001</v>
      </c>
      <c r="FG509">
        <v>0</v>
      </c>
      <c r="FH509">
        <v>1687543890.9</v>
      </c>
      <c r="FI509">
        <v>0</v>
      </c>
      <c r="FJ509">
        <v>150.1101538461538</v>
      </c>
      <c r="FK509">
        <v>-0.6774700916175873</v>
      </c>
      <c r="FL509">
        <v>-125.5733334735352</v>
      </c>
      <c r="FM509">
        <v>4339.954615384615</v>
      </c>
      <c r="FN509">
        <v>15</v>
      </c>
      <c r="FO509">
        <v>1687542268.5</v>
      </c>
      <c r="FP509" t="s">
        <v>1219</v>
      </c>
      <c r="FQ509">
        <v>1687542253</v>
      </c>
      <c r="FR509">
        <v>1687542268.5</v>
      </c>
      <c r="FS509">
        <v>7</v>
      </c>
      <c r="FT509">
        <v>0.126</v>
      </c>
      <c r="FU509">
        <v>0.008999999999999999</v>
      </c>
      <c r="FV509">
        <v>-14.588</v>
      </c>
      <c r="FW509">
        <v>-2.508</v>
      </c>
      <c r="FX509">
        <v>419</v>
      </c>
      <c r="FY509">
        <v>18</v>
      </c>
      <c r="FZ509">
        <v>0.37</v>
      </c>
      <c r="GA509">
        <v>0.06</v>
      </c>
      <c r="GB509">
        <v>-31.01430243902439</v>
      </c>
      <c r="GC509">
        <v>0.02250313588848591</v>
      </c>
      <c r="GD509">
        <v>0.1479100377335623</v>
      </c>
      <c r="GE509">
        <v>1</v>
      </c>
      <c r="GF509">
        <v>0.3462494146341463</v>
      </c>
      <c r="GG509">
        <v>0.01387388153310178</v>
      </c>
      <c r="GH509">
        <v>0.002202321103452603</v>
      </c>
      <c r="GI509">
        <v>1</v>
      </c>
      <c r="GJ509">
        <v>2</v>
      </c>
      <c r="GK509">
        <v>2</v>
      </c>
      <c r="GL509" t="s">
        <v>432</v>
      </c>
      <c r="GM509">
        <v>3.10053</v>
      </c>
      <c r="GN509">
        <v>2.75796</v>
      </c>
      <c r="GO509">
        <v>0.228552</v>
      </c>
      <c r="GP509">
        <v>0.229364</v>
      </c>
      <c r="GQ509">
        <v>0.123485</v>
      </c>
      <c r="GR509">
        <v>0.113868</v>
      </c>
      <c r="GS509">
        <v>19171.3</v>
      </c>
      <c r="GT509">
        <v>18525.1</v>
      </c>
      <c r="GU509">
        <v>25456.1</v>
      </c>
      <c r="GV509">
        <v>24447.9</v>
      </c>
      <c r="GW509">
        <v>35893.9</v>
      </c>
      <c r="GX509">
        <v>31986.4</v>
      </c>
      <c r="GY509">
        <v>44522.6</v>
      </c>
      <c r="GZ509">
        <v>39007.7</v>
      </c>
      <c r="HA509">
        <v>1.70807</v>
      </c>
      <c r="HB509">
        <v>1.59707</v>
      </c>
      <c r="HC509">
        <v>-0.0392646</v>
      </c>
      <c r="HD509">
        <v>0</v>
      </c>
      <c r="HE509">
        <v>33.9556</v>
      </c>
      <c r="HF509">
        <v>999.9</v>
      </c>
      <c r="HG509">
        <v>42.9</v>
      </c>
      <c r="HH509">
        <v>50.9</v>
      </c>
      <c r="HI509">
        <v>54.7604</v>
      </c>
      <c r="HJ509">
        <v>62.6408</v>
      </c>
      <c r="HK509">
        <v>22.48</v>
      </c>
      <c r="HL509">
        <v>1</v>
      </c>
      <c r="HM509">
        <v>1.88651</v>
      </c>
      <c r="HN509">
        <v>9.28105</v>
      </c>
      <c r="HO509">
        <v>20.0417</v>
      </c>
      <c r="HP509">
        <v>5.20471</v>
      </c>
      <c r="HQ509">
        <v>11.992</v>
      </c>
      <c r="HR509">
        <v>4.95945</v>
      </c>
      <c r="HS509">
        <v>3.2746</v>
      </c>
      <c r="HT509">
        <v>9999</v>
      </c>
      <c r="HU509">
        <v>9999</v>
      </c>
      <c r="HV509">
        <v>9999</v>
      </c>
      <c r="HW509">
        <v>92.3</v>
      </c>
      <c r="HX509">
        <v>1.86388</v>
      </c>
      <c r="HY509">
        <v>1.86033</v>
      </c>
      <c r="HZ509">
        <v>1.85869</v>
      </c>
      <c r="IA509">
        <v>1.86</v>
      </c>
      <c r="IB509">
        <v>1.85989</v>
      </c>
      <c r="IC509">
        <v>1.85853</v>
      </c>
      <c r="ID509">
        <v>1.8577</v>
      </c>
      <c r="IE509">
        <v>1.85242</v>
      </c>
      <c r="IF509">
        <v>0</v>
      </c>
      <c r="IG509">
        <v>0</v>
      </c>
      <c r="IH509">
        <v>0</v>
      </c>
      <c r="II509">
        <v>0</v>
      </c>
      <c r="IJ509" t="s">
        <v>433</v>
      </c>
      <c r="IK509" t="s">
        <v>434</v>
      </c>
      <c r="IL509" t="s">
        <v>435</v>
      </c>
      <c r="IM509" t="s">
        <v>435</v>
      </c>
      <c r="IN509" t="s">
        <v>435</v>
      </c>
      <c r="IO509" t="s">
        <v>435</v>
      </c>
      <c r="IP509">
        <v>0</v>
      </c>
      <c r="IQ509">
        <v>100</v>
      </c>
      <c r="IR509">
        <v>100</v>
      </c>
      <c r="IS509">
        <v>-23.06</v>
      </c>
      <c r="IT509">
        <v>-2.6332</v>
      </c>
      <c r="IU509">
        <v>-9.223646000070774</v>
      </c>
      <c r="IV509">
        <v>-0.01431925071125703</v>
      </c>
      <c r="IW509">
        <v>4.89615414261653E-06</v>
      </c>
      <c r="IX509">
        <v>-8.989459798755491E-10</v>
      </c>
      <c r="IY509">
        <v>-1.345169807792213</v>
      </c>
      <c r="IZ509">
        <v>-0.1043539695207113</v>
      </c>
      <c r="JA509">
        <v>0.003109194328973147</v>
      </c>
      <c r="JB509">
        <v>-3.859871886814269E-05</v>
      </c>
      <c r="JC509">
        <v>3</v>
      </c>
      <c r="JD509">
        <v>1925</v>
      </c>
      <c r="JE509">
        <v>1</v>
      </c>
      <c r="JF509">
        <v>31</v>
      </c>
      <c r="JG509">
        <v>27.3</v>
      </c>
      <c r="JH509">
        <v>27</v>
      </c>
      <c r="JI509">
        <v>3.39355</v>
      </c>
      <c r="JJ509">
        <v>2.69653</v>
      </c>
      <c r="JK509">
        <v>1.49658</v>
      </c>
      <c r="JL509">
        <v>2.31323</v>
      </c>
      <c r="JM509">
        <v>1.54785</v>
      </c>
      <c r="JN509">
        <v>2.53174</v>
      </c>
      <c r="JO509">
        <v>54.2003</v>
      </c>
      <c r="JP509">
        <v>13.0813</v>
      </c>
      <c r="JQ509">
        <v>18</v>
      </c>
      <c r="JR509">
        <v>502.821</v>
      </c>
      <c r="JS509">
        <v>438.232</v>
      </c>
      <c r="JT509">
        <v>26.5631</v>
      </c>
      <c r="JU509">
        <v>47.6531</v>
      </c>
      <c r="JV509">
        <v>30.0008</v>
      </c>
      <c r="JW509">
        <v>47.3602</v>
      </c>
      <c r="JX509">
        <v>47.1818</v>
      </c>
      <c r="JY509">
        <v>68.09059999999999</v>
      </c>
      <c r="JZ509">
        <v>49.9026</v>
      </c>
      <c r="KA509">
        <v>0</v>
      </c>
      <c r="KB509">
        <v>20.6501</v>
      </c>
      <c r="KC509">
        <v>1590.4</v>
      </c>
      <c r="KD509">
        <v>23.0945</v>
      </c>
      <c r="KE509">
        <v>97.2889</v>
      </c>
      <c r="KF509">
        <v>93.76519999999999</v>
      </c>
    </row>
    <row r="510" spans="1:292">
      <c r="A510">
        <v>482</v>
      </c>
      <c r="B510">
        <v>1687543895.6</v>
      </c>
      <c r="C510">
        <v>17767.09999990463</v>
      </c>
      <c r="D510" t="s">
        <v>1408</v>
      </c>
      <c r="E510" t="s">
        <v>1409</v>
      </c>
      <c r="F510">
        <v>5</v>
      </c>
      <c r="G510" t="s">
        <v>1218</v>
      </c>
      <c r="H510">
        <v>1687543887.814285</v>
      </c>
      <c r="I510">
        <f>(J510)/1000</f>
        <v>0</v>
      </c>
      <c r="J510">
        <f>IF(DO510, AM510, AG510)</f>
        <v>0</v>
      </c>
      <c r="K510">
        <f>IF(DO510, AH510, AF510)</f>
        <v>0</v>
      </c>
      <c r="L510">
        <f>DQ510 - IF(AT510&gt;1, K510*DK510*100.0/(AV510*EE510), 0)</f>
        <v>0</v>
      </c>
      <c r="M510">
        <f>((S510-I510/2)*L510-K510)/(S510+I510/2)</f>
        <v>0</v>
      </c>
      <c r="N510">
        <f>M510*(DX510+DY510)/1000.0</f>
        <v>0</v>
      </c>
      <c r="O510">
        <f>(DQ510 - IF(AT510&gt;1, K510*DK510*100.0/(AV510*EE510), 0))*(DX510+DY510)/1000.0</f>
        <v>0</v>
      </c>
      <c r="P510">
        <f>2.0/((1/R510-1/Q510)+SIGN(R510)*SQRT((1/R510-1/Q510)*(1/R510-1/Q510) + 4*DL510/((DL510+1)*(DL510+1))*(2*1/R510*1/Q510-1/Q510*1/Q510)))</f>
        <v>0</v>
      </c>
      <c r="Q510">
        <f>IF(LEFT(DM510,1)&lt;&gt;"0",IF(LEFT(DM510,1)="1",3.0,DN510),$D$5+$E$5*(EE510*DX510/($K$5*1000))+$F$5*(EE510*DX510/($K$5*1000))*MAX(MIN(DK510,$J$5),$I$5)*MAX(MIN(DK510,$J$5),$I$5)+$G$5*MAX(MIN(DK510,$J$5),$I$5)*(EE510*DX510/($K$5*1000))+$H$5*(EE510*DX510/($K$5*1000))*(EE510*DX510/($K$5*1000)))</f>
        <v>0</v>
      </c>
      <c r="R510">
        <f>I510*(1000-(1000*0.61365*exp(17.502*V510/(240.97+V510))/(DX510+DY510)+DS510)/2)/(1000*0.61365*exp(17.502*V510/(240.97+V510))/(DX510+DY510)-DS510)</f>
        <v>0</v>
      </c>
      <c r="S510">
        <f>1/((DL510+1)/(P510/1.6)+1/(Q510/1.37)) + DL510/((DL510+1)/(P510/1.6) + DL510/(Q510/1.37))</f>
        <v>0</v>
      </c>
      <c r="T510">
        <f>(DG510*DJ510)</f>
        <v>0</v>
      </c>
      <c r="U510">
        <f>(DZ510+(T510+2*0.95*5.67E-8*(((DZ510+$B$9)+273)^4-(DZ510+273)^4)-44100*I510)/(1.84*29.3*Q510+8*0.95*5.67E-8*(DZ510+273)^3))</f>
        <v>0</v>
      </c>
      <c r="V510">
        <f>($C$9*EA510+$D$9*EB510+$E$9*U510)</f>
        <v>0</v>
      </c>
      <c r="W510">
        <f>0.61365*exp(17.502*V510/(240.97+V510))</f>
        <v>0</v>
      </c>
      <c r="X510">
        <f>(Y510/Z510*100)</f>
        <v>0</v>
      </c>
      <c r="Y510">
        <f>DS510*(DX510+DY510)/1000</f>
        <v>0</v>
      </c>
      <c r="Z510">
        <f>0.61365*exp(17.502*DZ510/(240.97+DZ510))</f>
        <v>0</v>
      </c>
      <c r="AA510">
        <f>(W510-DS510*(DX510+DY510)/1000)</f>
        <v>0</v>
      </c>
      <c r="AB510">
        <f>(-I510*44100)</f>
        <v>0</v>
      </c>
      <c r="AC510">
        <f>2*29.3*Q510*0.92*(DZ510-V510)</f>
        <v>0</v>
      </c>
      <c r="AD510">
        <f>2*0.95*5.67E-8*(((DZ510+$B$9)+273)^4-(V510+273)^4)</f>
        <v>0</v>
      </c>
      <c r="AE510">
        <f>T510+AD510+AB510+AC510</f>
        <v>0</v>
      </c>
      <c r="AF510">
        <f>DW510*AT510*(DR510-DQ510*(1000-AT510*DT510)/(1000-AT510*DS510))/(100*DK510)</f>
        <v>0</v>
      </c>
      <c r="AG510">
        <f>1000*DW510*AT510*(DS510-DT510)/(100*DK510*(1000-AT510*DS510))</f>
        <v>0</v>
      </c>
      <c r="AH510">
        <f>(AI510 - AJ510 - DX510*1E3/(8.314*(DZ510+273.15)) * AL510/DW510 * AK510) * DW510/(100*DK510) * (1000 - DT510)/1000</f>
        <v>0</v>
      </c>
      <c r="AI510">
        <v>1612.668170257076</v>
      </c>
      <c r="AJ510">
        <v>1589.016848484849</v>
      </c>
      <c r="AK510">
        <v>3.436746909016757</v>
      </c>
      <c r="AL510">
        <v>66.87703025585249</v>
      </c>
      <c r="AM510">
        <f>(AO510 - AN510 + DX510*1E3/(8.314*(DZ510+273.15)) * AQ510/DW510 * AP510) * DW510/(100*DK510) * 1000/(1000 - AO510)</f>
        <v>0</v>
      </c>
      <c r="AN510">
        <v>22.93449865419707</v>
      </c>
      <c r="AO510">
        <v>23.28430424242424</v>
      </c>
      <c r="AP510">
        <v>5.541278797892617E-06</v>
      </c>
      <c r="AQ510">
        <v>100.4574107163463</v>
      </c>
      <c r="AR510">
        <v>0</v>
      </c>
      <c r="AS510">
        <v>0</v>
      </c>
      <c r="AT510">
        <f>IF(AR510*$H$15&gt;=AV510,1.0,(AV510/(AV510-AR510*$H$15)))</f>
        <v>0</v>
      </c>
      <c r="AU510">
        <f>(AT510-1)*100</f>
        <v>0</v>
      </c>
      <c r="AV510">
        <f>MAX(0,($B$15+$C$15*EE510)/(1+$D$15*EE510)*DX510/(DZ510+273)*$E$15)</f>
        <v>0</v>
      </c>
      <c r="AW510" t="s">
        <v>429</v>
      </c>
      <c r="AX510" t="s">
        <v>429</v>
      </c>
      <c r="AY510">
        <v>0</v>
      </c>
      <c r="AZ510">
        <v>0</v>
      </c>
      <c r="BA510">
        <f>1-AY510/AZ510</f>
        <v>0</v>
      </c>
      <c r="BB510">
        <v>0</v>
      </c>
      <c r="BC510" t="s">
        <v>429</v>
      </c>
      <c r="BD510" t="s">
        <v>429</v>
      </c>
      <c r="BE510">
        <v>0</v>
      </c>
      <c r="BF510">
        <v>0</v>
      </c>
      <c r="BG510">
        <f>1-BE510/BF510</f>
        <v>0</v>
      </c>
      <c r="BH510">
        <v>0.5</v>
      </c>
      <c r="BI510">
        <f>DH510</f>
        <v>0</v>
      </c>
      <c r="BJ510">
        <f>K510</f>
        <v>0</v>
      </c>
      <c r="BK510">
        <f>BG510*BH510*BI510</f>
        <v>0</v>
      </c>
      <c r="BL510">
        <f>(BJ510-BB510)/BI510</f>
        <v>0</v>
      </c>
      <c r="BM510">
        <f>(AZ510-BF510)/BF510</f>
        <v>0</v>
      </c>
      <c r="BN510">
        <f>AY510/(BA510+AY510/BF510)</f>
        <v>0</v>
      </c>
      <c r="BO510" t="s">
        <v>429</v>
      </c>
      <c r="BP510">
        <v>0</v>
      </c>
      <c r="BQ510">
        <f>IF(BP510&lt;&gt;0, BP510, BN510)</f>
        <v>0</v>
      </c>
      <c r="BR510">
        <f>1-BQ510/BF510</f>
        <v>0</v>
      </c>
      <c r="BS510">
        <f>(BF510-BE510)/(BF510-BQ510)</f>
        <v>0</v>
      </c>
      <c r="BT510">
        <f>(AZ510-BF510)/(AZ510-BQ510)</f>
        <v>0</v>
      </c>
      <c r="BU510">
        <f>(BF510-BE510)/(BF510-AY510)</f>
        <v>0</v>
      </c>
      <c r="BV510">
        <f>(AZ510-BF510)/(AZ510-AY510)</f>
        <v>0</v>
      </c>
      <c r="BW510">
        <f>(BS510*BQ510/BE510)</f>
        <v>0</v>
      </c>
      <c r="BX510">
        <f>(1-BW510)</f>
        <v>0</v>
      </c>
      <c r="DG510">
        <f>$B$13*EF510+$C$13*EG510+$F$13*ER510*(1-EU510)</f>
        <v>0</v>
      </c>
      <c r="DH510">
        <f>DG510*DI510</f>
        <v>0</v>
      </c>
      <c r="DI510">
        <f>($B$13*$D$11+$C$13*$D$11+$F$13*((FE510+EW510)/MAX(FE510+EW510+FF510, 0.1)*$I$11+FF510/MAX(FE510+EW510+FF510, 0.1)*$J$11))/($B$13+$C$13+$F$13)</f>
        <v>0</v>
      </c>
      <c r="DJ510">
        <f>($B$13*$K$11+$C$13*$K$11+$F$13*((FE510+EW510)/MAX(FE510+EW510+FF510, 0.1)*$P$11+FF510/MAX(FE510+EW510+FF510, 0.1)*$Q$11))/($B$13+$C$13+$F$13)</f>
        <v>0</v>
      </c>
      <c r="DK510">
        <v>1.91</v>
      </c>
      <c r="DL510">
        <v>0.5</v>
      </c>
      <c r="DM510" t="s">
        <v>430</v>
      </c>
      <c r="DN510">
        <v>2</v>
      </c>
      <c r="DO510" t="b">
        <v>1</v>
      </c>
      <c r="DP510">
        <v>1687543887.814285</v>
      </c>
      <c r="DQ510">
        <v>1527.627857142857</v>
      </c>
      <c r="DR510">
        <v>1558.647142857143</v>
      </c>
      <c r="DS510">
        <v>23.28054285714285</v>
      </c>
      <c r="DT510">
        <v>22.93200357142857</v>
      </c>
      <c r="DU510">
        <v>1550.635714285714</v>
      </c>
      <c r="DV510">
        <v>25.91371071428571</v>
      </c>
      <c r="DW510">
        <v>500.0209285714286</v>
      </c>
      <c r="DX510">
        <v>101.7420714285714</v>
      </c>
      <c r="DY510">
        <v>0.10006925</v>
      </c>
      <c r="DZ510">
        <v>31.99075714285715</v>
      </c>
      <c r="EA510">
        <v>33.31749642857143</v>
      </c>
      <c r="EB510">
        <v>999.9000000000002</v>
      </c>
      <c r="EC510">
        <v>0</v>
      </c>
      <c r="ED510">
        <v>0</v>
      </c>
      <c r="EE510">
        <v>9993.432499999999</v>
      </c>
      <c r="EF510">
        <v>0</v>
      </c>
      <c r="EG510">
        <v>1411.675</v>
      </c>
      <c r="EH510">
        <v>-31.01837142857143</v>
      </c>
      <c r="EI510">
        <v>1564.041428571429</v>
      </c>
      <c r="EJ510">
        <v>1595.228214285715</v>
      </c>
      <c r="EK510">
        <v>0.3485433571428572</v>
      </c>
      <c r="EL510">
        <v>1558.647142857143</v>
      </c>
      <c r="EM510">
        <v>22.93200357142857</v>
      </c>
      <c r="EN510">
        <v>2.368608571428571</v>
      </c>
      <c r="EO510">
        <v>2.333146428571428</v>
      </c>
      <c r="EP510">
        <v>20.15075</v>
      </c>
      <c r="EQ510">
        <v>19.90709642857143</v>
      </c>
      <c r="ER510">
        <v>2000.006071428572</v>
      </c>
      <c r="ES510">
        <v>0.9800034999999998</v>
      </c>
      <c r="ET510">
        <v>0.0199966</v>
      </c>
      <c r="EU510">
        <v>0</v>
      </c>
      <c r="EV510">
        <v>150.0709285714286</v>
      </c>
      <c r="EW510">
        <v>5.00078</v>
      </c>
      <c r="EX510">
        <v>4335.615</v>
      </c>
      <c r="EY510">
        <v>16379.7</v>
      </c>
      <c r="EZ510">
        <v>53.27192857142855</v>
      </c>
      <c r="FA510">
        <v>55.3525</v>
      </c>
      <c r="FB510">
        <v>53.97071428571428</v>
      </c>
      <c r="FC510">
        <v>54.46628571428572</v>
      </c>
      <c r="FD510">
        <v>53.15617857142856</v>
      </c>
      <c r="FE510">
        <v>1955.116071428571</v>
      </c>
      <c r="FF510">
        <v>39.89000000000001</v>
      </c>
      <c r="FG510">
        <v>0</v>
      </c>
      <c r="FH510">
        <v>1687543896.3</v>
      </c>
      <c r="FI510">
        <v>0</v>
      </c>
      <c r="FJ510">
        <v>150.09044</v>
      </c>
      <c r="FK510">
        <v>1.065769223346615</v>
      </c>
      <c r="FL510">
        <v>64.4330771149605</v>
      </c>
      <c r="FM510">
        <v>4335.250400000001</v>
      </c>
      <c r="FN510">
        <v>15</v>
      </c>
      <c r="FO510">
        <v>1687542268.5</v>
      </c>
      <c r="FP510" t="s">
        <v>1219</v>
      </c>
      <c r="FQ510">
        <v>1687542253</v>
      </c>
      <c r="FR510">
        <v>1687542268.5</v>
      </c>
      <c r="FS510">
        <v>7</v>
      </c>
      <c r="FT510">
        <v>0.126</v>
      </c>
      <c r="FU510">
        <v>0.008999999999999999</v>
      </c>
      <c r="FV510">
        <v>-14.588</v>
      </c>
      <c r="FW510">
        <v>-2.508</v>
      </c>
      <c r="FX510">
        <v>419</v>
      </c>
      <c r="FY510">
        <v>18</v>
      </c>
      <c r="FZ510">
        <v>0.37</v>
      </c>
      <c r="GA510">
        <v>0.06</v>
      </c>
      <c r="GB510">
        <v>-31.01096585365853</v>
      </c>
      <c r="GC510">
        <v>-0.3477114982578801</v>
      </c>
      <c r="GD510">
        <v>0.1363093443994678</v>
      </c>
      <c r="GE510">
        <v>0</v>
      </c>
      <c r="GF510">
        <v>0.3471883170731707</v>
      </c>
      <c r="GG510">
        <v>0.02355855052264792</v>
      </c>
      <c r="GH510">
        <v>0.002690965802132224</v>
      </c>
      <c r="GI510">
        <v>1</v>
      </c>
      <c r="GJ510">
        <v>1</v>
      </c>
      <c r="GK510">
        <v>2</v>
      </c>
      <c r="GL510" t="s">
        <v>443</v>
      </c>
      <c r="GM510">
        <v>3.1005</v>
      </c>
      <c r="GN510">
        <v>2.75825</v>
      </c>
      <c r="GO510">
        <v>0.230009</v>
      </c>
      <c r="GP510">
        <v>0.230812</v>
      </c>
      <c r="GQ510">
        <v>0.123487</v>
      </c>
      <c r="GR510">
        <v>0.113886</v>
      </c>
      <c r="GS510">
        <v>19134.7</v>
      </c>
      <c r="GT510">
        <v>18489.6</v>
      </c>
      <c r="GU510">
        <v>25456.1</v>
      </c>
      <c r="GV510">
        <v>24447.4</v>
      </c>
      <c r="GW510">
        <v>35893.7</v>
      </c>
      <c r="GX510">
        <v>31985.4</v>
      </c>
      <c r="GY510">
        <v>44522.2</v>
      </c>
      <c r="GZ510">
        <v>39007.1</v>
      </c>
      <c r="HA510">
        <v>1.708</v>
      </c>
      <c r="HB510">
        <v>1.5972</v>
      </c>
      <c r="HC510">
        <v>-0.0385195</v>
      </c>
      <c r="HD510">
        <v>0</v>
      </c>
      <c r="HE510">
        <v>33.9587</v>
      </c>
      <c r="HF510">
        <v>999.9</v>
      </c>
      <c r="HG510">
        <v>42.9</v>
      </c>
      <c r="HH510">
        <v>50.9</v>
      </c>
      <c r="HI510">
        <v>54.7594</v>
      </c>
      <c r="HJ510">
        <v>62.7108</v>
      </c>
      <c r="HK510">
        <v>22.8646</v>
      </c>
      <c r="HL510">
        <v>1</v>
      </c>
      <c r="HM510">
        <v>1.88696</v>
      </c>
      <c r="HN510">
        <v>9.28105</v>
      </c>
      <c r="HO510">
        <v>20.0418</v>
      </c>
      <c r="HP510">
        <v>5.20501</v>
      </c>
      <c r="HQ510">
        <v>11.992</v>
      </c>
      <c r="HR510">
        <v>4.9595</v>
      </c>
      <c r="HS510">
        <v>3.2746</v>
      </c>
      <c r="HT510">
        <v>9999</v>
      </c>
      <c r="HU510">
        <v>9999</v>
      </c>
      <c r="HV510">
        <v>9999</v>
      </c>
      <c r="HW510">
        <v>92.3</v>
      </c>
      <c r="HX510">
        <v>1.86389</v>
      </c>
      <c r="HY510">
        <v>1.86033</v>
      </c>
      <c r="HZ510">
        <v>1.85873</v>
      </c>
      <c r="IA510">
        <v>1.86002</v>
      </c>
      <c r="IB510">
        <v>1.85989</v>
      </c>
      <c r="IC510">
        <v>1.85856</v>
      </c>
      <c r="ID510">
        <v>1.85774</v>
      </c>
      <c r="IE510">
        <v>1.85242</v>
      </c>
      <c r="IF510">
        <v>0</v>
      </c>
      <c r="IG510">
        <v>0</v>
      </c>
      <c r="IH510">
        <v>0</v>
      </c>
      <c r="II510">
        <v>0</v>
      </c>
      <c r="IJ510" t="s">
        <v>433</v>
      </c>
      <c r="IK510" t="s">
        <v>434</v>
      </c>
      <c r="IL510" t="s">
        <v>435</v>
      </c>
      <c r="IM510" t="s">
        <v>435</v>
      </c>
      <c r="IN510" t="s">
        <v>435</v>
      </c>
      <c r="IO510" t="s">
        <v>435</v>
      </c>
      <c r="IP510">
        <v>0</v>
      </c>
      <c r="IQ510">
        <v>100</v>
      </c>
      <c r="IR510">
        <v>100</v>
      </c>
      <c r="IS510">
        <v>-23.16</v>
      </c>
      <c r="IT510">
        <v>-2.6332</v>
      </c>
      <c r="IU510">
        <v>-9.223646000070774</v>
      </c>
      <c r="IV510">
        <v>-0.01431925071125703</v>
      </c>
      <c r="IW510">
        <v>4.89615414261653E-06</v>
      </c>
      <c r="IX510">
        <v>-8.989459798755491E-10</v>
      </c>
      <c r="IY510">
        <v>-1.345169807792213</v>
      </c>
      <c r="IZ510">
        <v>-0.1043539695207113</v>
      </c>
      <c r="JA510">
        <v>0.003109194328973147</v>
      </c>
      <c r="JB510">
        <v>-3.859871886814269E-05</v>
      </c>
      <c r="JC510">
        <v>3</v>
      </c>
      <c r="JD510">
        <v>1925</v>
      </c>
      <c r="JE510">
        <v>1</v>
      </c>
      <c r="JF510">
        <v>31</v>
      </c>
      <c r="JG510">
        <v>27.4</v>
      </c>
      <c r="JH510">
        <v>27.1</v>
      </c>
      <c r="JI510">
        <v>3.42163</v>
      </c>
      <c r="JJ510">
        <v>2.71606</v>
      </c>
      <c r="JK510">
        <v>1.49658</v>
      </c>
      <c r="JL510">
        <v>2.31323</v>
      </c>
      <c r="JM510">
        <v>1.54785</v>
      </c>
      <c r="JN510">
        <v>2.41577</v>
      </c>
      <c r="JO510">
        <v>54.2003</v>
      </c>
      <c r="JP510">
        <v>13.0726</v>
      </c>
      <c r="JQ510">
        <v>18</v>
      </c>
      <c r="JR510">
        <v>502.833</v>
      </c>
      <c r="JS510">
        <v>438.365</v>
      </c>
      <c r="JT510">
        <v>26.5631</v>
      </c>
      <c r="JU510">
        <v>47.6613</v>
      </c>
      <c r="JV510">
        <v>30.0007</v>
      </c>
      <c r="JW510">
        <v>47.3708</v>
      </c>
      <c r="JX510">
        <v>47.191</v>
      </c>
      <c r="JY510">
        <v>68.6408</v>
      </c>
      <c r="JZ510">
        <v>49.6186</v>
      </c>
      <c r="KA510">
        <v>0</v>
      </c>
      <c r="KB510">
        <v>20.6537</v>
      </c>
      <c r="KC510">
        <v>1603.76</v>
      </c>
      <c r="KD510">
        <v>23.1184</v>
      </c>
      <c r="KE510">
        <v>97.28830000000001</v>
      </c>
      <c r="KF510">
        <v>93.7637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2023-06-23T18:14:56Z</dcterms:created>
  <dcterms:modified xsi:type="dcterms:W3CDTF">2023-06-23T18:14:56Z</dcterms:modified>
</cp:coreProperties>
</file>